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2"/>
  <workbookPr codeName="ThisWorkbook" defaultThemeVersion="166925"/>
  <mc:AlternateContent xmlns:mc="http://schemas.openxmlformats.org/markup-compatibility/2006">
    <mc:Choice Requires="x15">
      <x15ac:absPath xmlns:x15ac="http://schemas.microsoft.com/office/spreadsheetml/2010/11/ac" url="https://newbuildings.sharepoint.com/Projects/Shared Documents/Projects/3-322 GridOptimal Initiative/3 Working Folder/Product Development/Utility Program Criteria/"/>
    </mc:Choice>
  </mc:AlternateContent>
  <xr:revisionPtr revIDLastSave="0" documentId="8_{CE30C8D9-4F4C-4766-BBE0-BB96404D052F}" xr6:coauthVersionLast="47" xr6:coauthVersionMax="47" xr10:uidLastSave="{00000000-0000-0000-0000-000000000000}"/>
  <bookViews>
    <workbookView xWindow="28680" yWindow="-120" windowWidth="29040" windowHeight="15840" firstSheet="5" activeTab="5" xr2:uid="{FB15A3B5-0E43-4169-8E99-6E443115256B}"/>
  </bookViews>
  <sheets>
    <sheet name="Introduction" sheetId="2" r:id="rId1"/>
    <sheet name="DOE GEB_Com" sheetId="1" r:id="rId2"/>
    <sheet name="DOE GEB_Res" sheetId="9" r:id="rId3"/>
    <sheet name="DOE GEB Addl data" sheetId="6" r:id="rId4"/>
    <sheet name="LNBL GTA GEB" sheetId="3" r:id="rId5"/>
    <sheet name="Red Car" sheetId="5" r:id="rId6"/>
    <sheet name="Sq Ft lookup" sheetId="10" r:id="rId7"/>
  </sheets>
  <definedNames>
    <definedName name="_xlnm._FilterDatabase" localSheetId="1" hidden="1">'DOE GEB_Com'!$A$1:$AE$1687</definedName>
    <definedName name="_xlnm._FilterDatabase" localSheetId="2" hidden="1">'DOE GEB_Res'!$A$1:$AG$631</definedName>
    <definedName name="_xlnm._FilterDatabase" localSheetId="4" hidden="1">'LNBL GTA GEB'!$A$1:$AE$317</definedName>
    <definedName name="_xlnm._FilterDatabase" localSheetId="5" hidden="1">'Red Car'!$A$1:$AE$121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 i="5" l="1"/>
  <c r="AB4" i="5"/>
  <c r="AB5" i="5"/>
  <c r="AB6" i="5"/>
  <c r="AB7" i="5"/>
  <c r="AB8" i="5"/>
  <c r="AB9" i="5"/>
  <c r="AB10" i="5"/>
  <c r="AB11" i="5"/>
  <c r="AB12" i="5"/>
  <c r="AB13" i="5"/>
  <c r="AB14" i="5"/>
  <c r="AB15" i="5"/>
  <c r="AB16" i="5"/>
  <c r="AB17" i="5"/>
  <c r="AB18" i="5"/>
  <c r="AB19" i="5"/>
  <c r="AB20" i="5"/>
  <c r="AB21" i="5"/>
  <c r="AB22" i="5"/>
  <c r="AB23" i="5"/>
  <c r="AB24" i="5"/>
  <c r="AB25" i="5"/>
  <c r="AB26" i="5"/>
  <c r="AB27" i="5"/>
  <c r="AB28" i="5"/>
  <c r="AB29" i="5"/>
  <c r="AB30" i="5"/>
  <c r="AB31" i="5"/>
  <c r="AB32" i="5"/>
  <c r="AB33" i="5"/>
  <c r="AB34" i="5"/>
  <c r="AB35" i="5"/>
  <c r="AB36" i="5"/>
  <c r="AB37" i="5"/>
  <c r="AB38" i="5"/>
  <c r="AB39" i="5"/>
  <c r="AB40" i="5"/>
  <c r="AB41" i="5"/>
  <c r="AB42" i="5"/>
  <c r="AB43" i="5"/>
  <c r="AB44" i="5"/>
  <c r="AB45" i="5"/>
  <c r="AB46" i="5"/>
  <c r="AB47" i="5"/>
  <c r="AB48" i="5"/>
  <c r="AB49" i="5"/>
  <c r="AB50" i="5"/>
  <c r="AB51" i="5"/>
  <c r="AB52" i="5"/>
  <c r="AB53" i="5"/>
  <c r="AB54" i="5"/>
  <c r="AB55" i="5"/>
  <c r="AB56" i="5"/>
  <c r="AB57" i="5"/>
  <c r="AB58" i="5"/>
  <c r="AB59" i="5"/>
  <c r="AB60" i="5"/>
  <c r="AB61" i="5"/>
  <c r="AB62" i="5"/>
  <c r="AB63" i="5"/>
  <c r="AB64" i="5"/>
  <c r="AB65" i="5"/>
  <c r="AB66" i="5"/>
  <c r="AB67" i="5"/>
  <c r="AB68" i="5"/>
  <c r="AB69" i="5"/>
  <c r="AB70" i="5"/>
  <c r="AB71" i="5"/>
  <c r="AB72" i="5"/>
  <c r="AB73" i="5"/>
  <c r="AB74" i="5"/>
  <c r="AB75" i="5"/>
  <c r="AB76" i="5"/>
  <c r="AB77" i="5"/>
  <c r="AB78" i="5"/>
  <c r="AB79" i="5"/>
  <c r="AB80" i="5"/>
  <c r="AB81" i="5"/>
  <c r="AB82" i="5"/>
  <c r="AB83" i="5"/>
  <c r="AB84" i="5"/>
  <c r="AB85" i="5"/>
  <c r="AB86" i="5"/>
  <c r="AB87" i="5"/>
  <c r="AB88" i="5"/>
  <c r="AB89" i="5"/>
  <c r="AB90" i="5"/>
  <c r="AB91" i="5"/>
  <c r="AB92" i="5"/>
  <c r="AB93" i="5"/>
  <c r="AB94" i="5"/>
  <c r="AB95" i="5"/>
  <c r="AB96" i="5"/>
  <c r="AB97" i="5"/>
  <c r="AB98" i="5"/>
  <c r="AB99" i="5"/>
  <c r="AB100" i="5"/>
  <c r="AB101" i="5"/>
  <c r="AB102" i="5"/>
  <c r="AB103" i="5"/>
  <c r="AB104" i="5"/>
  <c r="AB105" i="5"/>
  <c r="AB106" i="5"/>
  <c r="AB107" i="5"/>
  <c r="AB108" i="5"/>
  <c r="AB109" i="5"/>
  <c r="AB110" i="5"/>
  <c r="AB111" i="5"/>
  <c r="AB112" i="5"/>
  <c r="AB113" i="5"/>
  <c r="AB114" i="5"/>
  <c r="AB115" i="5"/>
  <c r="AB116" i="5"/>
  <c r="AB117" i="5"/>
  <c r="AB118" i="5"/>
  <c r="AB119" i="5"/>
  <c r="AB120" i="5"/>
  <c r="AB121" i="5"/>
  <c r="AB2" i="5"/>
  <c r="AC3" i="9" l="1"/>
  <c r="AC8" i="9"/>
  <c r="AC7" i="9"/>
  <c r="AC9" i="9"/>
  <c r="AC17" i="9"/>
  <c r="AC20" i="9"/>
  <c r="AC13" i="9"/>
  <c r="AC5" i="9"/>
  <c r="AC6" i="9"/>
  <c r="AC14" i="9"/>
  <c r="AC12" i="9"/>
  <c r="AC4" i="9"/>
  <c r="AC15" i="9"/>
  <c r="AC10" i="9"/>
  <c r="AC39" i="9"/>
  <c r="AC41" i="9"/>
  <c r="AC45" i="9"/>
  <c r="AC58" i="9"/>
  <c r="AC26" i="9"/>
  <c r="AC27" i="9"/>
  <c r="AC46" i="9"/>
  <c r="AC48" i="9"/>
  <c r="AC51" i="9"/>
  <c r="AC11" i="9"/>
  <c r="AC18" i="9"/>
  <c r="AC19" i="9"/>
  <c r="AC52" i="9"/>
  <c r="AC56" i="9"/>
  <c r="AC62" i="9"/>
  <c r="AC64" i="9"/>
  <c r="AC79" i="9"/>
  <c r="AC38" i="9"/>
  <c r="AC21" i="9"/>
  <c r="AC66" i="9"/>
  <c r="AC23" i="9"/>
  <c r="AC74" i="9"/>
  <c r="AC22" i="9"/>
  <c r="AC54" i="9"/>
  <c r="AC77" i="9"/>
  <c r="AC25" i="9"/>
  <c r="AC60" i="9"/>
  <c r="AC75" i="9"/>
  <c r="AC16" i="9"/>
  <c r="AC24" i="9"/>
  <c r="AC83" i="9"/>
  <c r="AC63" i="9"/>
  <c r="AC87" i="9"/>
  <c r="AC28" i="9"/>
  <c r="AC88" i="9"/>
  <c r="AC33" i="9"/>
  <c r="AC90" i="9"/>
  <c r="AC30" i="9"/>
  <c r="AC31" i="9"/>
  <c r="AC43" i="9"/>
  <c r="AC44" i="9"/>
  <c r="AC35" i="9"/>
  <c r="AC36" i="9"/>
  <c r="AC89" i="9"/>
  <c r="AC34" i="9"/>
  <c r="AC93" i="9"/>
  <c r="AC69" i="9"/>
  <c r="AC104" i="9"/>
  <c r="AC70" i="9"/>
  <c r="AC71" i="9"/>
  <c r="AC72" i="9"/>
  <c r="AC29" i="9"/>
  <c r="AC32" i="9"/>
  <c r="AC110" i="9"/>
  <c r="AC37" i="9"/>
  <c r="AC98" i="9"/>
  <c r="AC40" i="9"/>
  <c r="AC47" i="9"/>
  <c r="AC78" i="9"/>
  <c r="AC50" i="9"/>
  <c r="AC105" i="9"/>
  <c r="AC85" i="9"/>
  <c r="AC116" i="9"/>
  <c r="AC92" i="9"/>
  <c r="AC114" i="9"/>
  <c r="AC91" i="9"/>
  <c r="AC113" i="9"/>
  <c r="AC97" i="9"/>
  <c r="AC55" i="9"/>
  <c r="AC95" i="9"/>
  <c r="AC57" i="9"/>
  <c r="AC96" i="9"/>
  <c r="AC59" i="9"/>
  <c r="AC100" i="9"/>
  <c r="AC122" i="9"/>
  <c r="AC103" i="9"/>
  <c r="AC107" i="9"/>
  <c r="AC42" i="9"/>
  <c r="AC108" i="9"/>
  <c r="AC53" i="9"/>
  <c r="AC126" i="9"/>
  <c r="AC112" i="9"/>
  <c r="AC49" i="9"/>
  <c r="AC140" i="9"/>
  <c r="AC127" i="9"/>
  <c r="AC128" i="9"/>
  <c r="AC129" i="9"/>
  <c r="AC80" i="9"/>
  <c r="AC119" i="9"/>
  <c r="AC111" i="9"/>
  <c r="AC81" i="9"/>
  <c r="AC149" i="9"/>
  <c r="AC154" i="9"/>
  <c r="AC133" i="9"/>
  <c r="AC123" i="9"/>
  <c r="AC68" i="9"/>
  <c r="AC76" i="9"/>
  <c r="AC135" i="9"/>
  <c r="AC61" i="9"/>
  <c r="AC139" i="9"/>
  <c r="AC141" i="9"/>
  <c r="AC82" i="9"/>
  <c r="AC124" i="9"/>
  <c r="AC84" i="9"/>
  <c r="AC86" i="9"/>
  <c r="AC65" i="9"/>
  <c r="AC148" i="9"/>
  <c r="AC67" i="9"/>
  <c r="AC115" i="9"/>
  <c r="AC73" i="9"/>
  <c r="AC94" i="9"/>
  <c r="AC106" i="9"/>
  <c r="AC120" i="9"/>
  <c r="AC118" i="9"/>
  <c r="AC161" i="9"/>
  <c r="AC157" i="9"/>
  <c r="AC189" i="9"/>
  <c r="AC166" i="9"/>
  <c r="AC169" i="9"/>
  <c r="AC207" i="9"/>
  <c r="AC209" i="9"/>
  <c r="AC109" i="9"/>
  <c r="AC145" i="9"/>
  <c r="AC153" i="9"/>
  <c r="AC130" i="9"/>
  <c r="AC134" i="9"/>
  <c r="AC136" i="9"/>
  <c r="AC144" i="9"/>
  <c r="AC132" i="9"/>
  <c r="AC190" i="9"/>
  <c r="AC125" i="9"/>
  <c r="AC193" i="9"/>
  <c r="AC203" i="9"/>
  <c r="AC177" i="9"/>
  <c r="AC137" i="9"/>
  <c r="AC162" i="9"/>
  <c r="AC151" i="9"/>
  <c r="AC185" i="9"/>
  <c r="AC163" i="9"/>
  <c r="AC222" i="9"/>
  <c r="AC241" i="9"/>
  <c r="AC219" i="9"/>
  <c r="AC220" i="9"/>
  <c r="AC158" i="9"/>
  <c r="AC167" i="9"/>
  <c r="AC223" i="9"/>
  <c r="AC221" i="9"/>
  <c r="AC242" i="9"/>
  <c r="AC224" i="9"/>
  <c r="AC228" i="9"/>
  <c r="AC226" i="9"/>
  <c r="AC173" i="9"/>
  <c r="AC234" i="9"/>
  <c r="AC131" i="9"/>
  <c r="AC237" i="9"/>
  <c r="AC215" i="9"/>
  <c r="AC213" i="9"/>
  <c r="AC191" i="9"/>
  <c r="AC231" i="9"/>
  <c r="AC155" i="9"/>
  <c r="AC216" i="9"/>
  <c r="AC214" i="9"/>
  <c r="AC99" i="9"/>
  <c r="AC194" i="9"/>
  <c r="AC176" i="9"/>
  <c r="AC182" i="9"/>
  <c r="AC143" i="9"/>
  <c r="AC229" i="9"/>
  <c r="AC170" i="9"/>
  <c r="AC180" i="9"/>
  <c r="AC184" i="9"/>
  <c r="AC210" i="9"/>
  <c r="AC142" i="9"/>
  <c r="AC146" i="9"/>
  <c r="AC159" i="9"/>
  <c r="AC160" i="9"/>
  <c r="AC211" i="9"/>
  <c r="AC101" i="9"/>
  <c r="AC102" i="9"/>
  <c r="AC147" i="9"/>
  <c r="AC168" i="9"/>
  <c r="AC179" i="9"/>
  <c r="AC150" i="9"/>
  <c r="AC187" i="9"/>
  <c r="AC164" i="9"/>
  <c r="AC171" i="9"/>
  <c r="AC172" i="9"/>
  <c r="AC181" i="9"/>
  <c r="AC188" i="9"/>
  <c r="AC165" i="9"/>
  <c r="AC152" i="9"/>
  <c r="AC175" i="9"/>
  <c r="AC156" i="9"/>
  <c r="AC117" i="9"/>
  <c r="AC201" i="9"/>
  <c r="AC121" i="9"/>
  <c r="AC204" i="9"/>
  <c r="AC198" i="9"/>
  <c r="AC212" i="9"/>
  <c r="AC208" i="9"/>
  <c r="AC183" i="9"/>
  <c r="AC192" i="9"/>
  <c r="AC186" i="9"/>
  <c r="AC206" i="9"/>
  <c r="AC199" i="9"/>
  <c r="AC200" i="9"/>
  <c r="AC227" i="9"/>
  <c r="AC217" i="9"/>
  <c r="AC138" i="9"/>
  <c r="AC218" i="9"/>
  <c r="AC205" i="9"/>
  <c r="AC301" i="9"/>
  <c r="AC281" i="9"/>
  <c r="AC280" i="9"/>
  <c r="AC308" i="9"/>
  <c r="AC230" i="9"/>
  <c r="AC236" i="9"/>
  <c r="AC310" i="9"/>
  <c r="AC311" i="9"/>
  <c r="AC289" i="9"/>
  <c r="AC292" i="9"/>
  <c r="AC297" i="9"/>
  <c r="AC298" i="9"/>
  <c r="AC238" i="9"/>
  <c r="AC302" i="9"/>
  <c r="AC300" i="9"/>
  <c r="AC245" i="9"/>
  <c r="AC225" i="9"/>
  <c r="AC243" i="9"/>
  <c r="AC244" i="9"/>
  <c r="AC174" i="9"/>
  <c r="AC178" i="9"/>
  <c r="AC312" i="9"/>
  <c r="AC313" i="9"/>
  <c r="AC315" i="9"/>
  <c r="AC316" i="9"/>
  <c r="AC263" i="9"/>
  <c r="AC264" i="9"/>
  <c r="AC293" i="9"/>
  <c r="AC294" i="9"/>
  <c r="AC286" i="9"/>
  <c r="AC287" i="9"/>
  <c r="AC247" i="9"/>
  <c r="AC251" i="9"/>
  <c r="AC252" i="9"/>
  <c r="AC256" i="9"/>
  <c r="AC257" i="9"/>
  <c r="AC232" i="9"/>
  <c r="AC233" i="9"/>
  <c r="AC290" i="9"/>
  <c r="AC291" i="9"/>
  <c r="AC235" i="9"/>
  <c r="AC195" i="9"/>
  <c r="AC196" i="9"/>
  <c r="AC197" i="9"/>
  <c r="AC239" i="9"/>
  <c r="AC240" i="9"/>
  <c r="AC253" i="9"/>
  <c r="AC254" i="9"/>
  <c r="AC261" i="9"/>
  <c r="AC262" i="9"/>
  <c r="AC202" i="9"/>
  <c r="AC266" i="9"/>
  <c r="AC267" i="9"/>
  <c r="AC248" i="9"/>
  <c r="AC249" i="9"/>
  <c r="AC314" i="9"/>
  <c r="AC265" i="9"/>
  <c r="AC250" i="9"/>
  <c r="AC272" i="9"/>
  <c r="AC273" i="9"/>
  <c r="AC278" i="9"/>
  <c r="AC279" i="9"/>
  <c r="AC320" i="9"/>
  <c r="AC255" i="9"/>
  <c r="AC268" i="9"/>
  <c r="AC258" i="9"/>
  <c r="AC259" i="9"/>
  <c r="AC260" i="9"/>
  <c r="AC318" i="9"/>
  <c r="AC270" i="9"/>
  <c r="AC271" i="9"/>
  <c r="AC305" i="9"/>
  <c r="AC306" i="9"/>
  <c r="AC284" i="9"/>
  <c r="AC285" i="9"/>
  <c r="AC321" i="9"/>
  <c r="AC322" i="9"/>
  <c r="AC295" i="9"/>
  <c r="AC296" i="9"/>
  <c r="AC277" i="9"/>
  <c r="AC323" i="9"/>
  <c r="AC337" i="9"/>
  <c r="AC338" i="9"/>
  <c r="AC341" i="9"/>
  <c r="AC333" i="9"/>
  <c r="AC334" i="9"/>
  <c r="AC269" i="9"/>
  <c r="AC362" i="9"/>
  <c r="AC363" i="9"/>
  <c r="AC342" i="9"/>
  <c r="AC274" i="9"/>
  <c r="AC275" i="9"/>
  <c r="AC303" i="9"/>
  <c r="AC288" i="9"/>
  <c r="AC319" i="9"/>
  <c r="AC276" i="9"/>
  <c r="AC361" i="9"/>
  <c r="AC332" i="9"/>
  <c r="AC307" i="9"/>
  <c r="AC309" i="9"/>
  <c r="AC324" i="9"/>
  <c r="AC368" i="9"/>
  <c r="AC246" i="9"/>
  <c r="AC343" i="9"/>
  <c r="AC370" i="9"/>
  <c r="AC350" i="9"/>
  <c r="AC380" i="9"/>
  <c r="AC373" i="9"/>
  <c r="AC372" i="9"/>
  <c r="AC374" i="9"/>
  <c r="AC375" i="9"/>
  <c r="AC356" i="9"/>
  <c r="AC357" i="9"/>
  <c r="AC354" i="9"/>
  <c r="AC355" i="9"/>
  <c r="AC376" i="9"/>
  <c r="AC330" i="9"/>
  <c r="AC378" i="9"/>
  <c r="AC379" i="9"/>
  <c r="AC359" i="9"/>
  <c r="AC326" i="9"/>
  <c r="AC327" i="9"/>
  <c r="AC325" i="9"/>
  <c r="AC339" i="9"/>
  <c r="AC340" i="9"/>
  <c r="AC282" i="9"/>
  <c r="AC283" i="9"/>
  <c r="AC349" i="9"/>
  <c r="AC396" i="9"/>
  <c r="AC353" i="9"/>
  <c r="AC397" i="9"/>
  <c r="AC393" i="9"/>
  <c r="AC395" i="9"/>
  <c r="AC351" i="9"/>
  <c r="AC329" i="9"/>
  <c r="AC328" i="9"/>
  <c r="AC344" i="9"/>
  <c r="AC381" i="9"/>
  <c r="AC345" i="9"/>
  <c r="AC384" i="9"/>
  <c r="AC331" i="9"/>
  <c r="AC299" i="9"/>
  <c r="AC383" i="9"/>
  <c r="AC346" i="9"/>
  <c r="AC369" i="9"/>
  <c r="AC402" i="9"/>
  <c r="AC335" i="9"/>
  <c r="AC382" i="9"/>
  <c r="AC304" i="9"/>
  <c r="AC360" i="9"/>
  <c r="AC385" i="9"/>
  <c r="AC367" i="9"/>
  <c r="AC317" i="9"/>
  <c r="AC348" i="9"/>
  <c r="AC364" i="9"/>
  <c r="AC371" i="9"/>
  <c r="AC352" i="9"/>
  <c r="AC389" i="9"/>
  <c r="AC377" i="9"/>
  <c r="AC388" i="9"/>
  <c r="AC394" i="9"/>
  <c r="AC398" i="9"/>
  <c r="AC408" i="9"/>
  <c r="AC336" i="9"/>
  <c r="AC390" i="9"/>
  <c r="AC391" i="9"/>
  <c r="AC392" i="9"/>
  <c r="AC386" i="9"/>
  <c r="AC387" i="9"/>
  <c r="AC347" i="9"/>
  <c r="AC418" i="9"/>
  <c r="AC419" i="9"/>
  <c r="AC409" i="9"/>
  <c r="AC410" i="9"/>
  <c r="AC422" i="9"/>
  <c r="AC423" i="9"/>
  <c r="AC414" i="9"/>
  <c r="AC415" i="9"/>
  <c r="AC358" i="9"/>
  <c r="AC399" i="9"/>
  <c r="AC400" i="9"/>
  <c r="AC365" i="9"/>
  <c r="AC366" i="9"/>
  <c r="AC401" i="9"/>
  <c r="AC428" i="9"/>
  <c r="AC403" i="9"/>
  <c r="AC404" i="9"/>
  <c r="AC412" i="9"/>
  <c r="AC413" i="9"/>
  <c r="AC411" i="9"/>
  <c r="AC405" i="9"/>
  <c r="AC406" i="9"/>
  <c r="AC416" i="9"/>
  <c r="AC417" i="9"/>
  <c r="AC407" i="9"/>
  <c r="AC444" i="9"/>
  <c r="AC453" i="9"/>
  <c r="AC424" i="9"/>
  <c r="AC431" i="9"/>
  <c r="AC467" i="9"/>
  <c r="AC468" i="9"/>
  <c r="AC469" i="9"/>
  <c r="AC470" i="9"/>
  <c r="AC482" i="9"/>
  <c r="AC483" i="9"/>
  <c r="AC426" i="9"/>
  <c r="AC427" i="9"/>
  <c r="AC473" i="9"/>
  <c r="AC474" i="9"/>
  <c r="AC440" i="9"/>
  <c r="AC441" i="9"/>
  <c r="AC475" i="9"/>
  <c r="AC476" i="9"/>
  <c r="AC484" i="9"/>
  <c r="AC445" i="9"/>
  <c r="AC446" i="9"/>
  <c r="AC436" i="9"/>
  <c r="AC437" i="9"/>
  <c r="AC485" i="9"/>
  <c r="AC442" i="9"/>
  <c r="AC443" i="9"/>
  <c r="AC462" i="9"/>
  <c r="AC464" i="9"/>
  <c r="AC429" i="9"/>
  <c r="AC430" i="9"/>
  <c r="AC451" i="9"/>
  <c r="AC452" i="9"/>
  <c r="AC477" i="9"/>
  <c r="AC478" i="9"/>
  <c r="AC479" i="9"/>
  <c r="AC461" i="9"/>
  <c r="AC480" i="9"/>
  <c r="AC463" i="9"/>
  <c r="AC434" i="9"/>
  <c r="AC457" i="9"/>
  <c r="AC435" i="9"/>
  <c r="AC458" i="9"/>
  <c r="AC420" i="9"/>
  <c r="AC421" i="9"/>
  <c r="AC432" i="9"/>
  <c r="AC433" i="9"/>
  <c r="AC489" i="9"/>
  <c r="AC481" i="9"/>
  <c r="AC471" i="9"/>
  <c r="AC449" i="9"/>
  <c r="AC455" i="9"/>
  <c r="AC447" i="9"/>
  <c r="AC450" i="9"/>
  <c r="AC438" i="9"/>
  <c r="AC488" i="9"/>
  <c r="AC472" i="9"/>
  <c r="AC448" i="9"/>
  <c r="AC425" i="9"/>
  <c r="AC439" i="9"/>
  <c r="AC493" i="9"/>
  <c r="AC454" i="9"/>
  <c r="AC456" i="9"/>
  <c r="AC494" i="9"/>
  <c r="AC490" i="9"/>
  <c r="AC465" i="9"/>
  <c r="AC466" i="9"/>
  <c r="AC459" i="9"/>
  <c r="AC460" i="9"/>
  <c r="AC491" i="9"/>
  <c r="AC492" i="9"/>
  <c r="AC495" i="9"/>
  <c r="AC496" i="9"/>
  <c r="AC524" i="9"/>
  <c r="AC525" i="9"/>
  <c r="AC522" i="9"/>
  <c r="AC523" i="9"/>
  <c r="AC518" i="9"/>
  <c r="AC519" i="9"/>
  <c r="AC530" i="9"/>
  <c r="AC531" i="9"/>
  <c r="AC526" i="9"/>
  <c r="AC509" i="9"/>
  <c r="AC528" i="9"/>
  <c r="AC510" i="9"/>
  <c r="AC507" i="9"/>
  <c r="AC508" i="9"/>
  <c r="AC516" i="9"/>
  <c r="AC517" i="9"/>
  <c r="AC499" i="9"/>
  <c r="AC513" i="9"/>
  <c r="AC514" i="9"/>
  <c r="AC520" i="9"/>
  <c r="AC486" i="9"/>
  <c r="AC521" i="9"/>
  <c r="AC500" i="9"/>
  <c r="AC527" i="9"/>
  <c r="AC497" i="9"/>
  <c r="AC487" i="9"/>
  <c r="AC529" i="9"/>
  <c r="AC498" i="9"/>
  <c r="AC505" i="9"/>
  <c r="AC511" i="9"/>
  <c r="AC506" i="9"/>
  <c r="AC512" i="9"/>
  <c r="AC503" i="9"/>
  <c r="AC504" i="9"/>
  <c r="AC501" i="9"/>
  <c r="AC502" i="9"/>
  <c r="AC515" i="9"/>
  <c r="AC532" i="9"/>
  <c r="AC533" i="9"/>
  <c r="AC536" i="9"/>
  <c r="AC535" i="9"/>
  <c r="AC534" i="9"/>
  <c r="AC537" i="9"/>
  <c r="AC538" i="9"/>
  <c r="AC541" i="9"/>
  <c r="AC543" i="9"/>
  <c r="AC540" i="9"/>
  <c r="AC539" i="9"/>
  <c r="AC544" i="9"/>
  <c r="AC542" i="9"/>
  <c r="AC549" i="9"/>
  <c r="AC547" i="9"/>
  <c r="AC546" i="9"/>
  <c r="AC548" i="9"/>
  <c r="AC545" i="9"/>
  <c r="AC551" i="9"/>
  <c r="AC550" i="9"/>
  <c r="AC553" i="9"/>
  <c r="AC554" i="9"/>
  <c r="AC552" i="9"/>
  <c r="AC555" i="9"/>
  <c r="AC557" i="9"/>
  <c r="AC556" i="9"/>
  <c r="AC558" i="9"/>
  <c r="AC560" i="9"/>
  <c r="AC561" i="9"/>
  <c r="AC559" i="9"/>
  <c r="AC562" i="9"/>
  <c r="AC564" i="9"/>
  <c r="AC563" i="9"/>
  <c r="AC565" i="9"/>
  <c r="AC566" i="9"/>
  <c r="AC567" i="9"/>
  <c r="AC568" i="9"/>
  <c r="AC569" i="9"/>
  <c r="AC570" i="9"/>
  <c r="AC571" i="9"/>
  <c r="AC572" i="9"/>
  <c r="AC573" i="9"/>
  <c r="AC574" i="9"/>
  <c r="AC576" i="9"/>
  <c r="AC581" i="9"/>
  <c r="AC580" i="9"/>
  <c r="AC575" i="9"/>
  <c r="AC577" i="9"/>
  <c r="AC585" i="9"/>
  <c r="AC583" i="9"/>
  <c r="AC588" i="9"/>
  <c r="AC578" i="9"/>
  <c r="AC579" i="9"/>
  <c r="AC582" i="9"/>
  <c r="AC584" i="9"/>
  <c r="AC586" i="9"/>
  <c r="AC594" i="9"/>
  <c r="AC590" i="9"/>
  <c r="AC587" i="9"/>
  <c r="AC592" i="9"/>
  <c r="AC593" i="9"/>
  <c r="AC591" i="9"/>
  <c r="AC589" i="9"/>
  <c r="AC596" i="9"/>
  <c r="AC597" i="9"/>
  <c r="AC595" i="9"/>
  <c r="AC599" i="9"/>
  <c r="AC602" i="9"/>
  <c r="AC603" i="9"/>
  <c r="AC604" i="9"/>
  <c r="AC598" i="9"/>
  <c r="AC600" i="9"/>
  <c r="AC601" i="9"/>
  <c r="AC607" i="9"/>
  <c r="AC609" i="9"/>
  <c r="AC608" i="9"/>
  <c r="AC605" i="9"/>
  <c r="AC606" i="9"/>
  <c r="AC612" i="9"/>
  <c r="AC610" i="9"/>
  <c r="AC617" i="9"/>
  <c r="AC611" i="9"/>
  <c r="AC618" i="9"/>
  <c r="AC621" i="9"/>
  <c r="AC615" i="9"/>
  <c r="AC619" i="9"/>
  <c r="AC622" i="9"/>
  <c r="AC613" i="9"/>
  <c r="AC614" i="9"/>
  <c r="AC616" i="9"/>
  <c r="AC620" i="9"/>
  <c r="AC623" i="9"/>
  <c r="AC625" i="9"/>
  <c r="AC626" i="9"/>
  <c r="AC627" i="9"/>
  <c r="AC624" i="9"/>
  <c r="AC628" i="9"/>
  <c r="AC629" i="9"/>
  <c r="AC630" i="9"/>
  <c r="AC631" i="9"/>
  <c r="AC2" i="9"/>
  <c r="AC3" i="1" l="1"/>
  <c r="AD3" i="1"/>
  <c r="AE3" i="1"/>
  <c r="AC4" i="1"/>
  <c r="AD4" i="1"/>
  <c r="AE4" i="1"/>
  <c r="AC5" i="1"/>
  <c r="AD5" i="1"/>
  <c r="AE5" i="1"/>
  <c r="AC6" i="1"/>
  <c r="AD6" i="1"/>
  <c r="AE6" i="1"/>
  <c r="AC7" i="1"/>
  <c r="AD7" i="1"/>
  <c r="AE7" i="1"/>
  <c r="AC8" i="1"/>
  <c r="AD8" i="1"/>
  <c r="AE8" i="1"/>
  <c r="AC9" i="1"/>
  <c r="AD9" i="1"/>
  <c r="AE9" i="1"/>
  <c r="AC10" i="1"/>
  <c r="AD10" i="1"/>
  <c r="AE10" i="1"/>
  <c r="AC11" i="1"/>
  <c r="AD11" i="1"/>
  <c r="AE11" i="1"/>
  <c r="AC12" i="1"/>
  <c r="AD12" i="1"/>
  <c r="AE12" i="1"/>
  <c r="AC13" i="1"/>
  <c r="AD13" i="1"/>
  <c r="AE13" i="1"/>
  <c r="AC14" i="1"/>
  <c r="AD14" i="1"/>
  <c r="AE14" i="1"/>
  <c r="AC15" i="1"/>
  <c r="AD15" i="1"/>
  <c r="AE15" i="1"/>
  <c r="AC16" i="1"/>
  <c r="AD16" i="1"/>
  <c r="AE16" i="1"/>
  <c r="AC17" i="1"/>
  <c r="AD17" i="1"/>
  <c r="AE17" i="1"/>
  <c r="AC18" i="1"/>
  <c r="AD18" i="1"/>
  <c r="AE18" i="1"/>
  <c r="AC19" i="1"/>
  <c r="AD19" i="1"/>
  <c r="AE19" i="1"/>
  <c r="AC20" i="1"/>
  <c r="AD20" i="1"/>
  <c r="AE20" i="1"/>
  <c r="AC21" i="1"/>
  <c r="AD21" i="1"/>
  <c r="AE21" i="1"/>
  <c r="AC22" i="1"/>
  <c r="AD22" i="1"/>
  <c r="AE22" i="1"/>
  <c r="AC23" i="1"/>
  <c r="AD23" i="1"/>
  <c r="AE23" i="1"/>
  <c r="AC24" i="1"/>
  <c r="AD24" i="1"/>
  <c r="AE24" i="1"/>
  <c r="AC25" i="1"/>
  <c r="AD25" i="1"/>
  <c r="AE25" i="1"/>
  <c r="AC26" i="1"/>
  <c r="AD26" i="1"/>
  <c r="AE26" i="1"/>
  <c r="AC27" i="1"/>
  <c r="AD27" i="1"/>
  <c r="AE27" i="1"/>
  <c r="AC28" i="1"/>
  <c r="AD28" i="1"/>
  <c r="AE28" i="1"/>
  <c r="AC29" i="1"/>
  <c r="AD29" i="1"/>
  <c r="AE29" i="1"/>
  <c r="AC30" i="1"/>
  <c r="AD30" i="1"/>
  <c r="AE30" i="1"/>
  <c r="AC31" i="1"/>
  <c r="AD31" i="1"/>
  <c r="AE31" i="1"/>
  <c r="AC32" i="1"/>
  <c r="AD32" i="1"/>
  <c r="AE32" i="1"/>
  <c r="AC33" i="1"/>
  <c r="AD33" i="1"/>
  <c r="AE33" i="1"/>
  <c r="AC34" i="1"/>
  <c r="AD34" i="1"/>
  <c r="AE34" i="1"/>
  <c r="AC35" i="1"/>
  <c r="AD35" i="1"/>
  <c r="AE35" i="1"/>
  <c r="AC36" i="1"/>
  <c r="AD36" i="1"/>
  <c r="AE36" i="1"/>
  <c r="AC37" i="1"/>
  <c r="AD37" i="1"/>
  <c r="AE37" i="1"/>
  <c r="AC38" i="1"/>
  <c r="AD38" i="1"/>
  <c r="AE38" i="1"/>
  <c r="AC39" i="1"/>
  <c r="AD39" i="1"/>
  <c r="AE39" i="1"/>
  <c r="AC40" i="1"/>
  <c r="AD40" i="1"/>
  <c r="AE40" i="1"/>
  <c r="AC41" i="1"/>
  <c r="AD41" i="1"/>
  <c r="AE41" i="1"/>
  <c r="AC42" i="1"/>
  <c r="AD42" i="1"/>
  <c r="AE42" i="1"/>
  <c r="AC43" i="1"/>
  <c r="AD43" i="1"/>
  <c r="AE43" i="1"/>
  <c r="AC44" i="1"/>
  <c r="AD44" i="1"/>
  <c r="AE44" i="1"/>
  <c r="AC45" i="1"/>
  <c r="AD45" i="1"/>
  <c r="AE45" i="1"/>
  <c r="AC46" i="1"/>
  <c r="AD46" i="1"/>
  <c r="AE46" i="1"/>
  <c r="AC47" i="1"/>
  <c r="AD47" i="1"/>
  <c r="AE47" i="1"/>
  <c r="AC48" i="1"/>
  <c r="AD48" i="1"/>
  <c r="AE48" i="1"/>
  <c r="AC49" i="1"/>
  <c r="AD49" i="1"/>
  <c r="AE49" i="1"/>
  <c r="AC50" i="1"/>
  <c r="AD50" i="1"/>
  <c r="AE50" i="1"/>
  <c r="AC51" i="1"/>
  <c r="AD51" i="1"/>
  <c r="AE51" i="1"/>
  <c r="AC52" i="1"/>
  <c r="AD52" i="1"/>
  <c r="AE52" i="1"/>
  <c r="AC53" i="1"/>
  <c r="AD53" i="1"/>
  <c r="AE53" i="1"/>
  <c r="AC54" i="1"/>
  <c r="AD54" i="1"/>
  <c r="AE54" i="1"/>
  <c r="AC55" i="1"/>
  <c r="AD55" i="1"/>
  <c r="AE55" i="1"/>
  <c r="AC56" i="1"/>
  <c r="AD56" i="1"/>
  <c r="AE56" i="1"/>
  <c r="AC57" i="1"/>
  <c r="AD57" i="1"/>
  <c r="AE57" i="1"/>
  <c r="AC58" i="1"/>
  <c r="AD58" i="1"/>
  <c r="AE58" i="1"/>
  <c r="AC59" i="1"/>
  <c r="AD59" i="1"/>
  <c r="AE59" i="1"/>
  <c r="AC60" i="1"/>
  <c r="AD60" i="1"/>
  <c r="AE60" i="1"/>
  <c r="AC61" i="1"/>
  <c r="AD61" i="1"/>
  <c r="AE61" i="1"/>
  <c r="AC62" i="1"/>
  <c r="AD62" i="1"/>
  <c r="AE62" i="1"/>
  <c r="AC63" i="1"/>
  <c r="AD63" i="1"/>
  <c r="AE63" i="1"/>
  <c r="AC64" i="1"/>
  <c r="AD64" i="1"/>
  <c r="AE64" i="1"/>
  <c r="AC65" i="1"/>
  <c r="AD65" i="1"/>
  <c r="AE65" i="1"/>
  <c r="AC66" i="1"/>
  <c r="AD66" i="1"/>
  <c r="AE66" i="1"/>
  <c r="AC67" i="1"/>
  <c r="AD67" i="1"/>
  <c r="AE67" i="1"/>
  <c r="AC68" i="1"/>
  <c r="AD68" i="1"/>
  <c r="AE68" i="1"/>
  <c r="AC69" i="1"/>
  <c r="AD69" i="1"/>
  <c r="AE69" i="1"/>
  <c r="AC70" i="1"/>
  <c r="AD70" i="1"/>
  <c r="AE70" i="1"/>
  <c r="AC71" i="1"/>
  <c r="AD71" i="1"/>
  <c r="AE71" i="1"/>
  <c r="AC72" i="1"/>
  <c r="AD72" i="1"/>
  <c r="AE72" i="1"/>
  <c r="AC73" i="1"/>
  <c r="AD73" i="1"/>
  <c r="AE73" i="1"/>
  <c r="AC74" i="1"/>
  <c r="AD74" i="1"/>
  <c r="AE74" i="1"/>
  <c r="AC75" i="1"/>
  <c r="AD75" i="1"/>
  <c r="AE75" i="1"/>
  <c r="AC76" i="1"/>
  <c r="AD76" i="1"/>
  <c r="AE76" i="1"/>
  <c r="AC77" i="1"/>
  <c r="AD77" i="1"/>
  <c r="AE77" i="1"/>
  <c r="AC78" i="1"/>
  <c r="AD78" i="1"/>
  <c r="AE78" i="1"/>
  <c r="AC79" i="1"/>
  <c r="AD79" i="1"/>
  <c r="AE79" i="1"/>
  <c r="AC80" i="1"/>
  <c r="AD80" i="1"/>
  <c r="AE80" i="1"/>
  <c r="AC81" i="1"/>
  <c r="AD81" i="1"/>
  <c r="AE81" i="1"/>
  <c r="AC82" i="1"/>
  <c r="AD82" i="1"/>
  <c r="AE82" i="1"/>
  <c r="AC83" i="1"/>
  <c r="AD83" i="1"/>
  <c r="AE83" i="1"/>
  <c r="AC84" i="1"/>
  <c r="AD84" i="1"/>
  <c r="AE84" i="1"/>
  <c r="AC85" i="1"/>
  <c r="AD85" i="1"/>
  <c r="AE85" i="1"/>
  <c r="AC86" i="1"/>
  <c r="AD86" i="1"/>
  <c r="AE86" i="1"/>
  <c r="AC87" i="1"/>
  <c r="AD87" i="1"/>
  <c r="AE87" i="1"/>
  <c r="AC88" i="1"/>
  <c r="AD88" i="1"/>
  <c r="AE88" i="1"/>
  <c r="AC89" i="1"/>
  <c r="AD89" i="1"/>
  <c r="AE89" i="1"/>
  <c r="AC90" i="1"/>
  <c r="AD90" i="1"/>
  <c r="AE90" i="1"/>
  <c r="AC91" i="1"/>
  <c r="AD91" i="1"/>
  <c r="AE91" i="1"/>
  <c r="AC92" i="1"/>
  <c r="AD92" i="1"/>
  <c r="AE92" i="1"/>
  <c r="AC93" i="1"/>
  <c r="AD93" i="1"/>
  <c r="AE93" i="1"/>
  <c r="AC94" i="1"/>
  <c r="AD94" i="1"/>
  <c r="AE94" i="1"/>
  <c r="AC95" i="1"/>
  <c r="AD95" i="1"/>
  <c r="AE95" i="1"/>
  <c r="AC96" i="1"/>
  <c r="AD96" i="1"/>
  <c r="AE96" i="1"/>
  <c r="AC97" i="1"/>
  <c r="AD97" i="1"/>
  <c r="AE97" i="1"/>
  <c r="AC98" i="1"/>
  <c r="AD98" i="1"/>
  <c r="AE98" i="1"/>
  <c r="AC99" i="1"/>
  <c r="AD99" i="1"/>
  <c r="AE99" i="1"/>
  <c r="AC100" i="1"/>
  <c r="AD100" i="1"/>
  <c r="AE100" i="1"/>
  <c r="AC101" i="1"/>
  <c r="AD101" i="1"/>
  <c r="AE101" i="1"/>
  <c r="AC102" i="1"/>
  <c r="AD102" i="1"/>
  <c r="AE102" i="1"/>
  <c r="AC103" i="1"/>
  <c r="AD103" i="1"/>
  <c r="AE103" i="1"/>
  <c r="AC104" i="1"/>
  <c r="AD104" i="1"/>
  <c r="AE104" i="1"/>
  <c r="AC105" i="1"/>
  <c r="AD105" i="1"/>
  <c r="AE105" i="1"/>
  <c r="AC106" i="1"/>
  <c r="AD106" i="1"/>
  <c r="AE106" i="1"/>
  <c r="AC107" i="1"/>
  <c r="AD107" i="1"/>
  <c r="AE107" i="1"/>
  <c r="AC108" i="1"/>
  <c r="AD108" i="1"/>
  <c r="AE108" i="1"/>
  <c r="AC109" i="1"/>
  <c r="AD109" i="1"/>
  <c r="AE109" i="1"/>
  <c r="AC110" i="1"/>
  <c r="AD110" i="1"/>
  <c r="AE110" i="1"/>
  <c r="AC111" i="1"/>
  <c r="AD111" i="1"/>
  <c r="AE111" i="1"/>
  <c r="AC112" i="1"/>
  <c r="AD112" i="1"/>
  <c r="AE112" i="1"/>
  <c r="AC113" i="1"/>
  <c r="AD113" i="1"/>
  <c r="AE113" i="1"/>
  <c r="AC114" i="1"/>
  <c r="AD114" i="1"/>
  <c r="AE114" i="1"/>
  <c r="AC115" i="1"/>
  <c r="AD115" i="1"/>
  <c r="AE115" i="1"/>
  <c r="AC116" i="1"/>
  <c r="AD116" i="1"/>
  <c r="AE116" i="1"/>
  <c r="AC117" i="1"/>
  <c r="AD117" i="1"/>
  <c r="AE117" i="1"/>
  <c r="AC118" i="1"/>
  <c r="AD118" i="1"/>
  <c r="AE118" i="1"/>
  <c r="AC119" i="1"/>
  <c r="AD119" i="1"/>
  <c r="AE119" i="1"/>
  <c r="AC120" i="1"/>
  <c r="AD120" i="1"/>
  <c r="AE120" i="1"/>
  <c r="AC121" i="1"/>
  <c r="AD121" i="1"/>
  <c r="AE121" i="1"/>
  <c r="AC122" i="1"/>
  <c r="AD122" i="1"/>
  <c r="AE122" i="1"/>
  <c r="AC123" i="1"/>
  <c r="AD123" i="1"/>
  <c r="AE123" i="1"/>
  <c r="AC124" i="1"/>
  <c r="AD124" i="1"/>
  <c r="AE124" i="1"/>
  <c r="AC125" i="1"/>
  <c r="AD125" i="1"/>
  <c r="AE125" i="1"/>
  <c r="AC126" i="1"/>
  <c r="AD126" i="1"/>
  <c r="AE126" i="1"/>
  <c r="AC127" i="1"/>
  <c r="AD127" i="1"/>
  <c r="AE127" i="1"/>
  <c r="AC128" i="1"/>
  <c r="AD128" i="1"/>
  <c r="AE128" i="1"/>
  <c r="AC129" i="1"/>
  <c r="AD129" i="1"/>
  <c r="AE129" i="1"/>
  <c r="AC130" i="1"/>
  <c r="AD130" i="1"/>
  <c r="AE130" i="1"/>
  <c r="AC131" i="1"/>
  <c r="AD131" i="1"/>
  <c r="AE131" i="1"/>
  <c r="AC132" i="1"/>
  <c r="AD132" i="1"/>
  <c r="AE132" i="1"/>
  <c r="AC133" i="1"/>
  <c r="AD133" i="1"/>
  <c r="AE133" i="1"/>
  <c r="AC134" i="1"/>
  <c r="AD134" i="1"/>
  <c r="AE134" i="1"/>
  <c r="AC135" i="1"/>
  <c r="AD135" i="1"/>
  <c r="AE135" i="1"/>
  <c r="AC136" i="1"/>
  <c r="AD136" i="1"/>
  <c r="AE136" i="1"/>
  <c r="AC137" i="1"/>
  <c r="AD137" i="1"/>
  <c r="AE137" i="1"/>
  <c r="AC138" i="1"/>
  <c r="AD138" i="1"/>
  <c r="AE138" i="1"/>
  <c r="AC139" i="1"/>
  <c r="AD139" i="1"/>
  <c r="AE139" i="1"/>
  <c r="AC140" i="1"/>
  <c r="AD140" i="1"/>
  <c r="AE140" i="1"/>
  <c r="AC141" i="1"/>
  <c r="AD141" i="1"/>
  <c r="AE141" i="1"/>
  <c r="AC142" i="1"/>
  <c r="AD142" i="1"/>
  <c r="AE142" i="1"/>
  <c r="AC143" i="1"/>
  <c r="AD143" i="1"/>
  <c r="AE143" i="1"/>
  <c r="AC144" i="1"/>
  <c r="AD144" i="1"/>
  <c r="AE144" i="1"/>
  <c r="AC145" i="1"/>
  <c r="AD145" i="1"/>
  <c r="AE145" i="1"/>
  <c r="AC146" i="1"/>
  <c r="AD146" i="1"/>
  <c r="AE146" i="1"/>
  <c r="AC147" i="1"/>
  <c r="AD147" i="1"/>
  <c r="AE147" i="1"/>
  <c r="AC148" i="1"/>
  <c r="AD148" i="1"/>
  <c r="AE148" i="1"/>
  <c r="AC149" i="1"/>
  <c r="AD149" i="1"/>
  <c r="AE149" i="1"/>
  <c r="AC150" i="1"/>
  <c r="AD150" i="1"/>
  <c r="AE150" i="1"/>
  <c r="AC151" i="1"/>
  <c r="AD151" i="1"/>
  <c r="AE151" i="1"/>
  <c r="AC152" i="1"/>
  <c r="AD152" i="1"/>
  <c r="AE152" i="1"/>
  <c r="AC153" i="1"/>
  <c r="AD153" i="1"/>
  <c r="AE153" i="1"/>
  <c r="AC154" i="1"/>
  <c r="AD154" i="1"/>
  <c r="AE154" i="1"/>
  <c r="AC155" i="1"/>
  <c r="AD155" i="1"/>
  <c r="AE155" i="1"/>
  <c r="AC156" i="1"/>
  <c r="AD156" i="1"/>
  <c r="AE156" i="1"/>
  <c r="AC157" i="1"/>
  <c r="AD157" i="1"/>
  <c r="AE157" i="1"/>
  <c r="AC158" i="1"/>
  <c r="AD158" i="1"/>
  <c r="AE158" i="1"/>
  <c r="AC159" i="1"/>
  <c r="AD159" i="1"/>
  <c r="AE159" i="1"/>
  <c r="AC160" i="1"/>
  <c r="AD160" i="1"/>
  <c r="AE160" i="1"/>
  <c r="AC161" i="1"/>
  <c r="AD161" i="1"/>
  <c r="AE161" i="1"/>
  <c r="AC162" i="1"/>
  <c r="AD162" i="1"/>
  <c r="AE162" i="1"/>
  <c r="AC163" i="1"/>
  <c r="AD163" i="1"/>
  <c r="AE163" i="1"/>
  <c r="AC164" i="1"/>
  <c r="AD164" i="1"/>
  <c r="AE164" i="1"/>
  <c r="AC165" i="1"/>
  <c r="AD165" i="1"/>
  <c r="AE165" i="1"/>
  <c r="AC166" i="1"/>
  <c r="AD166" i="1"/>
  <c r="AE166" i="1"/>
  <c r="AC167" i="1"/>
  <c r="AD167" i="1"/>
  <c r="AE167" i="1"/>
  <c r="AC168" i="1"/>
  <c r="AD168" i="1"/>
  <c r="AE168" i="1"/>
  <c r="AC169" i="1"/>
  <c r="AD169" i="1"/>
  <c r="AE169" i="1"/>
  <c r="AC170" i="1"/>
  <c r="AD170" i="1"/>
  <c r="AE170" i="1"/>
  <c r="AC171" i="1"/>
  <c r="AD171" i="1"/>
  <c r="AE171" i="1"/>
  <c r="AC172" i="1"/>
  <c r="AD172" i="1"/>
  <c r="AE172" i="1"/>
  <c r="AC173" i="1"/>
  <c r="AD173" i="1"/>
  <c r="AE173" i="1"/>
  <c r="AC174" i="1"/>
  <c r="AD174" i="1"/>
  <c r="AE174" i="1"/>
  <c r="AC175" i="1"/>
  <c r="AD175" i="1"/>
  <c r="AE175" i="1"/>
  <c r="AC176" i="1"/>
  <c r="AD176" i="1"/>
  <c r="AE176" i="1"/>
  <c r="AC177" i="1"/>
  <c r="AD177" i="1"/>
  <c r="AE177" i="1"/>
  <c r="AC178" i="1"/>
  <c r="AD178" i="1"/>
  <c r="AE178" i="1"/>
  <c r="AC179" i="1"/>
  <c r="AD179" i="1"/>
  <c r="AE179" i="1"/>
  <c r="AC180" i="1"/>
  <c r="AD180" i="1"/>
  <c r="AE180" i="1"/>
  <c r="AC181" i="1"/>
  <c r="AD181" i="1"/>
  <c r="AE181" i="1"/>
  <c r="AC182" i="1"/>
  <c r="AD182" i="1"/>
  <c r="AE182" i="1"/>
  <c r="AC183" i="1"/>
  <c r="AD183" i="1"/>
  <c r="AE183" i="1"/>
  <c r="AC184" i="1"/>
  <c r="AD184" i="1"/>
  <c r="AE184" i="1"/>
  <c r="AC185" i="1"/>
  <c r="AD185" i="1"/>
  <c r="AE185" i="1"/>
  <c r="AC186" i="1"/>
  <c r="AD186" i="1"/>
  <c r="AE186" i="1"/>
  <c r="AC187" i="1"/>
  <c r="AD187" i="1"/>
  <c r="AE187" i="1"/>
  <c r="AC188" i="1"/>
  <c r="AD188" i="1"/>
  <c r="AE188" i="1"/>
  <c r="AC189" i="1"/>
  <c r="AD189" i="1"/>
  <c r="AE189" i="1"/>
  <c r="AC190" i="1"/>
  <c r="AD190" i="1"/>
  <c r="AE190" i="1"/>
  <c r="AC191" i="1"/>
  <c r="AD191" i="1"/>
  <c r="AE191" i="1"/>
  <c r="AC192" i="1"/>
  <c r="AD192" i="1"/>
  <c r="AE192" i="1"/>
  <c r="AC193" i="1"/>
  <c r="AD193" i="1"/>
  <c r="AE193" i="1"/>
  <c r="AC194" i="1"/>
  <c r="AD194" i="1"/>
  <c r="AE194" i="1"/>
  <c r="AC195" i="1"/>
  <c r="AD195" i="1"/>
  <c r="AE195" i="1"/>
  <c r="AC196" i="1"/>
  <c r="AD196" i="1"/>
  <c r="AE196" i="1"/>
  <c r="AC197" i="1"/>
  <c r="AD197" i="1"/>
  <c r="AE197" i="1"/>
  <c r="AC198" i="1"/>
  <c r="AD198" i="1"/>
  <c r="AE198" i="1"/>
  <c r="AC199" i="1"/>
  <c r="AD199" i="1"/>
  <c r="AE199" i="1"/>
  <c r="AC200" i="1"/>
  <c r="AD200" i="1"/>
  <c r="AE200" i="1"/>
  <c r="AC201" i="1"/>
  <c r="AD201" i="1"/>
  <c r="AE201" i="1"/>
  <c r="AC202" i="1"/>
  <c r="AD202" i="1"/>
  <c r="AE202" i="1"/>
  <c r="AC203" i="1"/>
  <c r="AD203" i="1"/>
  <c r="AE203" i="1"/>
  <c r="AC204" i="1"/>
  <c r="AD204" i="1"/>
  <c r="AE204" i="1"/>
  <c r="AC205" i="1"/>
  <c r="AD205" i="1"/>
  <c r="AE205" i="1"/>
  <c r="AC206" i="1"/>
  <c r="AD206" i="1"/>
  <c r="AE206" i="1"/>
  <c r="AC207" i="1"/>
  <c r="AD207" i="1"/>
  <c r="AE207" i="1"/>
  <c r="AC208" i="1"/>
  <c r="AD208" i="1"/>
  <c r="AE208" i="1"/>
  <c r="AC209" i="1"/>
  <c r="AD209" i="1"/>
  <c r="AE209" i="1"/>
  <c r="AC210" i="1"/>
  <c r="AD210" i="1"/>
  <c r="AE210" i="1"/>
  <c r="AC211" i="1"/>
  <c r="AD211" i="1"/>
  <c r="AE211" i="1"/>
  <c r="AC212" i="1"/>
  <c r="AD212" i="1"/>
  <c r="AE212" i="1"/>
  <c r="AC213" i="1"/>
  <c r="AD213" i="1"/>
  <c r="AE213" i="1"/>
  <c r="AC214" i="1"/>
  <c r="AD214" i="1"/>
  <c r="AE214" i="1"/>
  <c r="AC215" i="1"/>
  <c r="AD215" i="1"/>
  <c r="AE215" i="1"/>
  <c r="AC216" i="1"/>
  <c r="AD216" i="1"/>
  <c r="AE216" i="1"/>
  <c r="AC217" i="1"/>
  <c r="AD217" i="1"/>
  <c r="AE217" i="1"/>
  <c r="AC218" i="1"/>
  <c r="AD218" i="1"/>
  <c r="AE218" i="1"/>
  <c r="AC219" i="1"/>
  <c r="AD219" i="1"/>
  <c r="AE219" i="1"/>
  <c r="AC220" i="1"/>
  <c r="AD220" i="1"/>
  <c r="AE220" i="1"/>
  <c r="AC221" i="1"/>
  <c r="AD221" i="1"/>
  <c r="AE221" i="1"/>
  <c r="AC222" i="1"/>
  <c r="AD222" i="1"/>
  <c r="AE222" i="1"/>
  <c r="AC223" i="1"/>
  <c r="AD223" i="1"/>
  <c r="AE223" i="1"/>
  <c r="AC224" i="1"/>
  <c r="AD224" i="1"/>
  <c r="AE224" i="1"/>
  <c r="AC225" i="1"/>
  <c r="AD225" i="1"/>
  <c r="AE225" i="1"/>
  <c r="AC226" i="1"/>
  <c r="AD226" i="1"/>
  <c r="AE226" i="1"/>
  <c r="AC227" i="1"/>
  <c r="AD227" i="1"/>
  <c r="AE227" i="1"/>
  <c r="AC228" i="1"/>
  <c r="AD228" i="1"/>
  <c r="AE228" i="1"/>
  <c r="AC229" i="1"/>
  <c r="AD229" i="1"/>
  <c r="AE229" i="1"/>
  <c r="AC230" i="1"/>
  <c r="AD230" i="1"/>
  <c r="AE230" i="1"/>
  <c r="AC231" i="1"/>
  <c r="AD231" i="1"/>
  <c r="AE231" i="1"/>
  <c r="AC232" i="1"/>
  <c r="AD232" i="1"/>
  <c r="AE232" i="1"/>
  <c r="AC233" i="1"/>
  <c r="AD233" i="1"/>
  <c r="AE233" i="1"/>
  <c r="AC234" i="1"/>
  <c r="AD234" i="1"/>
  <c r="AE234" i="1"/>
  <c r="AC235" i="1"/>
  <c r="AD235" i="1"/>
  <c r="AE235" i="1"/>
  <c r="AC236" i="1"/>
  <c r="AD236" i="1"/>
  <c r="AE236" i="1"/>
  <c r="AC237" i="1"/>
  <c r="AD237" i="1"/>
  <c r="AE237" i="1"/>
  <c r="AC238" i="1"/>
  <c r="AD238" i="1"/>
  <c r="AE238" i="1"/>
  <c r="AC239" i="1"/>
  <c r="AD239" i="1"/>
  <c r="AE239" i="1"/>
  <c r="AC240" i="1"/>
  <c r="AD240" i="1"/>
  <c r="AE240" i="1"/>
  <c r="AC241" i="1"/>
  <c r="AD241" i="1"/>
  <c r="AE241" i="1"/>
  <c r="AC242" i="1"/>
  <c r="AD242" i="1"/>
  <c r="AE242" i="1"/>
  <c r="AC243" i="1"/>
  <c r="AD243" i="1"/>
  <c r="AE243" i="1"/>
  <c r="AC244" i="1"/>
  <c r="AD244" i="1"/>
  <c r="AE244" i="1"/>
  <c r="AC245" i="1"/>
  <c r="AD245" i="1"/>
  <c r="AE245" i="1"/>
  <c r="AC246" i="1"/>
  <c r="AD246" i="1"/>
  <c r="AE246" i="1"/>
  <c r="AC247" i="1"/>
  <c r="AD247" i="1"/>
  <c r="AE247" i="1"/>
  <c r="AC248" i="1"/>
  <c r="AD248" i="1"/>
  <c r="AE248" i="1"/>
  <c r="AC249" i="1"/>
  <c r="AD249" i="1"/>
  <c r="AE249" i="1"/>
  <c r="AC250" i="1"/>
  <c r="AD250" i="1"/>
  <c r="AE250" i="1"/>
  <c r="AC251" i="1"/>
  <c r="AD251" i="1"/>
  <c r="AE251" i="1"/>
  <c r="AC252" i="1"/>
  <c r="AD252" i="1"/>
  <c r="AE252" i="1"/>
  <c r="AC253" i="1"/>
  <c r="AD253" i="1"/>
  <c r="AE253" i="1"/>
  <c r="AC254" i="1"/>
  <c r="AD254" i="1"/>
  <c r="AE254" i="1"/>
  <c r="AC255" i="1"/>
  <c r="AD255" i="1"/>
  <c r="AE255" i="1"/>
  <c r="AC256" i="1"/>
  <c r="AD256" i="1"/>
  <c r="AE256" i="1"/>
  <c r="AC257" i="1"/>
  <c r="AD257" i="1"/>
  <c r="AE257" i="1"/>
  <c r="AC258" i="1"/>
  <c r="AD258" i="1"/>
  <c r="AE258" i="1"/>
  <c r="AC259" i="1"/>
  <c r="AD259" i="1"/>
  <c r="AE259" i="1"/>
  <c r="AC260" i="1"/>
  <c r="AD260" i="1"/>
  <c r="AE260" i="1"/>
  <c r="AC261" i="1"/>
  <c r="AD261" i="1"/>
  <c r="AE261" i="1"/>
  <c r="AC262" i="1"/>
  <c r="AD262" i="1"/>
  <c r="AE262" i="1"/>
  <c r="AC263" i="1"/>
  <c r="AD263" i="1"/>
  <c r="AE263" i="1"/>
  <c r="AC264" i="1"/>
  <c r="AD264" i="1"/>
  <c r="AE264" i="1"/>
  <c r="AC265" i="1"/>
  <c r="AD265" i="1"/>
  <c r="AE265" i="1"/>
  <c r="AC266" i="1"/>
  <c r="AD266" i="1"/>
  <c r="AE266" i="1"/>
  <c r="AC267" i="1"/>
  <c r="AD267" i="1"/>
  <c r="AE267" i="1"/>
  <c r="AC268" i="1"/>
  <c r="AD268" i="1"/>
  <c r="AE268" i="1"/>
  <c r="AC269" i="1"/>
  <c r="AD269" i="1"/>
  <c r="AE269" i="1"/>
  <c r="AC270" i="1"/>
  <c r="AD270" i="1"/>
  <c r="AE270" i="1"/>
  <c r="AC271" i="1"/>
  <c r="AD271" i="1"/>
  <c r="AE271" i="1"/>
  <c r="AC272" i="1"/>
  <c r="AD272" i="1"/>
  <c r="AE272" i="1"/>
  <c r="AC273" i="1"/>
  <c r="AD273" i="1"/>
  <c r="AE273" i="1"/>
  <c r="AC274" i="1"/>
  <c r="AD274" i="1"/>
  <c r="AE274" i="1"/>
  <c r="AC275" i="1"/>
  <c r="AD275" i="1"/>
  <c r="AE275" i="1"/>
  <c r="AC276" i="1"/>
  <c r="AD276" i="1"/>
  <c r="AE276" i="1"/>
  <c r="AC277" i="1"/>
  <c r="AD277" i="1"/>
  <c r="AE277" i="1"/>
  <c r="AC278" i="1"/>
  <c r="AD278" i="1"/>
  <c r="AE278" i="1"/>
  <c r="AC279" i="1"/>
  <c r="AD279" i="1"/>
  <c r="AE279" i="1"/>
  <c r="AC280" i="1"/>
  <c r="AD280" i="1"/>
  <c r="AE280" i="1"/>
  <c r="AC281" i="1"/>
  <c r="AD281" i="1"/>
  <c r="AE281" i="1"/>
  <c r="AC282" i="1"/>
  <c r="AD282" i="1"/>
  <c r="AE282" i="1"/>
  <c r="AC283" i="1"/>
  <c r="AD283" i="1"/>
  <c r="AE283" i="1"/>
  <c r="AC284" i="1"/>
  <c r="AD284" i="1"/>
  <c r="AE284" i="1"/>
  <c r="AC285" i="1"/>
  <c r="AD285" i="1"/>
  <c r="AE285" i="1"/>
  <c r="AC286" i="1"/>
  <c r="AD286" i="1"/>
  <c r="AE286" i="1"/>
  <c r="AC287" i="1"/>
  <c r="AD287" i="1"/>
  <c r="AE287" i="1"/>
  <c r="AC288" i="1"/>
  <c r="AD288" i="1"/>
  <c r="AE288" i="1"/>
  <c r="AC289" i="1"/>
  <c r="AD289" i="1"/>
  <c r="AE289" i="1"/>
  <c r="AC290" i="1"/>
  <c r="AD290" i="1"/>
  <c r="AE290" i="1"/>
  <c r="AC291" i="1"/>
  <c r="AD291" i="1"/>
  <c r="AE291" i="1"/>
  <c r="AC292" i="1"/>
  <c r="AD292" i="1"/>
  <c r="AE292" i="1"/>
  <c r="AC293" i="1"/>
  <c r="AD293" i="1"/>
  <c r="AE293" i="1"/>
  <c r="AC294" i="1"/>
  <c r="AD294" i="1"/>
  <c r="AE294" i="1"/>
  <c r="AC295" i="1"/>
  <c r="AD295" i="1"/>
  <c r="AE295" i="1"/>
  <c r="AC296" i="1"/>
  <c r="AD296" i="1"/>
  <c r="AE296" i="1"/>
  <c r="AC297" i="1"/>
  <c r="AD297" i="1"/>
  <c r="AE297" i="1"/>
  <c r="AC298" i="1"/>
  <c r="AD298" i="1"/>
  <c r="AE298" i="1"/>
  <c r="AC299" i="1"/>
  <c r="AD299" i="1"/>
  <c r="AE299" i="1"/>
  <c r="AC300" i="1"/>
  <c r="AD300" i="1"/>
  <c r="AE300" i="1"/>
  <c r="AC301" i="1"/>
  <c r="AD301" i="1"/>
  <c r="AE301" i="1"/>
  <c r="AC302" i="1"/>
  <c r="AD302" i="1"/>
  <c r="AE302" i="1"/>
  <c r="AC303" i="1"/>
  <c r="AD303" i="1"/>
  <c r="AE303" i="1"/>
  <c r="AC304" i="1"/>
  <c r="AD304" i="1"/>
  <c r="AE304" i="1"/>
  <c r="AC305" i="1"/>
  <c r="AD305" i="1"/>
  <c r="AE305" i="1"/>
  <c r="AC306" i="1"/>
  <c r="AD306" i="1"/>
  <c r="AE306" i="1"/>
  <c r="AC307" i="1"/>
  <c r="AD307" i="1"/>
  <c r="AE307" i="1"/>
  <c r="AC308" i="1"/>
  <c r="AD308" i="1"/>
  <c r="AE308" i="1"/>
  <c r="AC309" i="1"/>
  <c r="AD309" i="1"/>
  <c r="AE309" i="1"/>
  <c r="AC310" i="1"/>
  <c r="AD310" i="1"/>
  <c r="AE310" i="1"/>
  <c r="AC311" i="1"/>
  <c r="AD311" i="1"/>
  <c r="AE311" i="1"/>
  <c r="AC312" i="1"/>
  <c r="AD312" i="1"/>
  <c r="AE312" i="1"/>
  <c r="AC313" i="1"/>
  <c r="AD313" i="1"/>
  <c r="AE313" i="1"/>
  <c r="AC314" i="1"/>
  <c r="AD314" i="1"/>
  <c r="AE314" i="1"/>
  <c r="AC315" i="1"/>
  <c r="AD315" i="1"/>
  <c r="AE315" i="1"/>
  <c r="AC316" i="1"/>
  <c r="AD316" i="1"/>
  <c r="AE316" i="1"/>
  <c r="AC317" i="1"/>
  <c r="AD317" i="1"/>
  <c r="AE317" i="1"/>
  <c r="AC318" i="1"/>
  <c r="AD318" i="1"/>
  <c r="AE318" i="1"/>
  <c r="AC319" i="1"/>
  <c r="AD319" i="1"/>
  <c r="AE319" i="1"/>
  <c r="AC320" i="1"/>
  <c r="AD320" i="1"/>
  <c r="AE320" i="1"/>
  <c r="AC321" i="1"/>
  <c r="AD321" i="1"/>
  <c r="AE321" i="1"/>
  <c r="AC322" i="1"/>
  <c r="AD322" i="1"/>
  <c r="AE322" i="1"/>
  <c r="AC323" i="1"/>
  <c r="AD323" i="1"/>
  <c r="AE323" i="1"/>
  <c r="AC324" i="1"/>
  <c r="AD324" i="1"/>
  <c r="AE324" i="1"/>
  <c r="AC325" i="1"/>
  <c r="AD325" i="1"/>
  <c r="AE325" i="1"/>
  <c r="AC326" i="1"/>
  <c r="AD326" i="1"/>
  <c r="AE326" i="1"/>
  <c r="AC327" i="1"/>
  <c r="AD327" i="1"/>
  <c r="AE327" i="1"/>
  <c r="AC328" i="1"/>
  <c r="AD328" i="1"/>
  <c r="AE328" i="1"/>
  <c r="AC329" i="1"/>
  <c r="AD329" i="1"/>
  <c r="AE329" i="1"/>
  <c r="AC330" i="1"/>
  <c r="AD330" i="1"/>
  <c r="AE330" i="1"/>
  <c r="AC331" i="1"/>
  <c r="AD331" i="1"/>
  <c r="AE331" i="1"/>
  <c r="AC332" i="1"/>
  <c r="AD332" i="1"/>
  <c r="AE332" i="1"/>
  <c r="AC333" i="1"/>
  <c r="AD333" i="1"/>
  <c r="AE333" i="1"/>
  <c r="AC334" i="1"/>
  <c r="AD334" i="1"/>
  <c r="AE334" i="1"/>
  <c r="AC335" i="1"/>
  <c r="AD335" i="1"/>
  <c r="AE335" i="1"/>
  <c r="AC336" i="1"/>
  <c r="AD336" i="1"/>
  <c r="AE336" i="1"/>
  <c r="AC337" i="1"/>
  <c r="AD337" i="1"/>
  <c r="AE337" i="1"/>
  <c r="AC338" i="1"/>
  <c r="AD338" i="1"/>
  <c r="AE338" i="1"/>
  <c r="AC339" i="1"/>
  <c r="AD339" i="1"/>
  <c r="AE339" i="1"/>
  <c r="AC340" i="1"/>
  <c r="AD340" i="1"/>
  <c r="AE340" i="1"/>
  <c r="AC341" i="1"/>
  <c r="AD341" i="1"/>
  <c r="AE341" i="1"/>
  <c r="AC342" i="1"/>
  <c r="AD342" i="1"/>
  <c r="AE342" i="1"/>
  <c r="AC343" i="1"/>
  <c r="AD343" i="1"/>
  <c r="AE343" i="1"/>
  <c r="AC344" i="1"/>
  <c r="AD344" i="1"/>
  <c r="AE344" i="1"/>
  <c r="AC345" i="1"/>
  <c r="AD345" i="1"/>
  <c r="AE345" i="1"/>
  <c r="AC346" i="1"/>
  <c r="AD346" i="1"/>
  <c r="AE346" i="1"/>
  <c r="AC347" i="1"/>
  <c r="AD347" i="1"/>
  <c r="AE347" i="1"/>
  <c r="AC348" i="1"/>
  <c r="AD348" i="1"/>
  <c r="AE348" i="1"/>
  <c r="AC349" i="1"/>
  <c r="AD349" i="1"/>
  <c r="AE349" i="1"/>
  <c r="AC350" i="1"/>
  <c r="AD350" i="1"/>
  <c r="AE350" i="1"/>
  <c r="AC351" i="1"/>
  <c r="AD351" i="1"/>
  <c r="AE351" i="1"/>
  <c r="AC352" i="1"/>
  <c r="AD352" i="1"/>
  <c r="AE352" i="1"/>
  <c r="AC353" i="1"/>
  <c r="AD353" i="1"/>
  <c r="AE353" i="1"/>
  <c r="AC354" i="1"/>
  <c r="AD354" i="1"/>
  <c r="AE354" i="1"/>
  <c r="AC355" i="1"/>
  <c r="AD355" i="1"/>
  <c r="AE355" i="1"/>
  <c r="AC356" i="1"/>
  <c r="AD356" i="1"/>
  <c r="AE356" i="1"/>
  <c r="AC357" i="1"/>
  <c r="AD357" i="1"/>
  <c r="AE357" i="1"/>
  <c r="AC358" i="1"/>
  <c r="AD358" i="1"/>
  <c r="AE358" i="1"/>
  <c r="AC359" i="1"/>
  <c r="AD359" i="1"/>
  <c r="AE359" i="1"/>
  <c r="AC360" i="1"/>
  <c r="AD360" i="1"/>
  <c r="AE360" i="1"/>
  <c r="AC361" i="1"/>
  <c r="AD361" i="1"/>
  <c r="AE361" i="1"/>
  <c r="AC362" i="1"/>
  <c r="AD362" i="1"/>
  <c r="AE362" i="1"/>
  <c r="AC363" i="1"/>
  <c r="AD363" i="1"/>
  <c r="AE363" i="1"/>
  <c r="AC364" i="1"/>
  <c r="AD364" i="1"/>
  <c r="AE364" i="1"/>
  <c r="AC365" i="1"/>
  <c r="AD365" i="1"/>
  <c r="AE365" i="1"/>
  <c r="AC366" i="1"/>
  <c r="AD366" i="1"/>
  <c r="AE366" i="1"/>
  <c r="AC367" i="1"/>
  <c r="AD367" i="1"/>
  <c r="AE367" i="1"/>
  <c r="AC368" i="1"/>
  <c r="AD368" i="1"/>
  <c r="AE368" i="1"/>
  <c r="AC369" i="1"/>
  <c r="AD369" i="1"/>
  <c r="AE369" i="1"/>
  <c r="AC370" i="1"/>
  <c r="AD370" i="1"/>
  <c r="AE370" i="1"/>
  <c r="AC371" i="1"/>
  <c r="AD371" i="1"/>
  <c r="AE371" i="1"/>
  <c r="AC372" i="1"/>
  <c r="AD372" i="1"/>
  <c r="AE372" i="1"/>
  <c r="AC373" i="1"/>
  <c r="AD373" i="1"/>
  <c r="AE373" i="1"/>
  <c r="AC374" i="1"/>
  <c r="AD374" i="1"/>
  <c r="AE374" i="1"/>
  <c r="AC375" i="1"/>
  <c r="AD375" i="1"/>
  <c r="AE375" i="1"/>
  <c r="AC376" i="1"/>
  <c r="AD376" i="1"/>
  <c r="AE376" i="1"/>
  <c r="AC377" i="1"/>
  <c r="AD377" i="1"/>
  <c r="AE377" i="1"/>
  <c r="AC378" i="1"/>
  <c r="AD378" i="1"/>
  <c r="AE378" i="1"/>
  <c r="AC379" i="1"/>
  <c r="AD379" i="1"/>
  <c r="AE379" i="1"/>
  <c r="AC380" i="1"/>
  <c r="AD380" i="1"/>
  <c r="AE380" i="1"/>
  <c r="AC381" i="1"/>
  <c r="AD381" i="1"/>
  <c r="AE381" i="1"/>
  <c r="AC382" i="1"/>
  <c r="AD382" i="1"/>
  <c r="AE382" i="1"/>
  <c r="AC383" i="1"/>
  <c r="AD383" i="1"/>
  <c r="AE383" i="1"/>
  <c r="AC384" i="1"/>
  <c r="AD384" i="1"/>
  <c r="AE384" i="1"/>
  <c r="AC385" i="1"/>
  <c r="AD385" i="1"/>
  <c r="AE385" i="1"/>
  <c r="AC386" i="1"/>
  <c r="AD386" i="1"/>
  <c r="AE386" i="1"/>
  <c r="AC387" i="1"/>
  <c r="AD387" i="1"/>
  <c r="AE387" i="1"/>
  <c r="AC388" i="1"/>
  <c r="AD388" i="1"/>
  <c r="AE388" i="1"/>
  <c r="AC389" i="1"/>
  <c r="AD389" i="1"/>
  <c r="AE389" i="1"/>
  <c r="AC390" i="1"/>
  <c r="AD390" i="1"/>
  <c r="AE390" i="1"/>
  <c r="AC391" i="1"/>
  <c r="AD391" i="1"/>
  <c r="AE391" i="1"/>
  <c r="AC392" i="1"/>
  <c r="AD392" i="1"/>
  <c r="AE392" i="1"/>
  <c r="AC393" i="1"/>
  <c r="AD393" i="1"/>
  <c r="AE393" i="1"/>
  <c r="AC394" i="1"/>
  <c r="AD394" i="1"/>
  <c r="AE394" i="1"/>
  <c r="AC395" i="1"/>
  <c r="AD395" i="1"/>
  <c r="AE395" i="1"/>
  <c r="AC396" i="1"/>
  <c r="AD396" i="1"/>
  <c r="AE396" i="1"/>
  <c r="AC397" i="1"/>
  <c r="AD397" i="1"/>
  <c r="AE397" i="1"/>
  <c r="AC398" i="1"/>
  <c r="AD398" i="1"/>
  <c r="AE398" i="1"/>
  <c r="AC399" i="1"/>
  <c r="AD399" i="1"/>
  <c r="AE399" i="1"/>
  <c r="AC400" i="1"/>
  <c r="AD400" i="1"/>
  <c r="AE400" i="1"/>
  <c r="AC401" i="1"/>
  <c r="AD401" i="1"/>
  <c r="AE401" i="1"/>
  <c r="AC402" i="1"/>
  <c r="AD402" i="1"/>
  <c r="AE402" i="1"/>
  <c r="AC403" i="1"/>
  <c r="AD403" i="1"/>
  <c r="AE403" i="1"/>
  <c r="AC404" i="1"/>
  <c r="AD404" i="1"/>
  <c r="AE404" i="1"/>
  <c r="AC405" i="1"/>
  <c r="AD405" i="1"/>
  <c r="AE405" i="1"/>
  <c r="AC406" i="1"/>
  <c r="AD406" i="1"/>
  <c r="AE406" i="1"/>
  <c r="AC407" i="1"/>
  <c r="AD407" i="1"/>
  <c r="AE407" i="1"/>
  <c r="AC408" i="1"/>
  <c r="AD408" i="1"/>
  <c r="AE408" i="1"/>
  <c r="AC409" i="1"/>
  <c r="AD409" i="1"/>
  <c r="AE409" i="1"/>
  <c r="AC410" i="1"/>
  <c r="AD410" i="1"/>
  <c r="AE410" i="1"/>
  <c r="AC411" i="1"/>
  <c r="AD411" i="1"/>
  <c r="AE411" i="1"/>
  <c r="AC412" i="1"/>
  <c r="AD412" i="1"/>
  <c r="AE412" i="1"/>
  <c r="AC413" i="1"/>
  <c r="AD413" i="1"/>
  <c r="AE413" i="1"/>
  <c r="AC414" i="1"/>
  <c r="AD414" i="1"/>
  <c r="AE414" i="1"/>
  <c r="AC415" i="1"/>
  <c r="AD415" i="1"/>
  <c r="AE415" i="1"/>
  <c r="AC416" i="1"/>
  <c r="AD416" i="1"/>
  <c r="AE416" i="1"/>
  <c r="AC417" i="1"/>
  <c r="AD417" i="1"/>
  <c r="AE417" i="1"/>
  <c r="AC418" i="1"/>
  <c r="AD418" i="1"/>
  <c r="AE418" i="1"/>
  <c r="AC419" i="1"/>
  <c r="AD419" i="1"/>
  <c r="AE419" i="1"/>
  <c r="AC420" i="1"/>
  <c r="AD420" i="1"/>
  <c r="AE420" i="1"/>
  <c r="AC421" i="1"/>
  <c r="AD421" i="1"/>
  <c r="AE421" i="1"/>
  <c r="AC422" i="1"/>
  <c r="AD422" i="1"/>
  <c r="AE422" i="1"/>
  <c r="AC423" i="1"/>
  <c r="AD423" i="1"/>
  <c r="AE423" i="1"/>
  <c r="AC424" i="1"/>
  <c r="AD424" i="1"/>
  <c r="AE424" i="1"/>
  <c r="AC425" i="1"/>
  <c r="AD425" i="1"/>
  <c r="AE425" i="1"/>
  <c r="AC426" i="1"/>
  <c r="AD426" i="1"/>
  <c r="AE426" i="1"/>
  <c r="AC427" i="1"/>
  <c r="AD427" i="1"/>
  <c r="AE427" i="1"/>
  <c r="AC428" i="1"/>
  <c r="AD428" i="1"/>
  <c r="AE428" i="1"/>
  <c r="AC429" i="1"/>
  <c r="AD429" i="1"/>
  <c r="AE429" i="1"/>
  <c r="AC430" i="1"/>
  <c r="AD430" i="1"/>
  <c r="AE430" i="1"/>
  <c r="AC431" i="1"/>
  <c r="AD431" i="1"/>
  <c r="AE431" i="1"/>
  <c r="AC432" i="1"/>
  <c r="AD432" i="1"/>
  <c r="AE432" i="1"/>
  <c r="AC433" i="1"/>
  <c r="AD433" i="1"/>
  <c r="AE433" i="1"/>
  <c r="AC434" i="1"/>
  <c r="AD434" i="1"/>
  <c r="AE434" i="1"/>
  <c r="AC435" i="1"/>
  <c r="AD435" i="1"/>
  <c r="AE435" i="1"/>
  <c r="AC436" i="1"/>
  <c r="AD436" i="1"/>
  <c r="AE436" i="1"/>
  <c r="AC437" i="1"/>
  <c r="AD437" i="1"/>
  <c r="AE437" i="1"/>
  <c r="AC438" i="1"/>
  <c r="AD438" i="1"/>
  <c r="AE438" i="1"/>
  <c r="AC439" i="1"/>
  <c r="AD439" i="1"/>
  <c r="AE439" i="1"/>
  <c r="AC440" i="1"/>
  <c r="AD440" i="1"/>
  <c r="AE440" i="1"/>
  <c r="AC441" i="1"/>
  <c r="AD441" i="1"/>
  <c r="AE441" i="1"/>
  <c r="AC442" i="1"/>
  <c r="AD442" i="1"/>
  <c r="AE442" i="1"/>
  <c r="AC443" i="1"/>
  <c r="AD443" i="1"/>
  <c r="AE443" i="1"/>
  <c r="AC444" i="1"/>
  <c r="AD444" i="1"/>
  <c r="AE444" i="1"/>
  <c r="AC445" i="1"/>
  <c r="AD445" i="1"/>
  <c r="AE445" i="1"/>
  <c r="AC446" i="1"/>
  <c r="AD446" i="1"/>
  <c r="AE446" i="1"/>
  <c r="AC447" i="1"/>
  <c r="AD447" i="1"/>
  <c r="AE447" i="1"/>
  <c r="AC448" i="1"/>
  <c r="AD448" i="1"/>
  <c r="AE448" i="1"/>
  <c r="AC449" i="1"/>
  <c r="AD449" i="1"/>
  <c r="AE449" i="1"/>
  <c r="AC450" i="1"/>
  <c r="AD450" i="1"/>
  <c r="AE450" i="1"/>
  <c r="AC451" i="1"/>
  <c r="AD451" i="1"/>
  <c r="AE451" i="1"/>
  <c r="AC452" i="1"/>
  <c r="AD452" i="1"/>
  <c r="AE452" i="1"/>
  <c r="AC453" i="1"/>
  <c r="AD453" i="1"/>
  <c r="AE453" i="1"/>
  <c r="AC454" i="1"/>
  <c r="AD454" i="1"/>
  <c r="AE454" i="1"/>
  <c r="AC455" i="1"/>
  <c r="AD455" i="1"/>
  <c r="AE455" i="1"/>
  <c r="AC456" i="1"/>
  <c r="AD456" i="1"/>
  <c r="AE456" i="1"/>
  <c r="AC457" i="1"/>
  <c r="AD457" i="1"/>
  <c r="AE457" i="1"/>
  <c r="AC458" i="1"/>
  <c r="AD458" i="1"/>
  <c r="AE458" i="1"/>
  <c r="AC459" i="1"/>
  <c r="AD459" i="1"/>
  <c r="AE459" i="1"/>
  <c r="AC460" i="1"/>
  <c r="AD460" i="1"/>
  <c r="AE460" i="1"/>
  <c r="AC461" i="1"/>
  <c r="AD461" i="1"/>
  <c r="AE461" i="1"/>
  <c r="AC462" i="1"/>
  <c r="AD462" i="1"/>
  <c r="AE462" i="1"/>
  <c r="AC463" i="1"/>
  <c r="AD463" i="1"/>
  <c r="AE463" i="1"/>
  <c r="AC464" i="1"/>
  <c r="AD464" i="1"/>
  <c r="AE464" i="1"/>
  <c r="AC465" i="1"/>
  <c r="AD465" i="1"/>
  <c r="AE465" i="1"/>
  <c r="AC466" i="1"/>
  <c r="AD466" i="1"/>
  <c r="AE466" i="1"/>
  <c r="AC467" i="1"/>
  <c r="AD467" i="1"/>
  <c r="AE467" i="1"/>
  <c r="AC468" i="1"/>
  <c r="AD468" i="1"/>
  <c r="AE468" i="1"/>
  <c r="AC469" i="1"/>
  <c r="AD469" i="1"/>
  <c r="AE469" i="1"/>
  <c r="AC470" i="1"/>
  <c r="AD470" i="1"/>
  <c r="AE470" i="1"/>
  <c r="AC471" i="1"/>
  <c r="AD471" i="1"/>
  <c r="AE471" i="1"/>
  <c r="AC472" i="1"/>
  <c r="AD472" i="1"/>
  <c r="AE472" i="1"/>
  <c r="AC473" i="1"/>
  <c r="AD473" i="1"/>
  <c r="AE473" i="1"/>
  <c r="AC474" i="1"/>
  <c r="AD474" i="1"/>
  <c r="AE474" i="1"/>
  <c r="AC475" i="1"/>
  <c r="AD475" i="1"/>
  <c r="AE475" i="1"/>
  <c r="AC476" i="1"/>
  <c r="AD476" i="1"/>
  <c r="AE476" i="1"/>
  <c r="AC477" i="1"/>
  <c r="AD477" i="1"/>
  <c r="AE477" i="1"/>
  <c r="AC478" i="1"/>
  <c r="AD478" i="1"/>
  <c r="AE478" i="1"/>
  <c r="AC479" i="1"/>
  <c r="AD479" i="1"/>
  <c r="AE479" i="1"/>
  <c r="AC480" i="1"/>
  <c r="AD480" i="1"/>
  <c r="AE480" i="1"/>
  <c r="AC481" i="1"/>
  <c r="AD481" i="1"/>
  <c r="AE481" i="1"/>
  <c r="AC482" i="1"/>
  <c r="AD482" i="1"/>
  <c r="AE482" i="1"/>
  <c r="AC483" i="1"/>
  <c r="AD483" i="1"/>
  <c r="AE483" i="1"/>
  <c r="AC484" i="1"/>
  <c r="AD484" i="1"/>
  <c r="AE484" i="1"/>
  <c r="AC485" i="1"/>
  <c r="AD485" i="1"/>
  <c r="AE485" i="1"/>
  <c r="AC486" i="1"/>
  <c r="AD486" i="1"/>
  <c r="AE486" i="1"/>
  <c r="AC487" i="1"/>
  <c r="AD487" i="1"/>
  <c r="AE487" i="1"/>
  <c r="AC488" i="1"/>
  <c r="AD488" i="1"/>
  <c r="AE488" i="1"/>
  <c r="AC489" i="1"/>
  <c r="AD489" i="1"/>
  <c r="AE489" i="1"/>
  <c r="AC490" i="1"/>
  <c r="AD490" i="1"/>
  <c r="AE490" i="1"/>
  <c r="AC491" i="1"/>
  <c r="AD491" i="1"/>
  <c r="AE491" i="1"/>
  <c r="AC492" i="1"/>
  <c r="AD492" i="1"/>
  <c r="AE492" i="1"/>
  <c r="AC493" i="1"/>
  <c r="AD493" i="1"/>
  <c r="AE493" i="1"/>
  <c r="AC494" i="1"/>
  <c r="AD494" i="1"/>
  <c r="AE494" i="1"/>
  <c r="AC495" i="1"/>
  <c r="AD495" i="1"/>
  <c r="AE495" i="1"/>
  <c r="AC496" i="1"/>
  <c r="AD496" i="1"/>
  <c r="AE496" i="1"/>
  <c r="AC497" i="1"/>
  <c r="AD497" i="1"/>
  <c r="AE497" i="1"/>
  <c r="AC498" i="1"/>
  <c r="AD498" i="1"/>
  <c r="AE498" i="1"/>
  <c r="AC499" i="1"/>
  <c r="AD499" i="1"/>
  <c r="AE499" i="1"/>
  <c r="AC500" i="1"/>
  <c r="AD500" i="1"/>
  <c r="AE500" i="1"/>
  <c r="AC501" i="1"/>
  <c r="AD501" i="1"/>
  <c r="AE501" i="1"/>
  <c r="AC502" i="1"/>
  <c r="AD502" i="1"/>
  <c r="AE502" i="1"/>
  <c r="AC503" i="1"/>
  <c r="AD503" i="1"/>
  <c r="AE503" i="1"/>
  <c r="AC504" i="1"/>
  <c r="AD504" i="1"/>
  <c r="AE504" i="1"/>
  <c r="AC505" i="1"/>
  <c r="AD505" i="1"/>
  <c r="AE505" i="1"/>
  <c r="AC506" i="1"/>
  <c r="AD506" i="1"/>
  <c r="AE506" i="1"/>
  <c r="AC507" i="1"/>
  <c r="AD507" i="1"/>
  <c r="AE507" i="1"/>
  <c r="AC508" i="1"/>
  <c r="AD508" i="1"/>
  <c r="AE508" i="1"/>
  <c r="AC509" i="1"/>
  <c r="AD509" i="1"/>
  <c r="AE509" i="1"/>
  <c r="AC510" i="1"/>
  <c r="AD510" i="1"/>
  <c r="AE510" i="1"/>
  <c r="AC511" i="1"/>
  <c r="AD511" i="1"/>
  <c r="AE511" i="1"/>
  <c r="AC512" i="1"/>
  <c r="AD512" i="1"/>
  <c r="AE512" i="1"/>
  <c r="AC513" i="1"/>
  <c r="AD513" i="1"/>
  <c r="AE513" i="1"/>
  <c r="AC514" i="1"/>
  <c r="AD514" i="1"/>
  <c r="AE514" i="1"/>
  <c r="AC515" i="1"/>
  <c r="AD515" i="1"/>
  <c r="AE515" i="1"/>
  <c r="AC516" i="1"/>
  <c r="AD516" i="1"/>
  <c r="AE516" i="1"/>
  <c r="AC517" i="1"/>
  <c r="AD517" i="1"/>
  <c r="AE517" i="1"/>
  <c r="AC518" i="1"/>
  <c r="AD518" i="1"/>
  <c r="AE518" i="1"/>
  <c r="AC519" i="1"/>
  <c r="AD519" i="1"/>
  <c r="AE519" i="1"/>
  <c r="AC520" i="1"/>
  <c r="AD520" i="1"/>
  <c r="AE520" i="1"/>
  <c r="AC521" i="1"/>
  <c r="AD521" i="1"/>
  <c r="AE521" i="1"/>
  <c r="AC522" i="1"/>
  <c r="AD522" i="1"/>
  <c r="AE522" i="1"/>
  <c r="AC523" i="1"/>
  <c r="AD523" i="1"/>
  <c r="AE523" i="1"/>
  <c r="AC524" i="1"/>
  <c r="AD524" i="1"/>
  <c r="AE524" i="1"/>
  <c r="AC525" i="1"/>
  <c r="AD525" i="1"/>
  <c r="AE525" i="1"/>
  <c r="AC526" i="1"/>
  <c r="AD526" i="1"/>
  <c r="AE526" i="1"/>
  <c r="AC527" i="1"/>
  <c r="AD527" i="1"/>
  <c r="AE527" i="1"/>
  <c r="AC528" i="1"/>
  <c r="AD528" i="1"/>
  <c r="AE528" i="1"/>
  <c r="AC529" i="1"/>
  <c r="AD529" i="1"/>
  <c r="AE529" i="1"/>
  <c r="AC530" i="1"/>
  <c r="AD530" i="1"/>
  <c r="AE530" i="1"/>
  <c r="AC531" i="1"/>
  <c r="AD531" i="1"/>
  <c r="AE531" i="1"/>
  <c r="AC532" i="1"/>
  <c r="AD532" i="1"/>
  <c r="AE532" i="1"/>
  <c r="AC533" i="1"/>
  <c r="AD533" i="1"/>
  <c r="AE533" i="1"/>
  <c r="AC534" i="1"/>
  <c r="AD534" i="1"/>
  <c r="AE534" i="1"/>
  <c r="AC535" i="1"/>
  <c r="AD535" i="1"/>
  <c r="AE535" i="1"/>
  <c r="AC536" i="1"/>
  <c r="AD536" i="1"/>
  <c r="AE536" i="1"/>
  <c r="AC537" i="1"/>
  <c r="AD537" i="1"/>
  <c r="AE537" i="1"/>
  <c r="AC538" i="1"/>
  <c r="AD538" i="1"/>
  <c r="AE538" i="1"/>
  <c r="AC539" i="1"/>
  <c r="AD539" i="1"/>
  <c r="AE539" i="1"/>
  <c r="AC540" i="1"/>
  <c r="AD540" i="1"/>
  <c r="AE540" i="1"/>
  <c r="AC541" i="1"/>
  <c r="AD541" i="1"/>
  <c r="AE541" i="1"/>
  <c r="AC542" i="1"/>
  <c r="AD542" i="1"/>
  <c r="AE542" i="1"/>
  <c r="AC543" i="1"/>
  <c r="AD543" i="1"/>
  <c r="AE543" i="1"/>
  <c r="AC544" i="1"/>
  <c r="AD544" i="1"/>
  <c r="AE544" i="1"/>
  <c r="AC545" i="1"/>
  <c r="AD545" i="1"/>
  <c r="AE545" i="1"/>
  <c r="AC546" i="1"/>
  <c r="AD546" i="1"/>
  <c r="AE546" i="1"/>
  <c r="AC547" i="1"/>
  <c r="AD547" i="1"/>
  <c r="AE547" i="1"/>
  <c r="AC548" i="1"/>
  <c r="AD548" i="1"/>
  <c r="AE548" i="1"/>
  <c r="AC549" i="1"/>
  <c r="AD549" i="1"/>
  <c r="AE549" i="1"/>
  <c r="AC550" i="1"/>
  <c r="AD550" i="1"/>
  <c r="AE550" i="1"/>
  <c r="AC551" i="1"/>
  <c r="AD551" i="1"/>
  <c r="AE551" i="1"/>
  <c r="AC552" i="1"/>
  <c r="AD552" i="1"/>
  <c r="AE552" i="1"/>
  <c r="AC553" i="1"/>
  <c r="AD553" i="1"/>
  <c r="AE553" i="1"/>
  <c r="AC554" i="1"/>
  <c r="AD554" i="1"/>
  <c r="AE554" i="1"/>
  <c r="AC555" i="1"/>
  <c r="AD555" i="1"/>
  <c r="AE555" i="1"/>
  <c r="AC556" i="1"/>
  <c r="AD556" i="1"/>
  <c r="AE556" i="1"/>
  <c r="AC557" i="1"/>
  <c r="AD557" i="1"/>
  <c r="AE557" i="1"/>
  <c r="AC558" i="1"/>
  <c r="AD558" i="1"/>
  <c r="AE558" i="1"/>
  <c r="AC559" i="1"/>
  <c r="AD559" i="1"/>
  <c r="AE559" i="1"/>
  <c r="AC560" i="1"/>
  <c r="AD560" i="1"/>
  <c r="AE560" i="1"/>
  <c r="AC561" i="1"/>
  <c r="AD561" i="1"/>
  <c r="AE561" i="1"/>
  <c r="AC562" i="1"/>
  <c r="AD562" i="1"/>
  <c r="AE562" i="1"/>
  <c r="AC563" i="1"/>
  <c r="AD563" i="1"/>
  <c r="AE563" i="1"/>
  <c r="AC564" i="1"/>
  <c r="AD564" i="1"/>
  <c r="AE564" i="1"/>
  <c r="AC565" i="1"/>
  <c r="AD565" i="1"/>
  <c r="AE565" i="1"/>
  <c r="AC566" i="1"/>
  <c r="AD566" i="1"/>
  <c r="AE566" i="1"/>
  <c r="AC567" i="1"/>
  <c r="AD567" i="1"/>
  <c r="AE567" i="1"/>
  <c r="AC568" i="1"/>
  <c r="AD568" i="1"/>
  <c r="AE568" i="1"/>
  <c r="AC569" i="1"/>
  <c r="AD569" i="1"/>
  <c r="AE569" i="1"/>
  <c r="AC570" i="1"/>
  <c r="AD570" i="1"/>
  <c r="AE570" i="1"/>
  <c r="AC571" i="1"/>
  <c r="AD571" i="1"/>
  <c r="AE571" i="1"/>
  <c r="AC572" i="1"/>
  <c r="AD572" i="1"/>
  <c r="AE572" i="1"/>
  <c r="AC573" i="1"/>
  <c r="AD573" i="1"/>
  <c r="AE573" i="1"/>
  <c r="AC574" i="1"/>
  <c r="AD574" i="1"/>
  <c r="AE574" i="1"/>
  <c r="AC575" i="1"/>
  <c r="AD575" i="1"/>
  <c r="AE575" i="1"/>
  <c r="AC576" i="1"/>
  <c r="AD576" i="1"/>
  <c r="AE576" i="1"/>
  <c r="AC577" i="1"/>
  <c r="AD577" i="1"/>
  <c r="AE577" i="1"/>
  <c r="AC578" i="1"/>
  <c r="AD578" i="1"/>
  <c r="AE578" i="1"/>
  <c r="AC579" i="1"/>
  <c r="AD579" i="1"/>
  <c r="AE579" i="1"/>
  <c r="AC580" i="1"/>
  <c r="AD580" i="1"/>
  <c r="AE580" i="1"/>
  <c r="AC581" i="1"/>
  <c r="AD581" i="1"/>
  <c r="AE581" i="1"/>
  <c r="AC582" i="1"/>
  <c r="AD582" i="1"/>
  <c r="AE582" i="1"/>
  <c r="AC583" i="1"/>
  <c r="AD583" i="1"/>
  <c r="AE583" i="1"/>
  <c r="AC584" i="1"/>
  <c r="AD584" i="1"/>
  <c r="AE584" i="1"/>
  <c r="AC585" i="1"/>
  <c r="AD585" i="1"/>
  <c r="AE585" i="1"/>
  <c r="AC586" i="1"/>
  <c r="AD586" i="1"/>
  <c r="AE586" i="1"/>
  <c r="AC587" i="1"/>
  <c r="AD587" i="1"/>
  <c r="AE587" i="1"/>
  <c r="AC588" i="1"/>
  <c r="AD588" i="1"/>
  <c r="AE588" i="1"/>
  <c r="AC589" i="1"/>
  <c r="AD589" i="1"/>
  <c r="AE589" i="1"/>
  <c r="AC590" i="1"/>
  <c r="AD590" i="1"/>
  <c r="AE590" i="1"/>
  <c r="AC591" i="1"/>
  <c r="AD591" i="1"/>
  <c r="AE591" i="1"/>
  <c r="AC592" i="1"/>
  <c r="AD592" i="1"/>
  <c r="AE592" i="1"/>
  <c r="AC593" i="1"/>
  <c r="AD593" i="1"/>
  <c r="AE593" i="1"/>
  <c r="AC594" i="1"/>
  <c r="AD594" i="1"/>
  <c r="AE594" i="1"/>
  <c r="AC595" i="1"/>
  <c r="AD595" i="1"/>
  <c r="AE595" i="1"/>
  <c r="AC596" i="1"/>
  <c r="AD596" i="1"/>
  <c r="AE596" i="1"/>
  <c r="AC597" i="1"/>
  <c r="AD597" i="1"/>
  <c r="AE597" i="1"/>
  <c r="AC598" i="1"/>
  <c r="AD598" i="1"/>
  <c r="AE598" i="1"/>
  <c r="AC599" i="1"/>
  <c r="AD599" i="1"/>
  <c r="AE599" i="1"/>
  <c r="AC600" i="1"/>
  <c r="AD600" i="1"/>
  <c r="AE600" i="1"/>
  <c r="AC601" i="1"/>
  <c r="AD601" i="1"/>
  <c r="AE601" i="1"/>
  <c r="AC602" i="1"/>
  <c r="AD602" i="1"/>
  <c r="AE602" i="1"/>
  <c r="AC603" i="1"/>
  <c r="AD603" i="1"/>
  <c r="AE603" i="1"/>
  <c r="AC604" i="1"/>
  <c r="AD604" i="1"/>
  <c r="AE604" i="1"/>
  <c r="AC605" i="1"/>
  <c r="AD605" i="1"/>
  <c r="AE605" i="1"/>
  <c r="AC606" i="1"/>
  <c r="AD606" i="1"/>
  <c r="AE606" i="1"/>
  <c r="AC607" i="1"/>
  <c r="AD607" i="1"/>
  <c r="AE607" i="1"/>
  <c r="AC608" i="1"/>
  <c r="AD608" i="1"/>
  <c r="AE608" i="1"/>
  <c r="AC609" i="1"/>
  <c r="AD609" i="1"/>
  <c r="AE609" i="1"/>
  <c r="AC610" i="1"/>
  <c r="AD610" i="1"/>
  <c r="AE610" i="1"/>
  <c r="AC611" i="1"/>
  <c r="AD611" i="1"/>
  <c r="AE611" i="1"/>
  <c r="AC612" i="1"/>
  <c r="AD612" i="1"/>
  <c r="AE612" i="1"/>
  <c r="AC613" i="1"/>
  <c r="AD613" i="1"/>
  <c r="AE613" i="1"/>
  <c r="AC614" i="1"/>
  <c r="AD614" i="1"/>
  <c r="AE614" i="1"/>
  <c r="AC615" i="1"/>
  <c r="AD615" i="1"/>
  <c r="AE615" i="1"/>
  <c r="AC616" i="1"/>
  <c r="AD616" i="1"/>
  <c r="AE616" i="1"/>
  <c r="AC617" i="1"/>
  <c r="AD617" i="1"/>
  <c r="AE617" i="1"/>
  <c r="AC618" i="1"/>
  <c r="AD618" i="1"/>
  <c r="AE618" i="1"/>
  <c r="AC619" i="1"/>
  <c r="AD619" i="1"/>
  <c r="AE619" i="1"/>
  <c r="AC620" i="1"/>
  <c r="AD620" i="1"/>
  <c r="AE620" i="1"/>
  <c r="AC621" i="1"/>
  <c r="AD621" i="1"/>
  <c r="AE621" i="1"/>
  <c r="AC622" i="1"/>
  <c r="AD622" i="1"/>
  <c r="AE622" i="1"/>
  <c r="AC623" i="1"/>
  <c r="AD623" i="1"/>
  <c r="AE623" i="1"/>
  <c r="AC624" i="1"/>
  <c r="AD624" i="1"/>
  <c r="AE624" i="1"/>
  <c r="AC625" i="1"/>
  <c r="AD625" i="1"/>
  <c r="AE625" i="1"/>
  <c r="AC626" i="1"/>
  <c r="AD626" i="1"/>
  <c r="AE626" i="1"/>
  <c r="AC627" i="1"/>
  <c r="AD627" i="1"/>
  <c r="AE627" i="1"/>
  <c r="AC628" i="1"/>
  <c r="AD628" i="1"/>
  <c r="AE628" i="1"/>
  <c r="AC629" i="1"/>
  <c r="AD629" i="1"/>
  <c r="AE629" i="1"/>
  <c r="AC630" i="1"/>
  <c r="AD630" i="1"/>
  <c r="AE630" i="1"/>
  <c r="AC631" i="1"/>
  <c r="AD631" i="1"/>
  <c r="AE631" i="1"/>
  <c r="AC632" i="1"/>
  <c r="AD632" i="1"/>
  <c r="AE632" i="1"/>
  <c r="AC633" i="1"/>
  <c r="AD633" i="1"/>
  <c r="AE633" i="1"/>
  <c r="AC634" i="1"/>
  <c r="AD634" i="1"/>
  <c r="AE634" i="1"/>
  <c r="AC635" i="1"/>
  <c r="AD635" i="1"/>
  <c r="AE635" i="1"/>
  <c r="AC636" i="1"/>
  <c r="AD636" i="1"/>
  <c r="AE636" i="1"/>
  <c r="AC637" i="1"/>
  <c r="AD637" i="1"/>
  <c r="AE637" i="1"/>
  <c r="AC638" i="1"/>
  <c r="AD638" i="1"/>
  <c r="AE638" i="1"/>
  <c r="AC639" i="1"/>
  <c r="AD639" i="1"/>
  <c r="AE639" i="1"/>
  <c r="AC640" i="1"/>
  <c r="AD640" i="1"/>
  <c r="AE640" i="1"/>
  <c r="AC641" i="1"/>
  <c r="AD641" i="1"/>
  <c r="AE641" i="1"/>
  <c r="AC642" i="1"/>
  <c r="AD642" i="1"/>
  <c r="AE642" i="1"/>
  <c r="AC643" i="1"/>
  <c r="AD643" i="1"/>
  <c r="AE643" i="1"/>
  <c r="AC644" i="1"/>
  <c r="AD644" i="1"/>
  <c r="AE644" i="1"/>
  <c r="AC645" i="1"/>
  <c r="AD645" i="1"/>
  <c r="AE645" i="1"/>
  <c r="AC646" i="1"/>
  <c r="AD646" i="1"/>
  <c r="AE646" i="1"/>
  <c r="AC647" i="1"/>
  <c r="AD647" i="1"/>
  <c r="AE647" i="1"/>
  <c r="AC648" i="1"/>
  <c r="AD648" i="1"/>
  <c r="AE648" i="1"/>
  <c r="AC649" i="1"/>
  <c r="AD649" i="1"/>
  <c r="AE649" i="1"/>
  <c r="AC650" i="1"/>
  <c r="AD650" i="1"/>
  <c r="AE650" i="1"/>
  <c r="AC651" i="1"/>
  <c r="AD651" i="1"/>
  <c r="AE651" i="1"/>
  <c r="AC652" i="1"/>
  <c r="AD652" i="1"/>
  <c r="AE652" i="1"/>
  <c r="AC653" i="1"/>
  <c r="AD653" i="1"/>
  <c r="AE653" i="1"/>
  <c r="AC654" i="1"/>
  <c r="AD654" i="1"/>
  <c r="AE654" i="1"/>
  <c r="AC655" i="1"/>
  <c r="AD655" i="1"/>
  <c r="AE655" i="1"/>
  <c r="AC656" i="1"/>
  <c r="AD656" i="1"/>
  <c r="AE656" i="1"/>
  <c r="AC657" i="1"/>
  <c r="AD657" i="1"/>
  <c r="AE657" i="1"/>
  <c r="AC658" i="1"/>
  <c r="AD658" i="1"/>
  <c r="AE658" i="1"/>
  <c r="AC659" i="1"/>
  <c r="AD659" i="1"/>
  <c r="AE659" i="1"/>
  <c r="AC660" i="1"/>
  <c r="AD660" i="1"/>
  <c r="AE660" i="1"/>
  <c r="AC661" i="1"/>
  <c r="AD661" i="1"/>
  <c r="AE661" i="1"/>
  <c r="AC662" i="1"/>
  <c r="AD662" i="1"/>
  <c r="AE662" i="1"/>
  <c r="AC663" i="1"/>
  <c r="AD663" i="1"/>
  <c r="AE663" i="1"/>
  <c r="AC664" i="1"/>
  <c r="AD664" i="1"/>
  <c r="AE664" i="1"/>
  <c r="AC665" i="1"/>
  <c r="AD665" i="1"/>
  <c r="AE665" i="1"/>
  <c r="AC666" i="1"/>
  <c r="AD666" i="1"/>
  <c r="AE666" i="1"/>
  <c r="AC667" i="1"/>
  <c r="AD667" i="1"/>
  <c r="AE667" i="1"/>
  <c r="AC668" i="1"/>
  <c r="AD668" i="1"/>
  <c r="AE668" i="1"/>
  <c r="AC669" i="1"/>
  <c r="AD669" i="1"/>
  <c r="AE669" i="1"/>
  <c r="AC670" i="1"/>
  <c r="AD670" i="1"/>
  <c r="AE670" i="1"/>
  <c r="AC671" i="1"/>
  <c r="AD671" i="1"/>
  <c r="AE671" i="1"/>
  <c r="AC672" i="1"/>
  <c r="AD672" i="1"/>
  <c r="AE672" i="1"/>
  <c r="AC673" i="1"/>
  <c r="AD673" i="1"/>
  <c r="AE673" i="1"/>
  <c r="AC674" i="1"/>
  <c r="AD674" i="1"/>
  <c r="AE674" i="1"/>
  <c r="AC675" i="1"/>
  <c r="AD675" i="1"/>
  <c r="AE675" i="1"/>
  <c r="AC676" i="1"/>
  <c r="AD676" i="1"/>
  <c r="AE676" i="1"/>
  <c r="AC677" i="1"/>
  <c r="AD677" i="1"/>
  <c r="AE677" i="1"/>
  <c r="AC678" i="1"/>
  <c r="AD678" i="1"/>
  <c r="AE678" i="1"/>
  <c r="AC679" i="1"/>
  <c r="AD679" i="1"/>
  <c r="AE679" i="1"/>
  <c r="AC680" i="1"/>
  <c r="AD680" i="1"/>
  <c r="AE680" i="1"/>
  <c r="AC681" i="1"/>
  <c r="AD681" i="1"/>
  <c r="AE681" i="1"/>
  <c r="AC682" i="1"/>
  <c r="AD682" i="1"/>
  <c r="AE682" i="1"/>
  <c r="AC683" i="1"/>
  <c r="AD683" i="1"/>
  <c r="AE683" i="1"/>
  <c r="AC684" i="1"/>
  <c r="AD684" i="1"/>
  <c r="AE684" i="1"/>
  <c r="AC685" i="1"/>
  <c r="AD685" i="1"/>
  <c r="AE685" i="1"/>
  <c r="AC686" i="1"/>
  <c r="AD686" i="1"/>
  <c r="AE686" i="1"/>
  <c r="AC687" i="1"/>
  <c r="AD687" i="1"/>
  <c r="AE687" i="1"/>
  <c r="AC688" i="1"/>
  <c r="AD688" i="1"/>
  <c r="AE688" i="1"/>
  <c r="AC689" i="1"/>
  <c r="AD689" i="1"/>
  <c r="AE689" i="1"/>
  <c r="AC690" i="1"/>
  <c r="AD690" i="1"/>
  <c r="AE690" i="1"/>
  <c r="AC691" i="1"/>
  <c r="AD691" i="1"/>
  <c r="AE691" i="1"/>
  <c r="AC692" i="1"/>
  <c r="AD692" i="1"/>
  <c r="AE692" i="1"/>
  <c r="AC693" i="1"/>
  <c r="AD693" i="1"/>
  <c r="AE693" i="1"/>
  <c r="AC694" i="1"/>
  <c r="AD694" i="1"/>
  <c r="AE694" i="1"/>
  <c r="AC695" i="1"/>
  <c r="AD695" i="1"/>
  <c r="AE695" i="1"/>
  <c r="AC696" i="1"/>
  <c r="AD696" i="1"/>
  <c r="AE696" i="1"/>
  <c r="AC697" i="1"/>
  <c r="AD697" i="1"/>
  <c r="AE697" i="1"/>
  <c r="AC698" i="1"/>
  <c r="AD698" i="1"/>
  <c r="AE698" i="1"/>
  <c r="AC699" i="1"/>
  <c r="AD699" i="1"/>
  <c r="AE699" i="1"/>
  <c r="AC700" i="1"/>
  <c r="AD700" i="1"/>
  <c r="AE700" i="1"/>
  <c r="AC701" i="1"/>
  <c r="AD701" i="1"/>
  <c r="AE701" i="1"/>
  <c r="AC702" i="1"/>
  <c r="AD702" i="1"/>
  <c r="AE702" i="1"/>
  <c r="AC703" i="1"/>
  <c r="AD703" i="1"/>
  <c r="AE703" i="1"/>
  <c r="AC704" i="1"/>
  <c r="AD704" i="1"/>
  <c r="AE704" i="1"/>
  <c r="AC705" i="1"/>
  <c r="AD705" i="1"/>
  <c r="AE705" i="1"/>
  <c r="AC706" i="1"/>
  <c r="AD706" i="1"/>
  <c r="AE706" i="1"/>
  <c r="AC707" i="1"/>
  <c r="AD707" i="1"/>
  <c r="AE707" i="1"/>
  <c r="AC708" i="1"/>
  <c r="AD708" i="1"/>
  <c r="AE708" i="1"/>
  <c r="AC709" i="1"/>
  <c r="AD709" i="1"/>
  <c r="AE709" i="1"/>
  <c r="AC710" i="1"/>
  <c r="AD710" i="1"/>
  <c r="AE710" i="1"/>
  <c r="AC711" i="1"/>
  <c r="AD711" i="1"/>
  <c r="AE711" i="1"/>
  <c r="AC712" i="1"/>
  <c r="AD712" i="1"/>
  <c r="AE712" i="1"/>
  <c r="AC713" i="1"/>
  <c r="AD713" i="1"/>
  <c r="AE713" i="1"/>
  <c r="AC714" i="1"/>
  <c r="AD714" i="1"/>
  <c r="AE714" i="1"/>
  <c r="AC715" i="1"/>
  <c r="AD715" i="1"/>
  <c r="AE715" i="1"/>
  <c r="AC716" i="1"/>
  <c r="AD716" i="1"/>
  <c r="AE716" i="1"/>
  <c r="AC717" i="1"/>
  <c r="AD717" i="1"/>
  <c r="AE717" i="1"/>
  <c r="AC718" i="1"/>
  <c r="AD718" i="1"/>
  <c r="AE718" i="1"/>
  <c r="AC719" i="1"/>
  <c r="AD719" i="1"/>
  <c r="AE719" i="1"/>
  <c r="AC720" i="1"/>
  <c r="AD720" i="1"/>
  <c r="AE720" i="1"/>
  <c r="AC721" i="1"/>
  <c r="AD721" i="1"/>
  <c r="AE721" i="1"/>
  <c r="AC722" i="1"/>
  <c r="AD722" i="1"/>
  <c r="AE722" i="1"/>
  <c r="AC723" i="1"/>
  <c r="AD723" i="1"/>
  <c r="AE723" i="1"/>
  <c r="AC724" i="1"/>
  <c r="AD724" i="1"/>
  <c r="AE724" i="1"/>
  <c r="AC725" i="1"/>
  <c r="AD725" i="1"/>
  <c r="AE725" i="1"/>
  <c r="AC726" i="1"/>
  <c r="AD726" i="1"/>
  <c r="AE726" i="1"/>
  <c r="AC727" i="1"/>
  <c r="AD727" i="1"/>
  <c r="AE727" i="1"/>
  <c r="AC728" i="1"/>
  <c r="AD728" i="1"/>
  <c r="AE728" i="1"/>
  <c r="AC729" i="1"/>
  <c r="AD729" i="1"/>
  <c r="AE729" i="1"/>
  <c r="AC730" i="1"/>
  <c r="AD730" i="1"/>
  <c r="AE730" i="1"/>
  <c r="AC731" i="1"/>
  <c r="AD731" i="1"/>
  <c r="AE731" i="1"/>
  <c r="AC732" i="1"/>
  <c r="AD732" i="1"/>
  <c r="AE732" i="1"/>
  <c r="AC733" i="1"/>
  <c r="AD733" i="1"/>
  <c r="AE733" i="1"/>
  <c r="AC734" i="1"/>
  <c r="AD734" i="1"/>
  <c r="AE734" i="1"/>
  <c r="AC735" i="1"/>
  <c r="AD735" i="1"/>
  <c r="AE735" i="1"/>
  <c r="AC736" i="1"/>
  <c r="AD736" i="1"/>
  <c r="AE736" i="1"/>
  <c r="AC737" i="1"/>
  <c r="AD737" i="1"/>
  <c r="AE737" i="1"/>
  <c r="AC738" i="1"/>
  <c r="AD738" i="1"/>
  <c r="AE738" i="1"/>
  <c r="AC739" i="1"/>
  <c r="AD739" i="1"/>
  <c r="AE739" i="1"/>
  <c r="AC740" i="1"/>
  <c r="AD740" i="1"/>
  <c r="AE740" i="1"/>
  <c r="AC741" i="1"/>
  <c r="AD741" i="1"/>
  <c r="AE741" i="1"/>
  <c r="AC742" i="1"/>
  <c r="AD742" i="1"/>
  <c r="AE742" i="1"/>
  <c r="AC743" i="1"/>
  <c r="AD743" i="1"/>
  <c r="AE743" i="1"/>
  <c r="AC744" i="1"/>
  <c r="AD744" i="1"/>
  <c r="AE744" i="1"/>
  <c r="AC745" i="1"/>
  <c r="AD745" i="1"/>
  <c r="AE745" i="1"/>
  <c r="AC746" i="1"/>
  <c r="AD746" i="1"/>
  <c r="AE746" i="1"/>
  <c r="AC747" i="1"/>
  <c r="AD747" i="1"/>
  <c r="AE747" i="1"/>
  <c r="AC748" i="1"/>
  <c r="AD748" i="1"/>
  <c r="AE748" i="1"/>
  <c r="AC749" i="1"/>
  <c r="AD749" i="1"/>
  <c r="AE749" i="1"/>
  <c r="AC750" i="1"/>
  <c r="AD750" i="1"/>
  <c r="AE750" i="1"/>
  <c r="AC751" i="1"/>
  <c r="AD751" i="1"/>
  <c r="AE751" i="1"/>
  <c r="AC752" i="1"/>
  <c r="AD752" i="1"/>
  <c r="AE752" i="1"/>
  <c r="AC753" i="1"/>
  <c r="AD753" i="1"/>
  <c r="AE753" i="1"/>
  <c r="AC754" i="1"/>
  <c r="AD754" i="1"/>
  <c r="AE754" i="1"/>
  <c r="AC755" i="1"/>
  <c r="AD755" i="1"/>
  <c r="AE755" i="1"/>
  <c r="AC756" i="1"/>
  <c r="AD756" i="1"/>
  <c r="AE756" i="1"/>
  <c r="AC757" i="1"/>
  <c r="AD757" i="1"/>
  <c r="AE757" i="1"/>
  <c r="AC758" i="1"/>
  <c r="AD758" i="1"/>
  <c r="AE758" i="1"/>
  <c r="AC759" i="1"/>
  <c r="AD759" i="1"/>
  <c r="AE759" i="1"/>
  <c r="AC760" i="1"/>
  <c r="AD760" i="1"/>
  <c r="AE760" i="1"/>
  <c r="AC761" i="1"/>
  <c r="AD761" i="1"/>
  <c r="AE761" i="1"/>
  <c r="AC762" i="1"/>
  <c r="AD762" i="1"/>
  <c r="AE762" i="1"/>
  <c r="AC763" i="1"/>
  <c r="AD763" i="1"/>
  <c r="AE763" i="1"/>
  <c r="AC764" i="1"/>
  <c r="AD764" i="1"/>
  <c r="AE764" i="1"/>
  <c r="AC765" i="1"/>
  <c r="AD765" i="1"/>
  <c r="AE765" i="1"/>
  <c r="AC766" i="1"/>
  <c r="AD766" i="1"/>
  <c r="AE766" i="1"/>
  <c r="AC767" i="1"/>
  <c r="AD767" i="1"/>
  <c r="AE767" i="1"/>
  <c r="AC768" i="1"/>
  <c r="AD768" i="1"/>
  <c r="AE768" i="1"/>
  <c r="AC769" i="1"/>
  <c r="AD769" i="1"/>
  <c r="AE769" i="1"/>
  <c r="AC770" i="1"/>
  <c r="AD770" i="1"/>
  <c r="AE770" i="1"/>
  <c r="AC771" i="1"/>
  <c r="AD771" i="1"/>
  <c r="AE771" i="1"/>
  <c r="AC772" i="1"/>
  <c r="AD772" i="1"/>
  <c r="AE772" i="1"/>
  <c r="AC773" i="1"/>
  <c r="AD773" i="1"/>
  <c r="AE773" i="1"/>
  <c r="AC774" i="1"/>
  <c r="AD774" i="1"/>
  <c r="AE774" i="1"/>
  <c r="AC775" i="1"/>
  <c r="AD775" i="1"/>
  <c r="AE775" i="1"/>
  <c r="AC776" i="1"/>
  <c r="AD776" i="1"/>
  <c r="AE776" i="1"/>
  <c r="AC777" i="1"/>
  <c r="AD777" i="1"/>
  <c r="AE777" i="1"/>
  <c r="AC778" i="1"/>
  <c r="AD778" i="1"/>
  <c r="AE778" i="1"/>
  <c r="AC779" i="1"/>
  <c r="AD779" i="1"/>
  <c r="AE779" i="1"/>
  <c r="AC780" i="1"/>
  <c r="AD780" i="1"/>
  <c r="AE780" i="1"/>
  <c r="AC781" i="1"/>
  <c r="AD781" i="1"/>
  <c r="AE781" i="1"/>
  <c r="AC782" i="1"/>
  <c r="AD782" i="1"/>
  <c r="AE782" i="1"/>
  <c r="AC783" i="1"/>
  <c r="AD783" i="1"/>
  <c r="AE783" i="1"/>
  <c r="AC784" i="1"/>
  <c r="AD784" i="1"/>
  <c r="AE784" i="1"/>
  <c r="AC785" i="1"/>
  <c r="AD785" i="1"/>
  <c r="AE785" i="1"/>
  <c r="AC786" i="1"/>
  <c r="AD786" i="1"/>
  <c r="AE786" i="1"/>
  <c r="AC787" i="1"/>
  <c r="AD787" i="1"/>
  <c r="AE787" i="1"/>
  <c r="AC788" i="1"/>
  <c r="AD788" i="1"/>
  <c r="AE788" i="1"/>
  <c r="AC789" i="1"/>
  <c r="AD789" i="1"/>
  <c r="AE789" i="1"/>
  <c r="AC790" i="1"/>
  <c r="AD790" i="1"/>
  <c r="AE790" i="1"/>
  <c r="AC791" i="1"/>
  <c r="AD791" i="1"/>
  <c r="AE791" i="1"/>
  <c r="AC792" i="1"/>
  <c r="AD792" i="1"/>
  <c r="AE792" i="1"/>
  <c r="AC793" i="1"/>
  <c r="AD793" i="1"/>
  <c r="AE793" i="1"/>
  <c r="AC794" i="1"/>
  <c r="AD794" i="1"/>
  <c r="AE794" i="1"/>
  <c r="AC795" i="1"/>
  <c r="AD795" i="1"/>
  <c r="AE795" i="1"/>
  <c r="AC796" i="1"/>
  <c r="AD796" i="1"/>
  <c r="AE796" i="1"/>
  <c r="AC797" i="1"/>
  <c r="AD797" i="1"/>
  <c r="AE797" i="1"/>
  <c r="AC798" i="1"/>
  <c r="AD798" i="1"/>
  <c r="AE798" i="1"/>
  <c r="AC799" i="1"/>
  <c r="AD799" i="1"/>
  <c r="AE799" i="1"/>
  <c r="AC800" i="1"/>
  <c r="AD800" i="1"/>
  <c r="AE800" i="1"/>
  <c r="AC801" i="1"/>
  <c r="AD801" i="1"/>
  <c r="AE801" i="1"/>
  <c r="AC802" i="1"/>
  <c r="AD802" i="1"/>
  <c r="AE802" i="1"/>
  <c r="AC803" i="1"/>
  <c r="AD803" i="1"/>
  <c r="AE803" i="1"/>
  <c r="AC804" i="1"/>
  <c r="AD804" i="1"/>
  <c r="AE804" i="1"/>
  <c r="AC805" i="1"/>
  <c r="AD805" i="1"/>
  <c r="AE805" i="1"/>
  <c r="AC806" i="1"/>
  <c r="AD806" i="1"/>
  <c r="AE806" i="1"/>
  <c r="AC807" i="1"/>
  <c r="AD807" i="1"/>
  <c r="AE807" i="1"/>
  <c r="AC808" i="1"/>
  <c r="AD808" i="1"/>
  <c r="AE808" i="1"/>
  <c r="AC809" i="1"/>
  <c r="AD809" i="1"/>
  <c r="AE809" i="1"/>
  <c r="AC810" i="1"/>
  <c r="AD810" i="1"/>
  <c r="AE810" i="1"/>
  <c r="AC811" i="1"/>
  <c r="AD811" i="1"/>
  <c r="AE811" i="1"/>
  <c r="AC812" i="1"/>
  <c r="AD812" i="1"/>
  <c r="AE812" i="1"/>
  <c r="AC813" i="1"/>
  <c r="AD813" i="1"/>
  <c r="AE813" i="1"/>
  <c r="AC814" i="1"/>
  <c r="AD814" i="1"/>
  <c r="AE814" i="1"/>
  <c r="AC815" i="1"/>
  <c r="AD815" i="1"/>
  <c r="AE815" i="1"/>
  <c r="AC816" i="1"/>
  <c r="AD816" i="1"/>
  <c r="AE816" i="1"/>
  <c r="AC817" i="1"/>
  <c r="AD817" i="1"/>
  <c r="AE817" i="1"/>
  <c r="AC818" i="1"/>
  <c r="AD818" i="1"/>
  <c r="AE818" i="1"/>
  <c r="AC819" i="1"/>
  <c r="AD819" i="1"/>
  <c r="AE819" i="1"/>
  <c r="AC820" i="1"/>
  <c r="AD820" i="1"/>
  <c r="AE820" i="1"/>
  <c r="AC821" i="1"/>
  <c r="AD821" i="1"/>
  <c r="AE821" i="1"/>
  <c r="AC822" i="1"/>
  <c r="AD822" i="1"/>
  <c r="AE822" i="1"/>
  <c r="AC823" i="1"/>
  <c r="AD823" i="1"/>
  <c r="AE823" i="1"/>
  <c r="AC824" i="1"/>
  <c r="AD824" i="1"/>
  <c r="AE824" i="1"/>
  <c r="AC825" i="1"/>
  <c r="AD825" i="1"/>
  <c r="AE825" i="1"/>
  <c r="AC826" i="1"/>
  <c r="AD826" i="1"/>
  <c r="AE826" i="1"/>
  <c r="AC827" i="1"/>
  <c r="AD827" i="1"/>
  <c r="AE827" i="1"/>
  <c r="AC828" i="1"/>
  <c r="AD828" i="1"/>
  <c r="AE828" i="1"/>
  <c r="AC829" i="1"/>
  <c r="AD829" i="1"/>
  <c r="AE829" i="1"/>
  <c r="AC830" i="1"/>
  <c r="AD830" i="1"/>
  <c r="AE830" i="1"/>
  <c r="AC831" i="1"/>
  <c r="AD831" i="1"/>
  <c r="AE831" i="1"/>
  <c r="AC832" i="1"/>
  <c r="AD832" i="1"/>
  <c r="AE832" i="1"/>
  <c r="AC833" i="1"/>
  <c r="AD833" i="1"/>
  <c r="AE833" i="1"/>
  <c r="AC834" i="1"/>
  <c r="AD834" i="1"/>
  <c r="AE834" i="1"/>
  <c r="AC835" i="1"/>
  <c r="AD835" i="1"/>
  <c r="AE835" i="1"/>
  <c r="AC836" i="1"/>
  <c r="AD836" i="1"/>
  <c r="AE836" i="1"/>
  <c r="AC837" i="1"/>
  <c r="AD837" i="1"/>
  <c r="AE837" i="1"/>
  <c r="AC838" i="1"/>
  <c r="AD838" i="1"/>
  <c r="AE838" i="1"/>
  <c r="AC839" i="1"/>
  <c r="AD839" i="1"/>
  <c r="AE839" i="1"/>
  <c r="AC840" i="1"/>
  <c r="AD840" i="1"/>
  <c r="AE840" i="1"/>
  <c r="AC841" i="1"/>
  <c r="AD841" i="1"/>
  <c r="AE841" i="1"/>
  <c r="AC842" i="1"/>
  <c r="AD842" i="1"/>
  <c r="AE842" i="1"/>
  <c r="AC843" i="1"/>
  <c r="AD843" i="1"/>
  <c r="AE843" i="1"/>
  <c r="AC844" i="1"/>
  <c r="AD844" i="1"/>
  <c r="AE844" i="1"/>
  <c r="AC845" i="1"/>
  <c r="AD845" i="1"/>
  <c r="AE845" i="1"/>
  <c r="AC846" i="1"/>
  <c r="AD846" i="1"/>
  <c r="AE846" i="1"/>
  <c r="AC847" i="1"/>
  <c r="AD847" i="1"/>
  <c r="AE847" i="1"/>
  <c r="AC848" i="1"/>
  <c r="AD848" i="1"/>
  <c r="AE848" i="1"/>
  <c r="AC849" i="1"/>
  <c r="AD849" i="1"/>
  <c r="AE849" i="1"/>
  <c r="AC850" i="1"/>
  <c r="AD850" i="1"/>
  <c r="AE850" i="1"/>
  <c r="AC851" i="1"/>
  <c r="AD851" i="1"/>
  <c r="AE851" i="1"/>
  <c r="AC852" i="1"/>
  <c r="AD852" i="1"/>
  <c r="AE852" i="1"/>
  <c r="AC853" i="1"/>
  <c r="AD853" i="1"/>
  <c r="AE853" i="1"/>
  <c r="AC854" i="1"/>
  <c r="AD854" i="1"/>
  <c r="AE854" i="1"/>
  <c r="AC855" i="1"/>
  <c r="AD855" i="1"/>
  <c r="AE855" i="1"/>
  <c r="AC856" i="1"/>
  <c r="AD856" i="1"/>
  <c r="AE856" i="1"/>
  <c r="AC857" i="1"/>
  <c r="AD857" i="1"/>
  <c r="AE857" i="1"/>
  <c r="AC858" i="1"/>
  <c r="AD858" i="1"/>
  <c r="AE858" i="1"/>
  <c r="AC859" i="1"/>
  <c r="AD859" i="1"/>
  <c r="AE859" i="1"/>
  <c r="AC860" i="1"/>
  <c r="AD860" i="1"/>
  <c r="AE860" i="1"/>
  <c r="AC861" i="1"/>
  <c r="AD861" i="1"/>
  <c r="AE861" i="1"/>
  <c r="AC862" i="1"/>
  <c r="AD862" i="1"/>
  <c r="AE862" i="1"/>
  <c r="AC863" i="1"/>
  <c r="AD863" i="1"/>
  <c r="AE863" i="1"/>
  <c r="AC864" i="1"/>
  <c r="AD864" i="1"/>
  <c r="AE864" i="1"/>
  <c r="AC865" i="1"/>
  <c r="AD865" i="1"/>
  <c r="AE865" i="1"/>
  <c r="AC866" i="1"/>
  <c r="AD866" i="1"/>
  <c r="AE866" i="1"/>
  <c r="AC867" i="1"/>
  <c r="AD867" i="1"/>
  <c r="AE867" i="1"/>
  <c r="AC868" i="1"/>
  <c r="AD868" i="1"/>
  <c r="AE868" i="1"/>
  <c r="AC869" i="1"/>
  <c r="AD869" i="1"/>
  <c r="AE869" i="1"/>
  <c r="AC870" i="1"/>
  <c r="AD870" i="1"/>
  <c r="AE870" i="1"/>
  <c r="AC871" i="1"/>
  <c r="AD871" i="1"/>
  <c r="AE871" i="1"/>
  <c r="AC872" i="1"/>
  <c r="AD872" i="1"/>
  <c r="AE872" i="1"/>
  <c r="AC873" i="1"/>
  <c r="AD873" i="1"/>
  <c r="AE873" i="1"/>
  <c r="AC874" i="1"/>
  <c r="AD874" i="1"/>
  <c r="AE874" i="1"/>
  <c r="AC875" i="1"/>
  <c r="AD875" i="1"/>
  <c r="AE875" i="1"/>
  <c r="AC876" i="1"/>
  <c r="AD876" i="1"/>
  <c r="AE876" i="1"/>
  <c r="AC877" i="1"/>
  <c r="AD877" i="1"/>
  <c r="AE877" i="1"/>
  <c r="AC878" i="1"/>
  <c r="AD878" i="1"/>
  <c r="AE878" i="1"/>
  <c r="AC879" i="1"/>
  <c r="AD879" i="1"/>
  <c r="AE879" i="1"/>
  <c r="AC880" i="1"/>
  <c r="AD880" i="1"/>
  <c r="AE880" i="1"/>
  <c r="AC881" i="1"/>
  <c r="AD881" i="1"/>
  <c r="AE881" i="1"/>
  <c r="AC882" i="1"/>
  <c r="AD882" i="1"/>
  <c r="AE882" i="1"/>
  <c r="AC883" i="1"/>
  <c r="AD883" i="1"/>
  <c r="AE883" i="1"/>
  <c r="AC884" i="1"/>
  <c r="AD884" i="1"/>
  <c r="AE884" i="1"/>
  <c r="AC885" i="1"/>
  <c r="AD885" i="1"/>
  <c r="AE885" i="1"/>
  <c r="AC886" i="1"/>
  <c r="AD886" i="1"/>
  <c r="AE886" i="1"/>
  <c r="AC887" i="1"/>
  <c r="AD887" i="1"/>
  <c r="AE887" i="1"/>
  <c r="AC888" i="1"/>
  <c r="AD888" i="1"/>
  <c r="AE888" i="1"/>
  <c r="AC889" i="1"/>
  <c r="AD889" i="1"/>
  <c r="AE889" i="1"/>
  <c r="AC890" i="1"/>
  <c r="AD890" i="1"/>
  <c r="AE890" i="1"/>
  <c r="AC891" i="1"/>
  <c r="AD891" i="1"/>
  <c r="AE891" i="1"/>
  <c r="AC892" i="1"/>
  <c r="AD892" i="1"/>
  <c r="AE892" i="1"/>
  <c r="AC893" i="1"/>
  <c r="AD893" i="1"/>
  <c r="AE893" i="1"/>
  <c r="AC894" i="1"/>
  <c r="AD894" i="1"/>
  <c r="AE894" i="1"/>
  <c r="AC895" i="1"/>
  <c r="AD895" i="1"/>
  <c r="AE895" i="1"/>
  <c r="AC896" i="1"/>
  <c r="AD896" i="1"/>
  <c r="AE896" i="1"/>
  <c r="AC897" i="1"/>
  <c r="AD897" i="1"/>
  <c r="AE897" i="1"/>
  <c r="AC898" i="1"/>
  <c r="AD898" i="1"/>
  <c r="AE898" i="1"/>
  <c r="AC899" i="1"/>
  <c r="AD899" i="1"/>
  <c r="AE899" i="1"/>
  <c r="AC900" i="1"/>
  <c r="AD900" i="1"/>
  <c r="AE900" i="1"/>
  <c r="AC901" i="1"/>
  <c r="AD901" i="1"/>
  <c r="AE901" i="1"/>
  <c r="AC902" i="1"/>
  <c r="AD902" i="1"/>
  <c r="AE902" i="1"/>
  <c r="AC903" i="1"/>
  <c r="AD903" i="1"/>
  <c r="AE903" i="1"/>
  <c r="AC904" i="1"/>
  <c r="AD904" i="1"/>
  <c r="AE904" i="1"/>
  <c r="AC905" i="1"/>
  <c r="AD905" i="1"/>
  <c r="AE905" i="1"/>
  <c r="AC906" i="1"/>
  <c r="AD906" i="1"/>
  <c r="AE906" i="1"/>
  <c r="AC907" i="1"/>
  <c r="AD907" i="1"/>
  <c r="AE907" i="1"/>
  <c r="AC908" i="1"/>
  <c r="AD908" i="1"/>
  <c r="AE908" i="1"/>
  <c r="AC909" i="1"/>
  <c r="AD909" i="1"/>
  <c r="AE909" i="1"/>
  <c r="AC910" i="1"/>
  <c r="AD910" i="1"/>
  <c r="AE910" i="1"/>
  <c r="AC911" i="1"/>
  <c r="AD911" i="1"/>
  <c r="AE911" i="1"/>
  <c r="AC912" i="1"/>
  <c r="AD912" i="1"/>
  <c r="AE912" i="1"/>
  <c r="AC913" i="1"/>
  <c r="AD913" i="1"/>
  <c r="AE913" i="1"/>
  <c r="AC914" i="1"/>
  <c r="AD914" i="1"/>
  <c r="AE914" i="1"/>
  <c r="AC915" i="1"/>
  <c r="AD915" i="1"/>
  <c r="AE915" i="1"/>
  <c r="AC916" i="1"/>
  <c r="AD916" i="1"/>
  <c r="AE916" i="1"/>
  <c r="AC917" i="1"/>
  <c r="AD917" i="1"/>
  <c r="AE917" i="1"/>
  <c r="AC918" i="1"/>
  <c r="AD918" i="1"/>
  <c r="AE918" i="1"/>
  <c r="AC919" i="1"/>
  <c r="AD919" i="1"/>
  <c r="AE919" i="1"/>
  <c r="AC920" i="1"/>
  <c r="AD920" i="1"/>
  <c r="AE920" i="1"/>
  <c r="AC921" i="1"/>
  <c r="AD921" i="1"/>
  <c r="AE921" i="1"/>
  <c r="AC922" i="1"/>
  <c r="AD922" i="1"/>
  <c r="AE922" i="1"/>
  <c r="AC923" i="1"/>
  <c r="AD923" i="1"/>
  <c r="AE923" i="1"/>
  <c r="AC924" i="1"/>
  <c r="AD924" i="1"/>
  <c r="AE924" i="1"/>
  <c r="AC925" i="1"/>
  <c r="AD925" i="1"/>
  <c r="AE925" i="1"/>
  <c r="AC926" i="1"/>
  <c r="AD926" i="1"/>
  <c r="AE926" i="1"/>
  <c r="AC927" i="1"/>
  <c r="AD927" i="1"/>
  <c r="AE927" i="1"/>
  <c r="AC928" i="1"/>
  <c r="AD928" i="1"/>
  <c r="AE928" i="1"/>
  <c r="AC929" i="1"/>
  <c r="AD929" i="1"/>
  <c r="AE929" i="1"/>
  <c r="AC930" i="1"/>
  <c r="AD930" i="1"/>
  <c r="AE930" i="1"/>
  <c r="AC931" i="1"/>
  <c r="AD931" i="1"/>
  <c r="AE931" i="1"/>
  <c r="AC932" i="1"/>
  <c r="AD932" i="1"/>
  <c r="AE932" i="1"/>
  <c r="AC933" i="1"/>
  <c r="AD933" i="1"/>
  <c r="AE933" i="1"/>
  <c r="AC934" i="1"/>
  <c r="AD934" i="1"/>
  <c r="AE934" i="1"/>
  <c r="AC935" i="1"/>
  <c r="AD935" i="1"/>
  <c r="AE935" i="1"/>
  <c r="AC936" i="1"/>
  <c r="AD936" i="1"/>
  <c r="AE936" i="1"/>
  <c r="AC937" i="1"/>
  <c r="AD937" i="1"/>
  <c r="AE937" i="1"/>
  <c r="AC938" i="1"/>
  <c r="AD938" i="1"/>
  <c r="AE938" i="1"/>
  <c r="AC939" i="1"/>
  <c r="AD939" i="1"/>
  <c r="AE939" i="1"/>
  <c r="AC940" i="1"/>
  <c r="AD940" i="1"/>
  <c r="AE940" i="1"/>
  <c r="AC941" i="1"/>
  <c r="AD941" i="1"/>
  <c r="AE941" i="1"/>
  <c r="AC942" i="1"/>
  <c r="AD942" i="1"/>
  <c r="AE942" i="1"/>
  <c r="AC943" i="1"/>
  <c r="AD943" i="1"/>
  <c r="AE943" i="1"/>
  <c r="AC944" i="1"/>
  <c r="AD944" i="1"/>
  <c r="AE944" i="1"/>
  <c r="AC945" i="1"/>
  <c r="AD945" i="1"/>
  <c r="AE945" i="1"/>
  <c r="AC946" i="1"/>
  <c r="AD946" i="1"/>
  <c r="AE946" i="1"/>
  <c r="AC947" i="1"/>
  <c r="AD947" i="1"/>
  <c r="AE947" i="1"/>
  <c r="AC948" i="1"/>
  <c r="AD948" i="1"/>
  <c r="AE948" i="1"/>
  <c r="AC949" i="1"/>
  <c r="AD949" i="1"/>
  <c r="AE949" i="1"/>
  <c r="AC950" i="1"/>
  <c r="AD950" i="1"/>
  <c r="AE950" i="1"/>
  <c r="AC951" i="1"/>
  <c r="AD951" i="1"/>
  <c r="AE951" i="1"/>
  <c r="AC952" i="1"/>
  <c r="AD952" i="1"/>
  <c r="AE952" i="1"/>
  <c r="AC953" i="1"/>
  <c r="AD953" i="1"/>
  <c r="AE953" i="1"/>
  <c r="AC954" i="1"/>
  <c r="AD954" i="1"/>
  <c r="AE954" i="1"/>
  <c r="AC955" i="1"/>
  <c r="AD955" i="1"/>
  <c r="AE955" i="1"/>
  <c r="AC956" i="1"/>
  <c r="AD956" i="1"/>
  <c r="AE956" i="1"/>
  <c r="AC957" i="1"/>
  <c r="AD957" i="1"/>
  <c r="AE957" i="1"/>
  <c r="AC958" i="1"/>
  <c r="AD958" i="1"/>
  <c r="AE958" i="1"/>
  <c r="AC959" i="1"/>
  <c r="AD959" i="1"/>
  <c r="AE959" i="1"/>
  <c r="AC960" i="1"/>
  <c r="AD960" i="1"/>
  <c r="AE960" i="1"/>
  <c r="AC961" i="1"/>
  <c r="AD961" i="1"/>
  <c r="AE961" i="1"/>
  <c r="AC962" i="1"/>
  <c r="AD962" i="1"/>
  <c r="AE962" i="1"/>
  <c r="AC963" i="1"/>
  <c r="AD963" i="1"/>
  <c r="AE963" i="1"/>
  <c r="AC964" i="1"/>
  <c r="AD964" i="1"/>
  <c r="AE964" i="1"/>
  <c r="AC965" i="1"/>
  <c r="AD965" i="1"/>
  <c r="AE965" i="1"/>
  <c r="AC966" i="1"/>
  <c r="AD966" i="1"/>
  <c r="AE966" i="1"/>
  <c r="AC967" i="1"/>
  <c r="AD967" i="1"/>
  <c r="AE967" i="1"/>
  <c r="AC968" i="1"/>
  <c r="AD968" i="1"/>
  <c r="AE968" i="1"/>
  <c r="AC969" i="1"/>
  <c r="AD969" i="1"/>
  <c r="AE969" i="1"/>
  <c r="AC970" i="1"/>
  <c r="AD970" i="1"/>
  <c r="AE970" i="1"/>
  <c r="AC971" i="1"/>
  <c r="AD971" i="1"/>
  <c r="AE971" i="1"/>
  <c r="AC972" i="1"/>
  <c r="AD972" i="1"/>
  <c r="AE972" i="1"/>
  <c r="AC973" i="1"/>
  <c r="AD973" i="1"/>
  <c r="AE973" i="1"/>
  <c r="AC974" i="1"/>
  <c r="AD974" i="1"/>
  <c r="AE974" i="1"/>
  <c r="AC975" i="1"/>
  <c r="AD975" i="1"/>
  <c r="AE975" i="1"/>
  <c r="AC976" i="1"/>
  <c r="AD976" i="1"/>
  <c r="AE976" i="1"/>
  <c r="AC977" i="1"/>
  <c r="AD977" i="1"/>
  <c r="AE977" i="1"/>
  <c r="AC978" i="1"/>
  <c r="AD978" i="1"/>
  <c r="AE978" i="1"/>
  <c r="AC979" i="1"/>
  <c r="AD979" i="1"/>
  <c r="AE979" i="1"/>
  <c r="AC980" i="1"/>
  <c r="AD980" i="1"/>
  <c r="AE980" i="1"/>
  <c r="AC981" i="1"/>
  <c r="AD981" i="1"/>
  <c r="AE981" i="1"/>
  <c r="AC982" i="1"/>
  <c r="AD982" i="1"/>
  <c r="AE982" i="1"/>
  <c r="AC983" i="1"/>
  <c r="AD983" i="1"/>
  <c r="AE983" i="1"/>
  <c r="AC984" i="1"/>
  <c r="AD984" i="1"/>
  <c r="AE984" i="1"/>
  <c r="AC985" i="1"/>
  <c r="AD985" i="1"/>
  <c r="AE985" i="1"/>
  <c r="AC986" i="1"/>
  <c r="AD986" i="1"/>
  <c r="AE986" i="1"/>
  <c r="AC987" i="1"/>
  <c r="AD987" i="1"/>
  <c r="AE987" i="1"/>
  <c r="AC988" i="1"/>
  <c r="AD988" i="1"/>
  <c r="AE988" i="1"/>
  <c r="AC989" i="1"/>
  <c r="AD989" i="1"/>
  <c r="AE989" i="1"/>
  <c r="AC990" i="1"/>
  <c r="AD990" i="1"/>
  <c r="AE990" i="1"/>
  <c r="AC991" i="1"/>
  <c r="AD991" i="1"/>
  <c r="AE991" i="1"/>
  <c r="AC992" i="1"/>
  <c r="AD992" i="1"/>
  <c r="AE992" i="1"/>
  <c r="AC993" i="1"/>
  <c r="AD993" i="1"/>
  <c r="AE993" i="1"/>
  <c r="AC994" i="1"/>
  <c r="AD994" i="1"/>
  <c r="AE994" i="1"/>
  <c r="AC995" i="1"/>
  <c r="AD995" i="1"/>
  <c r="AE995" i="1"/>
  <c r="AC996" i="1"/>
  <c r="AD996" i="1"/>
  <c r="AE996" i="1"/>
  <c r="AC997" i="1"/>
  <c r="AD997" i="1"/>
  <c r="AE997" i="1"/>
  <c r="AC998" i="1"/>
  <c r="AD998" i="1"/>
  <c r="AE998" i="1"/>
  <c r="AC999" i="1"/>
  <c r="AD999" i="1"/>
  <c r="AE999" i="1"/>
  <c r="AC1000" i="1"/>
  <c r="AD1000" i="1"/>
  <c r="AE1000" i="1"/>
  <c r="AC1001" i="1"/>
  <c r="AD1001" i="1"/>
  <c r="AE1001" i="1"/>
  <c r="AC1002" i="1"/>
  <c r="AD1002" i="1"/>
  <c r="AE1002" i="1"/>
  <c r="AC1003" i="1"/>
  <c r="AD1003" i="1"/>
  <c r="AE1003" i="1"/>
  <c r="AC1004" i="1"/>
  <c r="AD1004" i="1"/>
  <c r="AE1004" i="1"/>
  <c r="AC1005" i="1"/>
  <c r="AD1005" i="1"/>
  <c r="AE1005" i="1"/>
  <c r="AC1006" i="1"/>
  <c r="AD1006" i="1"/>
  <c r="AE1006" i="1"/>
  <c r="AC1007" i="1"/>
  <c r="AD1007" i="1"/>
  <c r="AE1007" i="1"/>
  <c r="AC1008" i="1"/>
  <c r="AD1008" i="1"/>
  <c r="AE1008" i="1"/>
  <c r="AC1009" i="1"/>
  <c r="AD1009" i="1"/>
  <c r="AE1009" i="1"/>
  <c r="AC1010" i="1"/>
  <c r="AD1010" i="1"/>
  <c r="AE1010" i="1"/>
  <c r="AC1011" i="1"/>
  <c r="AD1011" i="1"/>
  <c r="AE1011" i="1"/>
  <c r="AC1012" i="1"/>
  <c r="AD1012" i="1"/>
  <c r="AE1012" i="1"/>
  <c r="AC1013" i="1"/>
  <c r="AD1013" i="1"/>
  <c r="AE1013" i="1"/>
  <c r="AC1014" i="1"/>
  <c r="AD1014" i="1"/>
  <c r="AE1014" i="1"/>
  <c r="AC1015" i="1"/>
  <c r="AD1015" i="1"/>
  <c r="AE1015" i="1"/>
  <c r="AC1016" i="1"/>
  <c r="AD1016" i="1"/>
  <c r="AE1016" i="1"/>
  <c r="AC1017" i="1"/>
  <c r="AD1017" i="1"/>
  <c r="AE1017" i="1"/>
  <c r="AC1018" i="1"/>
  <c r="AD1018" i="1"/>
  <c r="AE1018" i="1"/>
  <c r="AC1019" i="1"/>
  <c r="AD1019" i="1"/>
  <c r="AE1019" i="1"/>
  <c r="AC1020" i="1"/>
  <c r="AD1020" i="1"/>
  <c r="AE1020" i="1"/>
  <c r="AC1021" i="1"/>
  <c r="AD1021" i="1"/>
  <c r="AE1021" i="1"/>
  <c r="AC1022" i="1"/>
  <c r="AD1022" i="1"/>
  <c r="AE1022" i="1"/>
  <c r="AC1023" i="1"/>
  <c r="AD1023" i="1"/>
  <c r="AE1023" i="1"/>
  <c r="AC1024" i="1"/>
  <c r="AD1024" i="1"/>
  <c r="AE1024" i="1"/>
  <c r="AC1025" i="1"/>
  <c r="AD1025" i="1"/>
  <c r="AE1025" i="1"/>
  <c r="AC1026" i="1"/>
  <c r="AD1026" i="1"/>
  <c r="AE1026" i="1"/>
  <c r="AC1027" i="1"/>
  <c r="AD1027" i="1"/>
  <c r="AE1027" i="1"/>
  <c r="AC1028" i="1"/>
  <c r="AD1028" i="1"/>
  <c r="AE1028" i="1"/>
  <c r="AC1029" i="1"/>
  <c r="AD1029" i="1"/>
  <c r="AE1029" i="1"/>
  <c r="AC1030" i="1"/>
  <c r="AD1030" i="1"/>
  <c r="AE1030" i="1"/>
  <c r="AC1031" i="1"/>
  <c r="AD1031" i="1"/>
  <c r="AE1031" i="1"/>
  <c r="AC1032" i="1"/>
  <c r="AD1032" i="1"/>
  <c r="AE1032" i="1"/>
  <c r="AC1033" i="1"/>
  <c r="AD1033" i="1"/>
  <c r="AE1033" i="1"/>
  <c r="AC1034" i="1"/>
  <c r="AD1034" i="1"/>
  <c r="AE1034" i="1"/>
  <c r="AC1035" i="1"/>
  <c r="AD1035" i="1"/>
  <c r="AE1035" i="1"/>
  <c r="AC1036" i="1"/>
  <c r="AD1036" i="1"/>
  <c r="AE1036" i="1"/>
  <c r="AC1037" i="1"/>
  <c r="AD1037" i="1"/>
  <c r="AE1037" i="1"/>
  <c r="AC1038" i="1"/>
  <c r="AD1038" i="1"/>
  <c r="AE1038" i="1"/>
  <c r="AC1039" i="1"/>
  <c r="AD1039" i="1"/>
  <c r="AE1039" i="1"/>
  <c r="AC1040" i="1"/>
  <c r="AD1040" i="1"/>
  <c r="AE1040" i="1"/>
  <c r="AC1041" i="1"/>
  <c r="AD1041" i="1"/>
  <c r="AE1041" i="1"/>
  <c r="AC1042" i="1"/>
  <c r="AD1042" i="1"/>
  <c r="AE1042" i="1"/>
  <c r="AC1043" i="1"/>
  <c r="AD1043" i="1"/>
  <c r="AE1043" i="1"/>
  <c r="AC1044" i="1"/>
  <c r="AD1044" i="1"/>
  <c r="AE1044" i="1"/>
  <c r="AC1045" i="1"/>
  <c r="AD1045" i="1"/>
  <c r="AE1045" i="1"/>
  <c r="AC1046" i="1"/>
  <c r="AD1046" i="1"/>
  <c r="AE1046" i="1"/>
  <c r="AC1047" i="1"/>
  <c r="AD1047" i="1"/>
  <c r="AE1047" i="1"/>
  <c r="AC1048" i="1"/>
  <c r="AD1048" i="1"/>
  <c r="AE1048" i="1"/>
  <c r="AC1049" i="1"/>
  <c r="AD1049" i="1"/>
  <c r="AE1049" i="1"/>
  <c r="AC1050" i="1"/>
  <c r="AD1050" i="1"/>
  <c r="AE1050" i="1"/>
  <c r="AC1051" i="1"/>
  <c r="AD1051" i="1"/>
  <c r="AE1051" i="1"/>
  <c r="AC1052" i="1"/>
  <c r="AD1052" i="1"/>
  <c r="AE1052" i="1"/>
  <c r="AC1053" i="1"/>
  <c r="AD1053" i="1"/>
  <c r="AE1053" i="1"/>
  <c r="AC1054" i="1"/>
  <c r="AD1054" i="1"/>
  <c r="AE1054" i="1"/>
  <c r="AC1055" i="1"/>
  <c r="AD1055" i="1"/>
  <c r="AE1055" i="1"/>
  <c r="AC1056" i="1"/>
  <c r="AD1056" i="1"/>
  <c r="AE1056" i="1"/>
  <c r="AC1057" i="1"/>
  <c r="AD1057" i="1"/>
  <c r="AE1057" i="1"/>
  <c r="AC1058" i="1"/>
  <c r="AD1058" i="1"/>
  <c r="AE1058" i="1"/>
  <c r="AC1059" i="1"/>
  <c r="AD1059" i="1"/>
  <c r="AE1059" i="1"/>
  <c r="AC1060" i="1"/>
  <c r="AD1060" i="1"/>
  <c r="AE1060" i="1"/>
  <c r="AC1061" i="1"/>
  <c r="AD1061" i="1"/>
  <c r="AE1061" i="1"/>
  <c r="AC1062" i="1"/>
  <c r="AD1062" i="1"/>
  <c r="AE1062" i="1"/>
  <c r="AC1063" i="1"/>
  <c r="AD1063" i="1"/>
  <c r="AE1063" i="1"/>
  <c r="AC1064" i="1"/>
  <c r="AD1064" i="1"/>
  <c r="AE1064" i="1"/>
  <c r="AC1065" i="1"/>
  <c r="AD1065" i="1"/>
  <c r="AE1065" i="1"/>
  <c r="AC1066" i="1"/>
  <c r="AD1066" i="1"/>
  <c r="AE1066" i="1"/>
  <c r="AC1067" i="1"/>
  <c r="AD1067" i="1"/>
  <c r="AE1067" i="1"/>
  <c r="AC1068" i="1"/>
  <c r="AD1068" i="1"/>
  <c r="AE1068" i="1"/>
  <c r="AC1069" i="1"/>
  <c r="AD1069" i="1"/>
  <c r="AE1069" i="1"/>
  <c r="AC1070" i="1"/>
  <c r="AD1070" i="1"/>
  <c r="AE1070" i="1"/>
  <c r="AC1071" i="1"/>
  <c r="AD1071" i="1"/>
  <c r="AE1071" i="1"/>
  <c r="AC1072" i="1"/>
  <c r="AD1072" i="1"/>
  <c r="AE1072" i="1"/>
  <c r="AC1073" i="1"/>
  <c r="AD1073" i="1"/>
  <c r="AE1073" i="1"/>
  <c r="AC1074" i="1"/>
  <c r="AD1074" i="1"/>
  <c r="AE1074" i="1"/>
  <c r="AC1075" i="1"/>
  <c r="AD1075" i="1"/>
  <c r="AE1075" i="1"/>
  <c r="AC1076" i="1"/>
  <c r="AD1076" i="1"/>
  <c r="AE1076" i="1"/>
  <c r="AC1077" i="1"/>
  <c r="AD1077" i="1"/>
  <c r="AE1077" i="1"/>
  <c r="AC1078" i="1"/>
  <c r="AD1078" i="1"/>
  <c r="AE1078" i="1"/>
  <c r="AC1079" i="1"/>
  <c r="AD1079" i="1"/>
  <c r="AE1079" i="1"/>
  <c r="AC1080" i="1"/>
  <c r="AD1080" i="1"/>
  <c r="AE1080" i="1"/>
  <c r="AC1081" i="1"/>
  <c r="AD1081" i="1"/>
  <c r="AE1081" i="1"/>
  <c r="AC1082" i="1"/>
  <c r="AD1082" i="1"/>
  <c r="AE1082" i="1"/>
  <c r="AC1083" i="1"/>
  <c r="AD1083" i="1"/>
  <c r="AE1083" i="1"/>
  <c r="AC1084" i="1"/>
  <c r="AD1084" i="1"/>
  <c r="AE1084" i="1"/>
  <c r="AC1085" i="1"/>
  <c r="AD1085" i="1"/>
  <c r="AE1085" i="1"/>
  <c r="AC1086" i="1"/>
  <c r="AD1086" i="1"/>
  <c r="AE1086" i="1"/>
  <c r="AC1087" i="1"/>
  <c r="AD1087" i="1"/>
  <c r="AE1087" i="1"/>
  <c r="AC1088" i="1"/>
  <c r="AD1088" i="1"/>
  <c r="AE1088" i="1"/>
  <c r="AC1089" i="1"/>
  <c r="AD1089" i="1"/>
  <c r="AE1089" i="1"/>
  <c r="AC1090" i="1"/>
  <c r="AD1090" i="1"/>
  <c r="AE1090" i="1"/>
  <c r="AC1091" i="1"/>
  <c r="AD1091" i="1"/>
  <c r="AE1091" i="1"/>
  <c r="AC1092" i="1"/>
  <c r="AD1092" i="1"/>
  <c r="AE1092" i="1"/>
  <c r="AC1093" i="1"/>
  <c r="AD1093" i="1"/>
  <c r="AE1093" i="1"/>
  <c r="AC1094" i="1"/>
  <c r="AD1094" i="1"/>
  <c r="AE1094" i="1"/>
  <c r="AC1095" i="1"/>
  <c r="AD1095" i="1"/>
  <c r="AE1095" i="1"/>
  <c r="AC1096" i="1"/>
  <c r="AD1096" i="1"/>
  <c r="AE1096" i="1"/>
  <c r="AC1097" i="1"/>
  <c r="AD1097" i="1"/>
  <c r="AE1097" i="1"/>
  <c r="AC1098" i="1"/>
  <c r="AD1098" i="1"/>
  <c r="AE1098" i="1"/>
  <c r="AC1099" i="1"/>
  <c r="AD1099" i="1"/>
  <c r="AE1099" i="1"/>
  <c r="AC1100" i="1"/>
  <c r="AD1100" i="1"/>
  <c r="AE1100" i="1"/>
  <c r="AC1101" i="1"/>
  <c r="AD1101" i="1"/>
  <c r="AE1101" i="1"/>
  <c r="AC1102" i="1"/>
  <c r="AD1102" i="1"/>
  <c r="AE1102" i="1"/>
  <c r="AC1103" i="1"/>
  <c r="AD1103" i="1"/>
  <c r="AE1103" i="1"/>
  <c r="AC1104" i="1"/>
  <c r="AD1104" i="1"/>
  <c r="AE1104" i="1"/>
  <c r="AC1105" i="1"/>
  <c r="AD1105" i="1"/>
  <c r="AE1105" i="1"/>
  <c r="AC1106" i="1"/>
  <c r="AD1106" i="1"/>
  <c r="AE1106" i="1"/>
  <c r="AC1107" i="1"/>
  <c r="AD1107" i="1"/>
  <c r="AE1107" i="1"/>
  <c r="AC1108" i="1"/>
  <c r="AD1108" i="1"/>
  <c r="AE1108" i="1"/>
  <c r="AC1109" i="1"/>
  <c r="AD1109" i="1"/>
  <c r="AE1109" i="1"/>
  <c r="AC1110" i="1"/>
  <c r="AD1110" i="1"/>
  <c r="AE1110" i="1"/>
  <c r="AC1111" i="1"/>
  <c r="AD1111" i="1"/>
  <c r="AE1111" i="1"/>
  <c r="AC1112" i="1"/>
  <c r="AD1112" i="1"/>
  <c r="AE1112" i="1"/>
  <c r="AC1113" i="1"/>
  <c r="AD1113" i="1"/>
  <c r="AE1113" i="1"/>
  <c r="AC1114" i="1"/>
  <c r="AD1114" i="1"/>
  <c r="AE1114" i="1"/>
  <c r="AC1115" i="1"/>
  <c r="AD1115" i="1"/>
  <c r="AE1115" i="1"/>
  <c r="AC1116" i="1"/>
  <c r="AD1116" i="1"/>
  <c r="AE1116" i="1"/>
  <c r="AC1117" i="1"/>
  <c r="AD1117" i="1"/>
  <c r="AE1117" i="1"/>
  <c r="AC1118" i="1"/>
  <c r="AD1118" i="1"/>
  <c r="AE1118" i="1"/>
  <c r="AC1119" i="1"/>
  <c r="AD1119" i="1"/>
  <c r="AE1119" i="1"/>
  <c r="AC1120" i="1"/>
  <c r="AD1120" i="1"/>
  <c r="AE1120" i="1"/>
  <c r="AC1121" i="1"/>
  <c r="AD1121" i="1"/>
  <c r="AE1121" i="1"/>
  <c r="AC1122" i="1"/>
  <c r="AD1122" i="1"/>
  <c r="AE1122" i="1"/>
  <c r="AC1123" i="1"/>
  <c r="AD1123" i="1"/>
  <c r="AE1123" i="1"/>
  <c r="AC1124" i="1"/>
  <c r="AD1124" i="1"/>
  <c r="AE1124" i="1"/>
  <c r="AC1125" i="1"/>
  <c r="AD1125" i="1"/>
  <c r="AE1125" i="1"/>
  <c r="AC1126" i="1"/>
  <c r="AD1126" i="1"/>
  <c r="AE1126" i="1"/>
  <c r="AC1127" i="1"/>
  <c r="AD1127" i="1"/>
  <c r="AE1127" i="1"/>
  <c r="AC1128" i="1"/>
  <c r="AD1128" i="1"/>
  <c r="AE1128" i="1"/>
  <c r="AC1129" i="1"/>
  <c r="AD1129" i="1"/>
  <c r="AE1129" i="1"/>
  <c r="AC1130" i="1"/>
  <c r="AD1130" i="1"/>
  <c r="AE1130" i="1"/>
  <c r="AC1131" i="1"/>
  <c r="AD1131" i="1"/>
  <c r="AE1131" i="1"/>
  <c r="AC1132" i="1"/>
  <c r="AD1132" i="1"/>
  <c r="AE1132" i="1"/>
  <c r="AC1133" i="1"/>
  <c r="AD1133" i="1"/>
  <c r="AE1133" i="1"/>
  <c r="AC1134" i="1"/>
  <c r="AD1134" i="1"/>
  <c r="AE1134" i="1"/>
  <c r="AC1135" i="1"/>
  <c r="AD1135" i="1"/>
  <c r="AE1135" i="1"/>
  <c r="AC1136" i="1"/>
  <c r="AD1136" i="1"/>
  <c r="AE1136" i="1"/>
  <c r="AC1137" i="1"/>
  <c r="AD1137" i="1"/>
  <c r="AE1137" i="1"/>
  <c r="AC1138" i="1"/>
  <c r="AD1138" i="1"/>
  <c r="AE1138" i="1"/>
  <c r="AC1139" i="1"/>
  <c r="AD1139" i="1"/>
  <c r="AE1139" i="1"/>
  <c r="AC1140" i="1"/>
  <c r="AD1140" i="1"/>
  <c r="AE1140" i="1"/>
  <c r="AC1141" i="1"/>
  <c r="AD1141" i="1"/>
  <c r="AE1141" i="1"/>
  <c r="AC1142" i="1"/>
  <c r="AD1142" i="1"/>
  <c r="AE1142" i="1"/>
  <c r="AC1143" i="1"/>
  <c r="AD1143" i="1"/>
  <c r="AE1143" i="1"/>
  <c r="AC1144" i="1"/>
  <c r="AD1144" i="1"/>
  <c r="AE1144" i="1"/>
  <c r="AC1145" i="1"/>
  <c r="AD1145" i="1"/>
  <c r="AE1145" i="1"/>
  <c r="AC1146" i="1"/>
  <c r="AD1146" i="1"/>
  <c r="AE1146" i="1"/>
  <c r="AC1147" i="1"/>
  <c r="AD1147" i="1"/>
  <c r="AE1147" i="1"/>
  <c r="AC1148" i="1"/>
  <c r="AD1148" i="1"/>
  <c r="AE1148" i="1"/>
  <c r="AC1149" i="1"/>
  <c r="AD1149" i="1"/>
  <c r="AE1149" i="1"/>
  <c r="AC1150" i="1"/>
  <c r="AD1150" i="1"/>
  <c r="AE1150" i="1"/>
  <c r="AC1151" i="1"/>
  <c r="AD1151" i="1"/>
  <c r="AE1151" i="1"/>
  <c r="AC1152" i="1"/>
  <c r="AD1152" i="1"/>
  <c r="AE1152" i="1"/>
  <c r="AC1153" i="1"/>
  <c r="AD1153" i="1"/>
  <c r="AE1153" i="1"/>
  <c r="AC1154" i="1"/>
  <c r="AD1154" i="1"/>
  <c r="AE1154" i="1"/>
  <c r="AC1155" i="1"/>
  <c r="AD1155" i="1"/>
  <c r="AE1155" i="1"/>
  <c r="AC1156" i="1"/>
  <c r="AD1156" i="1"/>
  <c r="AE1156" i="1"/>
  <c r="AC1157" i="1"/>
  <c r="AD1157" i="1"/>
  <c r="AE1157" i="1"/>
  <c r="AC1158" i="1"/>
  <c r="AD1158" i="1"/>
  <c r="AE1158" i="1"/>
  <c r="AC1159" i="1"/>
  <c r="AD1159" i="1"/>
  <c r="AE1159" i="1"/>
  <c r="AC1160" i="1"/>
  <c r="AD1160" i="1"/>
  <c r="AE1160" i="1"/>
  <c r="AC1161" i="1"/>
  <c r="AD1161" i="1"/>
  <c r="AE1161" i="1"/>
  <c r="AC1162" i="1"/>
  <c r="AD1162" i="1"/>
  <c r="AE1162" i="1"/>
  <c r="AC1163" i="1"/>
  <c r="AD1163" i="1"/>
  <c r="AE1163" i="1"/>
  <c r="AC1164" i="1"/>
  <c r="AD1164" i="1"/>
  <c r="AE1164" i="1"/>
  <c r="AC1165" i="1"/>
  <c r="AD1165" i="1"/>
  <c r="AE1165" i="1"/>
  <c r="AC1166" i="1"/>
  <c r="AD1166" i="1"/>
  <c r="AE1166" i="1"/>
  <c r="AC1167" i="1"/>
  <c r="AD1167" i="1"/>
  <c r="AE1167" i="1"/>
  <c r="AC1168" i="1"/>
  <c r="AD1168" i="1"/>
  <c r="AE1168" i="1"/>
  <c r="AC1169" i="1"/>
  <c r="AD1169" i="1"/>
  <c r="AE1169" i="1"/>
  <c r="AC1170" i="1"/>
  <c r="AD1170" i="1"/>
  <c r="AE1170" i="1"/>
  <c r="AC1171" i="1"/>
  <c r="AD1171" i="1"/>
  <c r="AE1171" i="1"/>
  <c r="AC1172" i="1"/>
  <c r="AD1172" i="1"/>
  <c r="AE1172" i="1"/>
  <c r="AC1173" i="1"/>
  <c r="AD1173" i="1"/>
  <c r="AE1173" i="1"/>
  <c r="AC1174" i="1"/>
  <c r="AD1174" i="1"/>
  <c r="AE1174" i="1"/>
  <c r="AC1175" i="1"/>
  <c r="AD1175" i="1"/>
  <c r="AE1175" i="1"/>
  <c r="AC1176" i="1"/>
  <c r="AD1176" i="1"/>
  <c r="AE1176" i="1"/>
  <c r="AC1177" i="1"/>
  <c r="AD1177" i="1"/>
  <c r="AE1177" i="1"/>
  <c r="AC1178" i="1"/>
  <c r="AD1178" i="1"/>
  <c r="AE1178" i="1"/>
  <c r="AC1179" i="1"/>
  <c r="AD1179" i="1"/>
  <c r="AE1179" i="1"/>
  <c r="AC1180" i="1"/>
  <c r="AD1180" i="1"/>
  <c r="AE1180" i="1"/>
  <c r="AC1181" i="1"/>
  <c r="AD1181" i="1"/>
  <c r="AE1181" i="1"/>
  <c r="AC1182" i="1"/>
  <c r="AD1182" i="1"/>
  <c r="AE1182" i="1"/>
  <c r="AC1183" i="1"/>
  <c r="AD1183" i="1"/>
  <c r="AE1183" i="1"/>
  <c r="AC1184" i="1"/>
  <c r="AD1184" i="1"/>
  <c r="AE1184" i="1"/>
  <c r="AC1185" i="1"/>
  <c r="AD1185" i="1"/>
  <c r="AE1185" i="1"/>
  <c r="AC1186" i="1"/>
  <c r="AD1186" i="1"/>
  <c r="AE1186" i="1"/>
  <c r="AC1187" i="1"/>
  <c r="AD1187" i="1"/>
  <c r="AE1187" i="1"/>
  <c r="AC1188" i="1"/>
  <c r="AD1188" i="1"/>
  <c r="AE1188" i="1"/>
  <c r="AC1189" i="1"/>
  <c r="AD1189" i="1"/>
  <c r="AE1189" i="1"/>
  <c r="AC1190" i="1"/>
  <c r="AD1190" i="1"/>
  <c r="AE1190" i="1"/>
  <c r="AC1191" i="1"/>
  <c r="AD1191" i="1"/>
  <c r="AE1191" i="1"/>
  <c r="AC1192" i="1"/>
  <c r="AD1192" i="1"/>
  <c r="AE1192" i="1"/>
  <c r="AC1193" i="1"/>
  <c r="AD1193" i="1"/>
  <c r="AE1193" i="1"/>
  <c r="AC1194" i="1"/>
  <c r="AD1194" i="1"/>
  <c r="AE1194" i="1"/>
  <c r="AC1195" i="1"/>
  <c r="AD1195" i="1"/>
  <c r="AE1195" i="1"/>
  <c r="AC1196" i="1"/>
  <c r="AD1196" i="1"/>
  <c r="AE1196" i="1"/>
  <c r="AC1197" i="1"/>
  <c r="AD1197" i="1"/>
  <c r="AE1197" i="1"/>
  <c r="AC1198" i="1"/>
  <c r="AD1198" i="1"/>
  <c r="AE1198" i="1"/>
  <c r="AC1199" i="1"/>
  <c r="AD1199" i="1"/>
  <c r="AE1199" i="1"/>
  <c r="AC1200" i="1"/>
  <c r="AD1200" i="1"/>
  <c r="AE1200" i="1"/>
  <c r="AC1201" i="1"/>
  <c r="AD1201" i="1"/>
  <c r="AE1201" i="1"/>
  <c r="AC1202" i="1"/>
  <c r="AD1202" i="1"/>
  <c r="AE1202" i="1"/>
  <c r="AC1203" i="1"/>
  <c r="AD1203" i="1"/>
  <c r="AE1203" i="1"/>
  <c r="AC1204" i="1"/>
  <c r="AD1204" i="1"/>
  <c r="AE1204" i="1"/>
  <c r="AC1205" i="1"/>
  <c r="AD1205" i="1"/>
  <c r="AE1205" i="1"/>
  <c r="AC1206" i="1"/>
  <c r="AD1206" i="1"/>
  <c r="AE1206" i="1"/>
  <c r="AC1207" i="1"/>
  <c r="AD1207" i="1"/>
  <c r="AE1207" i="1"/>
  <c r="AC1208" i="1"/>
  <c r="AD1208" i="1"/>
  <c r="AE1208" i="1"/>
  <c r="AC1209" i="1"/>
  <c r="AD1209" i="1"/>
  <c r="AE1209" i="1"/>
  <c r="AC1210" i="1"/>
  <c r="AD1210" i="1"/>
  <c r="AE1210" i="1"/>
  <c r="AC1211" i="1"/>
  <c r="AD1211" i="1"/>
  <c r="AE1211" i="1"/>
  <c r="AC1212" i="1"/>
  <c r="AD1212" i="1"/>
  <c r="AE1212" i="1"/>
  <c r="AC1213" i="1"/>
  <c r="AD1213" i="1"/>
  <c r="AE1213" i="1"/>
  <c r="AC1214" i="1"/>
  <c r="AD1214" i="1"/>
  <c r="AE1214" i="1"/>
  <c r="AC1215" i="1"/>
  <c r="AD1215" i="1"/>
  <c r="AE1215" i="1"/>
  <c r="AC1216" i="1"/>
  <c r="AD1216" i="1"/>
  <c r="AE1216" i="1"/>
  <c r="AC1217" i="1"/>
  <c r="AD1217" i="1"/>
  <c r="AE1217" i="1"/>
  <c r="AC1218" i="1"/>
  <c r="AD1218" i="1"/>
  <c r="AE1218" i="1"/>
  <c r="AC1219" i="1"/>
  <c r="AD1219" i="1"/>
  <c r="AE1219" i="1"/>
  <c r="AC1220" i="1"/>
  <c r="AD1220" i="1"/>
  <c r="AE1220" i="1"/>
  <c r="AC1221" i="1"/>
  <c r="AD1221" i="1"/>
  <c r="AE1221" i="1"/>
  <c r="AC1222" i="1"/>
  <c r="AD1222" i="1"/>
  <c r="AE1222" i="1"/>
  <c r="AC1223" i="1"/>
  <c r="AD1223" i="1"/>
  <c r="AE1223" i="1"/>
  <c r="AC1224" i="1"/>
  <c r="AD1224" i="1"/>
  <c r="AE1224" i="1"/>
  <c r="AC1225" i="1"/>
  <c r="AD1225" i="1"/>
  <c r="AE1225" i="1"/>
  <c r="AC1226" i="1"/>
  <c r="AD1226" i="1"/>
  <c r="AE1226" i="1"/>
  <c r="AC1227" i="1"/>
  <c r="AD1227" i="1"/>
  <c r="AE1227" i="1"/>
  <c r="AC1228" i="1"/>
  <c r="AD1228" i="1"/>
  <c r="AE1228" i="1"/>
  <c r="AC1229" i="1"/>
  <c r="AD1229" i="1"/>
  <c r="AE1229" i="1"/>
  <c r="AC1230" i="1"/>
  <c r="AD1230" i="1"/>
  <c r="AE1230" i="1"/>
  <c r="AC1231" i="1"/>
  <c r="AD1231" i="1"/>
  <c r="AE1231" i="1"/>
  <c r="AC1232" i="1"/>
  <c r="AD1232" i="1"/>
  <c r="AE1232" i="1"/>
  <c r="AC1233" i="1"/>
  <c r="AD1233" i="1"/>
  <c r="AE1233" i="1"/>
  <c r="AC1234" i="1"/>
  <c r="AD1234" i="1"/>
  <c r="AE1234" i="1"/>
  <c r="AC1235" i="1"/>
  <c r="AD1235" i="1"/>
  <c r="AE1235" i="1"/>
  <c r="AC1236" i="1"/>
  <c r="AD1236" i="1"/>
  <c r="AE1236" i="1"/>
  <c r="AC1237" i="1"/>
  <c r="AD1237" i="1"/>
  <c r="AE1237" i="1"/>
  <c r="AC1238" i="1"/>
  <c r="AD1238" i="1"/>
  <c r="AE1238" i="1"/>
  <c r="AC1239" i="1"/>
  <c r="AD1239" i="1"/>
  <c r="AE1239" i="1"/>
  <c r="AC1240" i="1"/>
  <c r="AD1240" i="1"/>
  <c r="AE1240" i="1"/>
  <c r="AC1241" i="1"/>
  <c r="AD1241" i="1"/>
  <c r="AE1241" i="1"/>
  <c r="AC1242" i="1"/>
  <c r="AD1242" i="1"/>
  <c r="AE1242" i="1"/>
  <c r="AC1243" i="1"/>
  <c r="AD1243" i="1"/>
  <c r="AE1243" i="1"/>
  <c r="AC1244" i="1"/>
  <c r="AD1244" i="1"/>
  <c r="AE1244" i="1"/>
  <c r="AC1245" i="1"/>
  <c r="AD1245" i="1"/>
  <c r="AE1245" i="1"/>
  <c r="AC1246" i="1"/>
  <c r="AD1246" i="1"/>
  <c r="AE1246" i="1"/>
  <c r="AC1247" i="1"/>
  <c r="AD1247" i="1"/>
  <c r="AE1247" i="1"/>
  <c r="AC1248" i="1"/>
  <c r="AD1248" i="1"/>
  <c r="AE1248" i="1"/>
  <c r="AC1249" i="1"/>
  <c r="AD1249" i="1"/>
  <c r="AE1249" i="1"/>
  <c r="AC1250" i="1"/>
  <c r="AD1250" i="1"/>
  <c r="AE1250" i="1"/>
  <c r="AC1251" i="1"/>
  <c r="AD1251" i="1"/>
  <c r="AE1251" i="1"/>
  <c r="AC1252" i="1"/>
  <c r="AD1252" i="1"/>
  <c r="AE1252" i="1"/>
  <c r="AC1253" i="1"/>
  <c r="AD1253" i="1"/>
  <c r="AE1253" i="1"/>
  <c r="AC1254" i="1"/>
  <c r="AD1254" i="1"/>
  <c r="AE1254" i="1"/>
  <c r="AC1255" i="1"/>
  <c r="AD1255" i="1"/>
  <c r="AE1255" i="1"/>
  <c r="AC1256" i="1"/>
  <c r="AD1256" i="1"/>
  <c r="AE1256" i="1"/>
  <c r="AC1257" i="1"/>
  <c r="AD1257" i="1"/>
  <c r="AE1257" i="1"/>
  <c r="AC1258" i="1"/>
  <c r="AD1258" i="1"/>
  <c r="AE1258" i="1"/>
  <c r="AC1259" i="1"/>
  <c r="AD1259" i="1"/>
  <c r="AE1259" i="1"/>
  <c r="AC1260" i="1"/>
  <c r="AD1260" i="1"/>
  <c r="AE1260" i="1"/>
  <c r="AC1261" i="1"/>
  <c r="AD1261" i="1"/>
  <c r="AE1261" i="1"/>
  <c r="AC1262" i="1"/>
  <c r="AD1262" i="1"/>
  <c r="AE1262" i="1"/>
  <c r="AC1263" i="1"/>
  <c r="AD1263" i="1"/>
  <c r="AE1263" i="1"/>
  <c r="AC1264" i="1"/>
  <c r="AD1264" i="1"/>
  <c r="AE1264" i="1"/>
  <c r="AC1265" i="1"/>
  <c r="AD1265" i="1"/>
  <c r="AE1265" i="1"/>
  <c r="AC1266" i="1"/>
  <c r="AD1266" i="1"/>
  <c r="AE1266" i="1"/>
  <c r="AC1267" i="1"/>
  <c r="AD1267" i="1"/>
  <c r="AE1267" i="1"/>
  <c r="AC1268" i="1"/>
  <c r="AD1268" i="1"/>
  <c r="AE1268" i="1"/>
  <c r="AC1269" i="1"/>
  <c r="AD1269" i="1"/>
  <c r="AE1269" i="1"/>
  <c r="AC1270" i="1"/>
  <c r="AD1270" i="1"/>
  <c r="AE1270" i="1"/>
  <c r="AC1271" i="1"/>
  <c r="AD1271" i="1"/>
  <c r="AE1271" i="1"/>
  <c r="AC1272" i="1"/>
  <c r="AD1272" i="1"/>
  <c r="AE1272" i="1"/>
  <c r="AC1273" i="1"/>
  <c r="AD1273" i="1"/>
  <c r="AE1273" i="1"/>
  <c r="AC1274" i="1"/>
  <c r="AD1274" i="1"/>
  <c r="AE1274" i="1"/>
  <c r="AC1275" i="1"/>
  <c r="AD1275" i="1"/>
  <c r="AE1275" i="1"/>
  <c r="AC1276" i="1"/>
  <c r="AD1276" i="1"/>
  <c r="AE1276" i="1"/>
  <c r="AC1277" i="1"/>
  <c r="AD1277" i="1"/>
  <c r="AE1277" i="1"/>
  <c r="AC1278" i="1"/>
  <c r="AD1278" i="1"/>
  <c r="AE1278" i="1"/>
  <c r="AC1279" i="1"/>
  <c r="AD1279" i="1"/>
  <c r="AE1279" i="1"/>
  <c r="AC1280" i="1"/>
  <c r="AD1280" i="1"/>
  <c r="AE1280" i="1"/>
  <c r="AC1281" i="1"/>
  <c r="AD1281" i="1"/>
  <c r="AE1281" i="1"/>
  <c r="AC1282" i="1"/>
  <c r="AD1282" i="1"/>
  <c r="AE1282" i="1"/>
  <c r="AC1283" i="1"/>
  <c r="AD1283" i="1"/>
  <c r="AE1283" i="1"/>
  <c r="AC1284" i="1"/>
  <c r="AD1284" i="1"/>
  <c r="AE1284" i="1"/>
  <c r="AC1285" i="1"/>
  <c r="AD1285" i="1"/>
  <c r="AE1285" i="1"/>
  <c r="AC1286" i="1"/>
  <c r="AD1286" i="1"/>
  <c r="AE1286" i="1"/>
  <c r="AC1287" i="1"/>
  <c r="AD1287" i="1"/>
  <c r="AE1287" i="1"/>
  <c r="AC1288" i="1"/>
  <c r="AD1288" i="1"/>
  <c r="AE1288" i="1"/>
  <c r="AC1289" i="1"/>
  <c r="AD1289" i="1"/>
  <c r="AE1289" i="1"/>
  <c r="AC1290" i="1"/>
  <c r="AD1290" i="1"/>
  <c r="AE1290" i="1"/>
  <c r="AC1291" i="1"/>
  <c r="AD1291" i="1"/>
  <c r="AE1291" i="1"/>
  <c r="AC1292" i="1"/>
  <c r="AD1292" i="1"/>
  <c r="AE1292" i="1"/>
  <c r="AC1293" i="1"/>
  <c r="AD1293" i="1"/>
  <c r="AE1293" i="1"/>
  <c r="AC1294" i="1"/>
  <c r="AD1294" i="1"/>
  <c r="AE1294" i="1"/>
  <c r="AC1295" i="1"/>
  <c r="AD1295" i="1"/>
  <c r="AE1295" i="1"/>
  <c r="AC1296" i="1"/>
  <c r="AD1296" i="1"/>
  <c r="AE1296" i="1"/>
  <c r="AC1297" i="1"/>
  <c r="AD1297" i="1"/>
  <c r="AE1297" i="1"/>
  <c r="AC1298" i="1"/>
  <c r="AD1298" i="1"/>
  <c r="AE1298" i="1"/>
  <c r="AC1299" i="1"/>
  <c r="AD1299" i="1"/>
  <c r="AE1299" i="1"/>
  <c r="AC1300" i="1"/>
  <c r="AD1300" i="1"/>
  <c r="AE1300" i="1"/>
  <c r="AC1301" i="1"/>
  <c r="AD1301" i="1"/>
  <c r="AE1301" i="1"/>
  <c r="AC1302" i="1"/>
  <c r="AD1302" i="1"/>
  <c r="AE1302" i="1"/>
  <c r="AC1303" i="1"/>
  <c r="AD1303" i="1"/>
  <c r="AE1303" i="1"/>
  <c r="AC1304" i="1"/>
  <c r="AD1304" i="1"/>
  <c r="AE1304" i="1"/>
  <c r="AC1305" i="1"/>
  <c r="AD1305" i="1"/>
  <c r="AE1305" i="1"/>
  <c r="AC1306" i="1"/>
  <c r="AD1306" i="1"/>
  <c r="AE1306" i="1"/>
  <c r="AC1307" i="1"/>
  <c r="AD1307" i="1"/>
  <c r="AE1307" i="1"/>
  <c r="AC1308" i="1"/>
  <c r="AD1308" i="1"/>
  <c r="AE1308" i="1"/>
  <c r="AC1309" i="1"/>
  <c r="AD1309" i="1"/>
  <c r="AE1309" i="1"/>
  <c r="AC1310" i="1"/>
  <c r="AD1310" i="1"/>
  <c r="AE1310" i="1"/>
  <c r="AC1311" i="1"/>
  <c r="AD1311" i="1"/>
  <c r="AE1311" i="1"/>
  <c r="AC1312" i="1"/>
  <c r="AD1312" i="1"/>
  <c r="AE1312" i="1"/>
  <c r="AC1313" i="1"/>
  <c r="AD1313" i="1"/>
  <c r="AE1313" i="1"/>
  <c r="AC1314" i="1"/>
  <c r="AD1314" i="1"/>
  <c r="AE1314" i="1"/>
  <c r="AC1315" i="1"/>
  <c r="AD1315" i="1"/>
  <c r="AE1315" i="1"/>
  <c r="AC1316" i="1"/>
  <c r="AD1316" i="1"/>
  <c r="AE1316" i="1"/>
  <c r="AC1317" i="1"/>
  <c r="AD1317" i="1"/>
  <c r="AE1317" i="1"/>
  <c r="AC1318" i="1"/>
  <c r="AD1318" i="1"/>
  <c r="AE1318" i="1"/>
  <c r="AC1319" i="1"/>
  <c r="AD1319" i="1"/>
  <c r="AE1319" i="1"/>
  <c r="AC1320" i="1"/>
  <c r="AD1320" i="1"/>
  <c r="AE1320" i="1"/>
  <c r="AC1321" i="1"/>
  <c r="AD1321" i="1"/>
  <c r="AE1321" i="1"/>
  <c r="AC1322" i="1"/>
  <c r="AD1322" i="1"/>
  <c r="AE1322" i="1"/>
  <c r="AC1323" i="1"/>
  <c r="AD1323" i="1"/>
  <c r="AE1323" i="1"/>
  <c r="AC1324" i="1"/>
  <c r="AD1324" i="1"/>
  <c r="AE1324" i="1"/>
  <c r="AC1325" i="1"/>
  <c r="AD1325" i="1"/>
  <c r="AE1325" i="1"/>
  <c r="AC1326" i="1"/>
  <c r="AD1326" i="1"/>
  <c r="AE1326" i="1"/>
  <c r="AC1327" i="1"/>
  <c r="AD1327" i="1"/>
  <c r="AE1327" i="1"/>
  <c r="AC1328" i="1"/>
  <c r="AD1328" i="1"/>
  <c r="AE1328" i="1"/>
  <c r="AC1329" i="1"/>
  <c r="AD1329" i="1"/>
  <c r="AE1329" i="1"/>
  <c r="AC1330" i="1"/>
  <c r="AD1330" i="1"/>
  <c r="AE1330" i="1"/>
  <c r="AC1331" i="1"/>
  <c r="AD1331" i="1"/>
  <c r="AE1331" i="1"/>
  <c r="AC1332" i="1"/>
  <c r="AD1332" i="1"/>
  <c r="AE1332" i="1"/>
  <c r="AC1333" i="1"/>
  <c r="AD1333" i="1"/>
  <c r="AE1333" i="1"/>
  <c r="AC1334" i="1"/>
  <c r="AD1334" i="1"/>
  <c r="AE1334" i="1"/>
  <c r="AC1335" i="1"/>
  <c r="AD1335" i="1"/>
  <c r="AE1335" i="1"/>
  <c r="AC1336" i="1"/>
  <c r="AD1336" i="1"/>
  <c r="AE1336" i="1"/>
  <c r="AC1337" i="1"/>
  <c r="AD1337" i="1"/>
  <c r="AE1337" i="1"/>
  <c r="AC1338" i="1"/>
  <c r="AD1338" i="1"/>
  <c r="AE1338" i="1"/>
  <c r="AC1339" i="1"/>
  <c r="AD1339" i="1"/>
  <c r="AE1339" i="1"/>
  <c r="AC1340" i="1"/>
  <c r="AD1340" i="1"/>
  <c r="AE1340" i="1"/>
  <c r="AC1341" i="1"/>
  <c r="AD1341" i="1"/>
  <c r="AE1341" i="1"/>
  <c r="AC1342" i="1"/>
  <c r="AD1342" i="1"/>
  <c r="AE1342" i="1"/>
  <c r="AC1343" i="1"/>
  <c r="AD1343" i="1"/>
  <c r="AE1343" i="1"/>
  <c r="AC1344" i="1"/>
  <c r="AD1344" i="1"/>
  <c r="AE1344" i="1"/>
  <c r="AC1345" i="1"/>
  <c r="AD1345" i="1"/>
  <c r="AE1345" i="1"/>
  <c r="AC1346" i="1"/>
  <c r="AD1346" i="1"/>
  <c r="AE1346" i="1"/>
  <c r="AC1347" i="1"/>
  <c r="AD1347" i="1"/>
  <c r="AE1347" i="1"/>
  <c r="AC1348" i="1"/>
  <c r="AD1348" i="1"/>
  <c r="AE1348" i="1"/>
  <c r="AC1349" i="1"/>
  <c r="AD1349" i="1"/>
  <c r="AE1349" i="1"/>
  <c r="AC1350" i="1"/>
  <c r="AD1350" i="1"/>
  <c r="AE1350" i="1"/>
  <c r="AC1351" i="1"/>
  <c r="AD1351" i="1"/>
  <c r="AE1351" i="1"/>
  <c r="AC1352" i="1"/>
  <c r="AD1352" i="1"/>
  <c r="AE1352" i="1"/>
  <c r="AC1353" i="1"/>
  <c r="AD1353" i="1"/>
  <c r="AE1353" i="1"/>
  <c r="AC1354" i="1"/>
  <c r="AD1354" i="1"/>
  <c r="AE1354" i="1"/>
  <c r="AC1355" i="1"/>
  <c r="AD1355" i="1"/>
  <c r="AE1355" i="1"/>
  <c r="AC1356" i="1"/>
  <c r="AD1356" i="1"/>
  <c r="AE1356" i="1"/>
  <c r="AC1357" i="1"/>
  <c r="AD1357" i="1"/>
  <c r="AE1357" i="1"/>
  <c r="AC1358" i="1"/>
  <c r="AD1358" i="1"/>
  <c r="AE1358" i="1"/>
  <c r="AC1359" i="1"/>
  <c r="AD1359" i="1"/>
  <c r="AE1359" i="1"/>
  <c r="AC1360" i="1"/>
  <c r="AD1360" i="1"/>
  <c r="AE1360" i="1"/>
  <c r="AC1361" i="1"/>
  <c r="AD1361" i="1"/>
  <c r="AE1361" i="1"/>
  <c r="AC1362" i="1"/>
  <c r="AD1362" i="1"/>
  <c r="AE1362" i="1"/>
  <c r="AC1363" i="1"/>
  <c r="AD1363" i="1"/>
  <c r="AE1363" i="1"/>
  <c r="AC1364" i="1"/>
  <c r="AD1364" i="1"/>
  <c r="AE1364" i="1"/>
  <c r="AC1365" i="1"/>
  <c r="AD1365" i="1"/>
  <c r="AE1365" i="1"/>
  <c r="AC1366" i="1"/>
  <c r="AD1366" i="1"/>
  <c r="AE1366" i="1"/>
  <c r="AC1367" i="1"/>
  <c r="AD1367" i="1"/>
  <c r="AE1367" i="1"/>
  <c r="AC1368" i="1"/>
  <c r="AD1368" i="1"/>
  <c r="AE1368" i="1"/>
  <c r="AC1369" i="1"/>
  <c r="AD1369" i="1"/>
  <c r="AE1369" i="1"/>
  <c r="AC1370" i="1"/>
  <c r="AD1370" i="1"/>
  <c r="AE1370" i="1"/>
  <c r="AC1371" i="1"/>
  <c r="AD1371" i="1"/>
  <c r="AE1371" i="1"/>
  <c r="AC1372" i="1"/>
  <c r="AD1372" i="1"/>
  <c r="AE1372" i="1"/>
  <c r="AC1373" i="1"/>
  <c r="AD1373" i="1"/>
  <c r="AE1373" i="1"/>
  <c r="AC1374" i="1"/>
  <c r="AD1374" i="1"/>
  <c r="AE1374" i="1"/>
  <c r="AC1375" i="1"/>
  <c r="AD1375" i="1"/>
  <c r="AE1375" i="1"/>
  <c r="AC1376" i="1"/>
  <c r="AD1376" i="1"/>
  <c r="AE1376" i="1"/>
  <c r="AC1377" i="1"/>
  <c r="AD1377" i="1"/>
  <c r="AE1377" i="1"/>
  <c r="AC1378" i="1"/>
  <c r="AD1378" i="1"/>
  <c r="AE1378" i="1"/>
  <c r="AC1379" i="1"/>
  <c r="AD1379" i="1"/>
  <c r="AE1379" i="1"/>
  <c r="AC1380" i="1"/>
  <c r="AD1380" i="1"/>
  <c r="AE1380" i="1"/>
  <c r="AC1381" i="1"/>
  <c r="AD1381" i="1"/>
  <c r="AE1381" i="1"/>
  <c r="AC1382" i="1"/>
  <c r="AD1382" i="1"/>
  <c r="AE1382" i="1"/>
  <c r="AC1383" i="1"/>
  <c r="AD1383" i="1"/>
  <c r="AE1383" i="1"/>
  <c r="AC1384" i="1"/>
  <c r="AD1384" i="1"/>
  <c r="AE1384" i="1"/>
  <c r="AC1385" i="1"/>
  <c r="AD1385" i="1"/>
  <c r="AE1385" i="1"/>
  <c r="AC1386" i="1"/>
  <c r="AD1386" i="1"/>
  <c r="AE1386" i="1"/>
  <c r="AC1387" i="1"/>
  <c r="AD1387" i="1"/>
  <c r="AE1387" i="1"/>
  <c r="AC1388" i="1"/>
  <c r="AD1388" i="1"/>
  <c r="AE1388" i="1"/>
  <c r="AC1389" i="1"/>
  <c r="AD1389" i="1"/>
  <c r="AE1389" i="1"/>
  <c r="AC1390" i="1"/>
  <c r="AD1390" i="1"/>
  <c r="AE1390" i="1"/>
  <c r="AC1391" i="1"/>
  <c r="AD1391" i="1"/>
  <c r="AE1391" i="1"/>
  <c r="AC1392" i="1"/>
  <c r="AD1392" i="1"/>
  <c r="AE1392" i="1"/>
  <c r="AC1393" i="1"/>
  <c r="AD1393" i="1"/>
  <c r="AE1393" i="1"/>
  <c r="AC1394" i="1"/>
  <c r="AD1394" i="1"/>
  <c r="AE1394" i="1"/>
  <c r="AC1395" i="1"/>
  <c r="AD1395" i="1"/>
  <c r="AE1395" i="1"/>
  <c r="AC1396" i="1"/>
  <c r="AD1396" i="1"/>
  <c r="AE1396" i="1"/>
  <c r="AC1397" i="1"/>
  <c r="AD1397" i="1"/>
  <c r="AE1397" i="1"/>
  <c r="AC1398" i="1"/>
  <c r="AD1398" i="1"/>
  <c r="AE1398" i="1"/>
  <c r="AC1399" i="1"/>
  <c r="AD1399" i="1"/>
  <c r="AE1399" i="1"/>
  <c r="AC1400" i="1"/>
  <c r="AD1400" i="1"/>
  <c r="AE1400" i="1"/>
  <c r="AC1401" i="1"/>
  <c r="AD1401" i="1"/>
  <c r="AE1401" i="1"/>
  <c r="AC1402" i="1"/>
  <c r="AD1402" i="1"/>
  <c r="AE1402" i="1"/>
  <c r="AC1403" i="1"/>
  <c r="AD1403" i="1"/>
  <c r="AE1403" i="1"/>
  <c r="AC1404" i="1"/>
  <c r="AD1404" i="1"/>
  <c r="AE1404" i="1"/>
  <c r="AC1405" i="1"/>
  <c r="AD1405" i="1"/>
  <c r="AE1405" i="1"/>
  <c r="AC1406" i="1"/>
  <c r="AD1406" i="1"/>
  <c r="AE1406" i="1"/>
  <c r="AC1407" i="1"/>
  <c r="AD1407" i="1"/>
  <c r="AE1407" i="1"/>
  <c r="AC1408" i="1"/>
  <c r="AD1408" i="1"/>
  <c r="AE1408" i="1"/>
  <c r="AC1409" i="1"/>
  <c r="AD1409" i="1"/>
  <c r="AE1409" i="1"/>
  <c r="AC1410" i="1"/>
  <c r="AD1410" i="1"/>
  <c r="AE1410" i="1"/>
  <c r="AC1411" i="1"/>
  <c r="AD1411" i="1"/>
  <c r="AE1411" i="1"/>
  <c r="AC1412" i="1"/>
  <c r="AD1412" i="1"/>
  <c r="AE1412" i="1"/>
  <c r="AC1413" i="1"/>
  <c r="AD1413" i="1"/>
  <c r="AE1413" i="1"/>
  <c r="AC1414" i="1"/>
  <c r="AD1414" i="1"/>
  <c r="AE1414" i="1"/>
  <c r="AC1415" i="1"/>
  <c r="AD1415" i="1"/>
  <c r="AE1415" i="1"/>
  <c r="AC1416" i="1"/>
  <c r="AD1416" i="1"/>
  <c r="AE1416" i="1"/>
  <c r="AC1417" i="1"/>
  <c r="AD1417" i="1"/>
  <c r="AE1417" i="1"/>
  <c r="AC1418" i="1"/>
  <c r="AD1418" i="1"/>
  <c r="AE1418" i="1"/>
  <c r="AC1419" i="1"/>
  <c r="AD1419" i="1"/>
  <c r="AE1419" i="1"/>
  <c r="AC1420" i="1"/>
  <c r="AD1420" i="1"/>
  <c r="AE1420" i="1"/>
  <c r="AC1421" i="1"/>
  <c r="AD1421" i="1"/>
  <c r="AE1421" i="1"/>
  <c r="AC1422" i="1"/>
  <c r="AD1422" i="1"/>
  <c r="AE1422" i="1"/>
  <c r="AC1423" i="1"/>
  <c r="AD1423" i="1"/>
  <c r="AE1423" i="1"/>
  <c r="AC1424" i="1"/>
  <c r="AD1424" i="1"/>
  <c r="AE1424" i="1"/>
  <c r="AC1425" i="1"/>
  <c r="AD1425" i="1"/>
  <c r="AE1425" i="1"/>
  <c r="AC1426" i="1"/>
  <c r="AD1426" i="1"/>
  <c r="AE1426" i="1"/>
  <c r="AC1427" i="1"/>
  <c r="AD1427" i="1"/>
  <c r="AE1427" i="1"/>
  <c r="AC1428" i="1"/>
  <c r="AD1428" i="1"/>
  <c r="AE1428" i="1"/>
  <c r="AC1429" i="1"/>
  <c r="AD1429" i="1"/>
  <c r="AE1429" i="1"/>
  <c r="AC1430" i="1"/>
  <c r="AD1430" i="1"/>
  <c r="AE1430" i="1"/>
  <c r="AC1431" i="1"/>
  <c r="AD1431" i="1"/>
  <c r="AE1431" i="1"/>
  <c r="AC1432" i="1"/>
  <c r="AD1432" i="1"/>
  <c r="AE1432" i="1"/>
  <c r="AC1433" i="1"/>
  <c r="AD1433" i="1"/>
  <c r="AE1433" i="1"/>
  <c r="AC1434" i="1"/>
  <c r="AD1434" i="1"/>
  <c r="AE1434" i="1"/>
  <c r="AC1435" i="1"/>
  <c r="AD1435" i="1"/>
  <c r="AE1435" i="1"/>
  <c r="AC1436" i="1"/>
  <c r="AD1436" i="1"/>
  <c r="AE1436" i="1"/>
  <c r="AC1437" i="1"/>
  <c r="AD1437" i="1"/>
  <c r="AE1437" i="1"/>
  <c r="AC1438" i="1"/>
  <c r="AD1438" i="1"/>
  <c r="AE1438" i="1"/>
  <c r="AC1439" i="1"/>
  <c r="AD1439" i="1"/>
  <c r="AE1439" i="1"/>
  <c r="AC1440" i="1"/>
  <c r="AD1440" i="1"/>
  <c r="AE1440" i="1"/>
  <c r="AC1441" i="1"/>
  <c r="AD1441" i="1"/>
  <c r="AE1441" i="1"/>
  <c r="AC1442" i="1"/>
  <c r="AD1442" i="1"/>
  <c r="AE1442" i="1"/>
  <c r="AC1443" i="1"/>
  <c r="AD1443" i="1"/>
  <c r="AE1443" i="1"/>
  <c r="AC1444" i="1"/>
  <c r="AD1444" i="1"/>
  <c r="AE1444" i="1"/>
  <c r="AC1445" i="1"/>
  <c r="AD1445" i="1"/>
  <c r="AE1445" i="1"/>
  <c r="AC1446" i="1"/>
  <c r="AD1446" i="1"/>
  <c r="AE1446" i="1"/>
  <c r="AC1447" i="1"/>
  <c r="AD1447" i="1"/>
  <c r="AE1447" i="1"/>
  <c r="AC1448" i="1"/>
  <c r="AD1448" i="1"/>
  <c r="AE1448" i="1"/>
  <c r="AC1449" i="1"/>
  <c r="AD1449" i="1"/>
  <c r="AE1449" i="1"/>
  <c r="AC1450" i="1"/>
  <c r="AD1450" i="1"/>
  <c r="AE1450" i="1"/>
  <c r="AC1451" i="1"/>
  <c r="AD1451" i="1"/>
  <c r="AE1451" i="1"/>
  <c r="AC1452" i="1"/>
  <c r="AD1452" i="1"/>
  <c r="AE1452" i="1"/>
  <c r="AC1453" i="1"/>
  <c r="AD1453" i="1"/>
  <c r="AE1453" i="1"/>
  <c r="AC1454" i="1"/>
  <c r="AD1454" i="1"/>
  <c r="AE1454" i="1"/>
  <c r="AC1455" i="1"/>
  <c r="AD1455" i="1"/>
  <c r="AE1455" i="1"/>
  <c r="AC1456" i="1"/>
  <c r="AD1456" i="1"/>
  <c r="AE1456" i="1"/>
  <c r="AC1457" i="1"/>
  <c r="AD1457" i="1"/>
  <c r="AE1457" i="1"/>
  <c r="AC1458" i="1"/>
  <c r="AD1458" i="1"/>
  <c r="AE1458" i="1"/>
  <c r="AC1459" i="1"/>
  <c r="AD1459" i="1"/>
  <c r="AE1459" i="1"/>
  <c r="AC1460" i="1"/>
  <c r="AD1460" i="1"/>
  <c r="AE1460" i="1"/>
  <c r="AC1461" i="1"/>
  <c r="AD1461" i="1"/>
  <c r="AE1461" i="1"/>
  <c r="AC1462" i="1"/>
  <c r="AD1462" i="1"/>
  <c r="AE1462" i="1"/>
  <c r="AC1463" i="1"/>
  <c r="AD1463" i="1"/>
  <c r="AE1463" i="1"/>
  <c r="AC1464" i="1"/>
  <c r="AD1464" i="1"/>
  <c r="AE1464" i="1"/>
  <c r="AC1465" i="1"/>
  <c r="AD1465" i="1"/>
  <c r="AE1465" i="1"/>
  <c r="AC1466" i="1"/>
  <c r="AD1466" i="1"/>
  <c r="AE1466" i="1"/>
  <c r="AC1467" i="1"/>
  <c r="AD1467" i="1"/>
  <c r="AE1467" i="1"/>
  <c r="AC1468" i="1"/>
  <c r="AD1468" i="1"/>
  <c r="AE1468" i="1"/>
  <c r="AC1469" i="1"/>
  <c r="AD1469" i="1"/>
  <c r="AE1469" i="1"/>
  <c r="AC1470" i="1"/>
  <c r="AD1470" i="1"/>
  <c r="AE1470" i="1"/>
  <c r="AC1471" i="1"/>
  <c r="AD1471" i="1"/>
  <c r="AE1471" i="1"/>
  <c r="AC1472" i="1"/>
  <c r="AD1472" i="1"/>
  <c r="AE1472" i="1"/>
  <c r="AC1473" i="1"/>
  <c r="AD1473" i="1"/>
  <c r="AE1473" i="1"/>
  <c r="AC1474" i="1"/>
  <c r="AD1474" i="1"/>
  <c r="AE1474" i="1"/>
  <c r="AC1475" i="1"/>
  <c r="AD1475" i="1"/>
  <c r="AE1475" i="1"/>
  <c r="AC1476" i="1"/>
  <c r="AD1476" i="1"/>
  <c r="AE1476" i="1"/>
  <c r="AC1477" i="1"/>
  <c r="AD1477" i="1"/>
  <c r="AE1477" i="1"/>
  <c r="AC1478" i="1"/>
  <c r="AD1478" i="1"/>
  <c r="AE1478" i="1"/>
  <c r="AC1479" i="1"/>
  <c r="AD1479" i="1"/>
  <c r="AE1479" i="1"/>
  <c r="AC1480" i="1"/>
  <c r="AD1480" i="1"/>
  <c r="AE1480" i="1"/>
  <c r="AC1481" i="1"/>
  <c r="AD1481" i="1"/>
  <c r="AE1481" i="1"/>
  <c r="AC1482" i="1"/>
  <c r="AD1482" i="1"/>
  <c r="AE1482" i="1"/>
  <c r="AC1483" i="1"/>
  <c r="AD1483" i="1"/>
  <c r="AE1483" i="1"/>
  <c r="AC1484" i="1"/>
  <c r="AD1484" i="1"/>
  <c r="AE1484" i="1"/>
  <c r="AC1485" i="1"/>
  <c r="AD1485" i="1"/>
  <c r="AE1485" i="1"/>
  <c r="AC1486" i="1"/>
  <c r="AD1486" i="1"/>
  <c r="AE1486" i="1"/>
  <c r="AC1487" i="1"/>
  <c r="AD1487" i="1"/>
  <c r="AE1487" i="1"/>
  <c r="AC1488" i="1"/>
  <c r="AD1488" i="1"/>
  <c r="AE1488" i="1"/>
  <c r="AC1489" i="1"/>
  <c r="AD1489" i="1"/>
  <c r="AE1489" i="1"/>
  <c r="AC1490" i="1"/>
  <c r="AD1490" i="1"/>
  <c r="AE1490" i="1"/>
  <c r="AC1491" i="1"/>
  <c r="AD1491" i="1"/>
  <c r="AE1491" i="1"/>
  <c r="AC1492" i="1"/>
  <c r="AD1492" i="1"/>
  <c r="AE1492" i="1"/>
  <c r="AC1493" i="1"/>
  <c r="AD1493" i="1"/>
  <c r="AE1493" i="1"/>
  <c r="AC1494" i="1"/>
  <c r="AD1494" i="1"/>
  <c r="AE1494" i="1"/>
  <c r="AC1495" i="1"/>
  <c r="AD1495" i="1"/>
  <c r="AE1495" i="1"/>
  <c r="AC1496" i="1"/>
  <c r="AD1496" i="1"/>
  <c r="AE1496" i="1"/>
  <c r="AC1497" i="1"/>
  <c r="AD1497" i="1"/>
  <c r="AE1497" i="1"/>
  <c r="AC1498" i="1"/>
  <c r="AD1498" i="1"/>
  <c r="AE1498" i="1"/>
  <c r="AC1499" i="1"/>
  <c r="AD1499" i="1"/>
  <c r="AE1499" i="1"/>
  <c r="AC1500" i="1"/>
  <c r="AD1500" i="1"/>
  <c r="AE1500" i="1"/>
  <c r="AC1501" i="1"/>
  <c r="AD1501" i="1"/>
  <c r="AE1501" i="1"/>
  <c r="AC1502" i="1"/>
  <c r="AD1502" i="1"/>
  <c r="AE1502" i="1"/>
  <c r="AC1503" i="1"/>
  <c r="AD1503" i="1"/>
  <c r="AE1503" i="1"/>
  <c r="AC1504" i="1"/>
  <c r="AD1504" i="1"/>
  <c r="AE1504" i="1"/>
  <c r="AC1505" i="1"/>
  <c r="AD1505" i="1"/>
  <c r="AE1505" i="1"/>
  <c r="AC1506" i="1"/>
  <c r="AD1506" i="1"/>
  <c r="AE1506" i="1"/>
  <c r="AC1507" i="1"/>
  <c r="AD1507" i="1"/>
  <c r="AE1507" i="1"/>
  <c r="AC1508" i="1"/>
  <c r="AD1508" i="1"/>
  <c r="AE1508" i="1"/>
  <c r="AC1509" i="1"/>
  <c r="AD1509" i="1"/>
  <c r="AE1509" i="1"/>
  <c r="AC1510" i="1"/>
  <c r="AD1510" i="1"/>
  <c r="AE1510" i="1"/>
  <c r="AC1511" i="1"/>
  <c r="AD1511" i="1"/>
  <c r="AE1511" i="1"/>
  <c r="AC1512" i="1"/>
  <c r="AD1512" i="1"/>
  <c r="AE1512" i="1"/>
  <c r="AC1513" i="1"/>
  <c r="AD1513" i="1"/>
  <c r="AE1513" i="1"/>
  <c r="AC1514" i="1"/>
  <c r="AD1514" i="1"/>
  <c r="AE1514" i="1"/>
  <c r="AC1515" i="1"/>
  <c r="AD1515" i="1"/>
  <c r="AE1515" i="1"/>
  <c r="AC1516" i="1"/>
  <c r="AD1516" i="1"/>
  <c r="AE1516" i="1"/>
  <c r="AC1517" i="1"/>
  <c r="AD1517" i="1"/>
  <c r="AE1517" i="1"/>
  <c r="AC1518" i="1"/>
  <c r="AD1518" i="1"/>
  <c r="AE1518" i="1"/>
  <c r="AC1519" i="1"/>
  <c r="AD1519" i="1"/>
  <c r="AE1519" i="1"/>
  <c r="AC1520" i="1"/>
  <c r="AD1520" i="1"/>
  <c r="AE1520" i="1"/>
  <c r="AC1521" i="1"/>
  <c r="AD1521" i="1"/>
  <c r="AE1521" i="1"/>
  <c r="AC1522" i="1"/>
  <c r="AD1522" i="1"/>
  <c r="AE1522" i="1"/>
  <c r="AC1523" i="1"/>
  <c r="AD1523" i="1"/>
  <c r="AE1523" i="1"/>
  <c r="AC1524" i="1"/>
  <c r="AD1524" i="1"/>
  <c r="AE1524" i="1"/>
  <c r="AC1525" i="1"/>
  <c r="AD1525" i="1"/>
  <c r="AE1525" i="1"/>
  <c r="AC1526" i="1"/>
  <c r="AD1526" i="1"/>
  <c r="AE1526" i="1"/>
  <c r="AC1527" i="1"/>
  <c r="AD1527" i="1"/>
  <c r="AE1527" i="1"/>
  <c r="AC1528" i="1"/>
  <c r="AD1528" i="1"/>
  <c r="AE1528" i="1"/>
  <c r="AC1529" i="1"/>
  <c r="AD1529" i="1"/>
  <c r="AE1529" i="1"/>
  <c r="AC1530" i="1"/>
  <c r="AD1530" i="1"/>
  <c r="AE1530" i="1"/>
  <c r="AC1531" i="1"/>
  <c r="AD1531" i="1"/>
  <c r="AE1531" i="1"/>
  <c r="AC1532" i="1"/>
  <c r="AD1532" i="1"/>
  <c r="AE1532" i="1"/>
  <c r="AC1533" i="1"/>
  <c r="AD1533" i="1"/>
  <c r="AE1533" i="1"/>
  <c r="AC1534" i="1"/>
  <c r="AD1534" i="1"/>
  <c r="AE1534" i="1"/>
  <c r="AC1535" i="1"/>
  <c r="AD1535" i="1"/>
  <c r="AE1535" i="1"/>
  <c r="AC1536" i="1"/>
  <c r="AD1536" i="1"/>
  <c r="AE1536" i="1"/>
  <c r="AC1537" i="1"/>
  <c r="AD1537" i="1"/>
  <c r="AE1537" i="1"/>
  <c r="AC1538" i="1"/>
  <c r="AD1538" i="1"/>
  <c r="AE1538" i="1"/>
  <c r="AC1539" i="1"/>
  <c r="AD1539" i="1"/>
  <c r="AE1539" i="1"/>
  <c r="AC1540" i="1"/>
  <c r="AD1540" i="1"/>
  <c r="AE1540" i="1"/>
  <c r="AC1541" i="1"/>
  <c r="AD1541" i="1"/>
  <c r="AE1541" i="1"/>
  <c r="AC1542" i="1"/>
  <c r="AD1542" i="1"/>
  <c r="AE1542" i="1"/>
  <c r="AC1543" i="1"/>
  <c r="AD1543" i="1"/>
  <c r="AE1543" i="1"/>
  <c r="AC1544" i="1"/>
  <c r="AD1544" i="1"/>
  <c r="AE1544" i="1"/>
  <c r="AC1545" i="1"/>
  <c r="AD1545" i="1"/>
  <c r="AE1545" i="1"/>
  <c r="AC1546" i="1"/>
  <c r="AD1546" i="1"/>
  <c r="AE1546" i="1"/>
  <c r="AC1547" i="1"/>
  <c r="AD1547" i="1"/>
  <c r="AE1547" i="1"/>
  <c r="AC1548" i="1"/>
  <c r="AD1548" i="1"/>
  <c r="AE1548" i="1"/>
  <c r="AC1549" i="1"/>
  <c r="AD1549" i="1"/>
  <c r="AE1549" i="1"/>
  <c r="AC1550" i="1"/>
  <c r="AD1550" i="1"/>
  <c r="AE1550" i="1"/>
  <c r="AC1551" i="1"/>
  <c r="AD1551" i="1"/>
  <c r="AE1551" i="1"/>
  <c r="AC1552" i="1"/>
  <c r="AD1552" i="1"/>
  <c r="AE1552" i="1"/>
  <c r="AC1553" i="1"/>
  <c r="AD1553" i="1"/>
  <c r="AE1553" i="1"/>
  <c r="AC1554" i="1"/>
  <c r="AD1554" i="1"/>
  <c r="AE1554" i="1"/>
  <c r="AC1555" i="1"/>
  <c r="AD1555" i="1"/>
  <c r="AE1555" i="1"/>
  <c r="AC1556" i="1"/>
  <c r="AD1556" i="1"/>
  <c r="AE1556" i="1"/>
  <c r="AC1557" i="1"/>
  <c r="AD1557" i="1"/>
  <c r="AE1557" i="1"/>
  <c r="AC1558" i="1"/>
  <c r="AD1558" i="1"/>
  <c r="AE1558" i="1"/>
  <c r="AC1559" i="1"/>
  <c r="AD1559" i="1"/>
  <c r="AE1559" i="1"/>
  <c r="AC1560" i="1"/>
  <c r="AD1560" i="1"/>
  <c r="AE1560" i="1"/>
  <c r="AC1561" i="1"/>
  <c r="AD1561" i="1"/>
  <c r="AE1561" i="1"/>
  <c r="AC1562" i="1"/>
  <c r="AD1562" i="1"/>
  <c r="AE1562" i="1"/>
  <c r="AC1563" i="1"/>
  <c r="AD1563" i="1"/>
  <c r="AE1563" i="1"/>
  <c r="AC1564" i="1"/>
  <c r="AD1564" i="1"/>
  <c r="AE1564" i="1"/>
  <c r="AC1565" i="1"/>
  <c r="AD1565" i="1"/>
  <c r="AE1565" i="1"/>
  <c r="AC1566" i="1"/>
  <c r="AD1566" i="1"/>
  <c r="AE1566" i="1"/>
  <c r="AC1567" i="1"/>
  <c r="AD1567" i="1"/>
  <c r="AE1567" i="1"/>
  <c r="AC1568" i="1"/>
  <c r="AD1568" i="1"/>
  <c r="AE1568" i="1"/>
  <c r="AC1569" i="1"/>
  <c r="AD1569" i="1"/>
  <c r="AE1569" i="1"/>
  <c r="AC1570" i="1"/>
  <c r="AD1570" i="1"/>
  <c r="AE1570" i="1"/>
  <c r="AC1571" i="1"/>
  <c r="AD1571" i="1"/>
  <c r="AE1571" i="1"/>
  <c r="AC1572" i="1"/>
  <c r="AD1572" i="1"/>
  <c r="AE1572" i="1"/>
  <c r="AC1573" i="1"/>
  <c r="AD1573" i="1"/>
  <c r="AE1573" i="1"/>
  <c r="AC1574" i="1"/>
  <c r="AD1574" i="1"/>
  <c r="AE1574" i="1"/>
  <c r="AC1575" i="1"/>
  <c r="AD1575" i="1"/>
  <c r="AE1575" i="1"/>
  <c r="AC1576" i="1"/>
  <c r="AD1576" i="1"/>
  <c r="AE1576" i="1"/>
  <c r="AC1577" i="1"/>
  <c r="AD1577" i="1"/>
  <c r="AE1577" i="1"/>
  <c r="AC1578" i="1"/>
  <c r="AD1578" i="1"/>
  <c r="AE1578" i="1"/>
  <c r="AC1579" i="1"/>
  <c r="AD1579" i="1"/>
  <c r="AE1579" i="1"/>
  <c r="AC1580" i="1"/>
  <c r="AD1580" i="1"/>
  <c r="AE1580" i="1"/>
  <c r="AC1581" i="1"/>
  <c r="AD1581" i="1"/>
  <c r="AE1581" i="1"/>
  <c r="AC1582" i="1"/>
  <c r="AD1582" i="1"/>
  <c r="AE1582" i="1"/>
  <c r="AC1583" i="1"/>
  <c r="AD1583" i="1"/>
  <c r="AE1583" i="1"/>
  <c r="AC1584" i="1"/>
  <c r="AD1584" i="1"/>
  <c r="AE1584" i="1"/>
  <c r="AC1585" i="1"/>
  <c r="AD1585" i="1"/>
  <c r="AE1585" i="1"/>
  <c r="AC1586" i="1"/>
  <c r="AD1586" i="1"/>
  <c r="AE1586" i="1"/>
  <c r="AC1587" i="1"/>
  <c r="AD1587" i="1"/>
  <c r="AE1587" i="1"/>
  <c r="AC1588" i="1"/>
  <c r="AD1588" i="1"/>
  <c r="AE1588" i="1"/>
  <c r="AC1589" i="1"/>
  <c r="AD1589" i="1"/>
  <c r="AE1589" i="1"/>
  <c r="AC1590" i="1"/>
  <c r="AD1590" i="1"/>
  <c r="AE1590" i="1"/>
  <c r="AC1591" i="1"/>
  <c r="AD1591" i="1"/>
  <c r="AE1591" i="1"/>
  <c r="AC1592" i="1"/>
  <c r="AD1592" i="1"/>
  <c r="AE1592" i="1"/>
  <c r="AC1593" i="1"/>
  <c r="AD1593" i="1"/>
  <c r="AE1593" i="1"/>
  <c r="AC1594" i="1"/>
  <c r="AD1594" i="1"/>
  <c r="AE1594" i="1"/>
  <c r="AC1595" i="1"/>
  <c r="AD1595" i="1"/>
  <c r="AE1595" i="1"/>
  <c r="AC1596" i="1"/>
  <c r="AD1596" i="1"/>
  <c r="AE1596" i="1"/>
  <c r="AC1597" i="1"/>
  <c r="AD1597" i="1"/>
  <c r="AE1597" i="1"/>
  <c r="AC1598" i="1"/>
  <c r="AD1598" i="1"/>
  <c r="AE1598" i="1"/>
  <c r="AC1599" i="1"/>
  <c r="AD1599" i="1"/>
  <c r="AE1599" i="1"/>
  <c r="AC1600" i="1"/>
  <c r="AD1600" i="1"/>
  <c r="AE1600" i="1"/>
  <c r="AC1601" i="1"/>
  <c r="AD1601" i="1"/>
  <c r="AE1601" i="1"/>
  <c r="AC1602" i="1"/>
  <c r="AD1602" i="1"/>
  <c r="AE1602" i="1"/>
  <c r="AC1603" i="1"/>
  <c r="AD1603" i="1"/>
  <c r="AE1603" i="1"/>
  <c r="AC1604" i="1"/>
  <c r="AD1604" i="1"/>
  <c r="AE1604" i="1"/>
  <c r="AC1605" i="1"/>
  <c r="AD1605" i="1"/>
  <c r="AE1605" i="1"/>
  <c r="AC1606" i="1"/>
  <c r="AD1606" i="1"/>
  <c r="AE1606" i="1"/>
  <c r="AC1607" i="1"/>
  <c r="AD1607" i="1"/>
  <c r="AE1607" i="1"/>
  <c r="AC1608" i="1"/>
  <c r="AD1608" i="1"/>
  <c r="AE1608" i="1"/>
  <c r="AC1609" i="1"/>
  <c r="AD1609" i="1"/>
  <c r="AE1609" i="1"/>
  <c r="AC1610" i="1"/>
  <c r="AD1610" i="1"/>
  <c r="AE1610" i="1"/>
  <c r="AC1611" i="1"/>
  <c r="AD1611" i="1"/>
  <c r="AE1611" i="1"/>
  <c r="AC1612" i="1"/>
  <c r="AD1612" i="1"/>
  <c r="AE1612" i="1"/>
  <c r="AC1613" i="1"/>
  <c r="AD1613" i="1"/>
  <c r="AE1613" i="1"/>
  <c r="AC1614" i="1"/>
  <c r="AD1614" i="1"/>
  <c r="AE1614" i="1"/>
  <c r="AC1615" i="1"/>
  <c r="AD1615" i="1"/>
  <c r="AE1615" i="1"/>
  <c r="AC1616" i="1"/>
  <c r="AD1616" i="1"/>
  <c r="AE1616" i="1"/>
  <c r="AC1617" i="1"/>
  <c r="AD1617" i="1"/>
  <c r="AE1617" i="1"/>
  <c r="AC1618" i="1"/>
  <c r="AD1618" i="1"/>
  <c r="AE1618" i="1"/>
  <c r="AC1619" i="1"/>
  <c r="AD1619" i="1"/>
  <c r="AE1619" i="1"/>
  <c r="AC1620" i="1"/>
  <c r="AD1620" i="1"/>
  <c r="AE1620" i="1"/>
  <c r="AC1621" i="1"/>
  <c r="AD1621" i="1"/>
  <c r="AE1621" i="1"/>
  <c r="AC1622" i="1"/>
  <c r="AD1622" i="1"/>
  <c r="AE1622" i="1"/>
  <c r="AC1623" i="1"/>
  <c r="AD1623" i="1"/>
  <c r="AE1623" i="1"/>
  <c r="AC1624" i="1"/>
  <c r="AD1624" i="1"/>
  <c r="AE1624" i="1"/>
  <c r="AC1625" i="1"/>
  <c r="AD1625" i="1"/>
  <c r="AE1625" i="1"/>
  <c r="AC1626" i="1"/>
  <c r="AD1626" i="1"/>
  <c r="AE1626" i="1"/>
  <c r="AC1627" i="1"/>
  <c r="AD1627" i="1"/>
  <c r="AE1627" i="1"/>
  <c r="AC1628" i="1"/>
  <c r="AD1628" i="1"/>
  <c r="AE1628" i="1"/>
  <c r="AC1629" i="1"/>
  <c r="AD1629" i="1"/>
  <c r="AE1629" i="1"/>
  <c r="AC1630" i="1"/>
  <c r="AD1630" i="1"/>
  <c r="AE1630" i="1"/>
  <c r="AC1631" i="1"/>
  <c r="AD1631" i="1"/>
  <c r="AE1631" i="1"/>
  <c r="AC1632" i="1"/>
  <c r="AD1632" i="1"/>
  <c r="AE1632" i="1"/>
  <c r="AC1633" i="1"/>
  <c r="AD1633" i="1"/>
  <c r="AE1633" i="1"/>
  <c r="AC1634" i="1"/>
  <c r="AD1634" i="1"/>
  <c r="AE1634" i="1"/>
  <c r="AC1635" i="1"/>
  <c r="AD1635" i="1"/>
  <c r="AE1635" i="1"/>
  <c r="AC1636" i="1"/>
  <c r="AD1636" i="1"/>
  <c r="AE1636" i="1"/>
  <c r="AC1637" i="1"/>
  <c r="AD1637" i="1"/>
  <c r="AE1637" i="1"/>
  <c r="AC1638" i="1"/>
  <c r="AD1638" i="1"/>
  <c r="AE1638" i="1"/>
  <c r="AC1639" i="1"/>
  <c r="AD1639" i="1"/>
  <c r="AE1639" i="1"/>
  <c r="AC1640" i="1"/>
  <c r="AD1640" i="1"/>
  <c r="AE1640" i="1"/>
  <c r="AC1641" i="1"/>
  <c r="AD1641" i="1"/>
  <c r="AE1641" i="1"/>
  <c r="AC1642" i="1"/>
  <c r="AD1642" i="1"/>
  <c r="AE1642" i="1"/>
  <c r="AC1643" i="1"/>
  <c r="AD1643" i="1"/>
  <c r="AE1643" i="1"/>
  <c r="AC1644" i="1"/>
  <c r="AD1644" i="1"/>
  <c r="AE1644" i="1"/>
  <c r="AC1645" i="1"/>
  <c r="AD1645" i="1"/>
  <c r="AE1645" i="1"/>
  <c r="AC1646" i="1"/>
  <c r="AD1646" i="1"/>
  <c r="AE1646" i="1"/>
  <c r="AC1647" i="1"/>
  <c r="AD1647" i="1"/>
  <c r="AE1647" i="1"/>
  <c r="AC1648" i="1"/>
  <c r="AD1648" i="1"/>
  <c r="AE1648" i="1"/>
  <c r="AC1649" i="1"/>
  <c r="AD1649" i="1"/>
  <c r="AE1649" i="1"/>
  <c r="AC1650" i="1"/>
  <c r="AD1650" i="1"/>
  <c r="AE1650" i="1"/>
  <c r="AC1651" i="1"/>
  <c r="AD1651" i="1"/>
  <c r="AE1651" i="1"/>
  <c r="AC1652" i="1"/>
  <c r="AD1652" i="1"/>
  <c r="AE1652" i="1"/>
  <c r="AC1653" i="1"/>
  <c r="AD1653" i="1"/>
  <c r="AE1653" i="1"/>
  <c r="AC1654" i="1"/>
  <c r="AD1654" i="1"/>
  <c r="AE1654" i="1"/>
  <c r="AC1655" i="1"/>
  <c r="AD1655" i="1"/>
  <c r="AE1655" i="1"/>
  <c r="AC1656" i="1"/>
  <c r="AD1656" i="1"/>
  <c r="AE1656" i="1"/>
  <c r="AC1657" i="1"/>
  <c r="AD1657" i="1"/>
  <c r="AE1657" i="1"/>
  <c r="AC1658" i="1"/>
  <c r="AD1658" i="1"/>
  <c r="AE1658" i="1"/>
  <c r="AC1659" i="1"/>
  <c r="AD1659" i="1"/>
  <c r="AE1659" i="1"/>
  <c r="AC1660" i="1"/>
  <c r="AD1660" i="1"/>
  <c r="AE1660" i="1"/>
  <c r="AC1661" i="1"/>
  <c r="AD1661" i="1"/>
  <c r="AE1661" i="1"/>
  <c r="AC1662" i="1"/>
  <c r="AD1662" i="1"/>
  <c r="AE1662" i="1"/>
  <c r="AC1663" i="1"/>
  <c r="AD1663" i="1"/>
  <c r="AE1663" i="1"/>
  <c r="AC1664" i="1"/>
  <c r="AD1664" i="1"/>
  <c r="AE1664" i="1"/>
  <c r="AC1665" i="1"/>
  <c r="AD1665" i="1"/>
  <c r="AE1665" i="1"/>
  <c r="AC1666" i="1"/>
  <c r="AD1666" i="1"/>
  <c r="AE1666" i="1"/>
  <c r="AC1667" i="1"/>
  <c r="AD1667" i="1"/>
  <c r="AE1667" i="1"/>
  <c r="AC1668" i="1"/>
  <c r="AD1668" i="1"/>
  <c r="AE1668" i="1"/>
  <c r="AC1669" i="1"/>
  <c r="AD1669" i="1"/>
  <c r="AE1669" i="1"/>
  <c r="AC1670" i="1"/>
  <c r="AD1670" i="1"/>
  <c r="AE1670" i="1"/>
  <c r="AC1671" i="1"/>
  <c r="AD1671" i="1"/>
  <c r="AE1671" i="1"/>
  <c r="AC1672" i="1"/>
  <c r="AD1672" i="1"/>
  <c r="AE1672" i="1"/>
  <c r="AC1673" i="1"/>
  <c r="AD1673" i="1"/>
  <c r="AE1673" i="1"/>
  <c r="AC1674" i="1"/>
  <c r="AD1674" i="1"/>
  <c r="AE1674" i="1"/>
  <c r="AC1675" i="1"/>
  <c r="AD1675" i="1"/>
  <c r="AE1675" i="1"/>
  <c r="AC1676" i="1"/>
  <c r="AD1676" i="1"/>
  <c r="AE1676" i="1"/>
  <c r="AC1677" i="1"/>
  <c r="AD1677" i="1"/>
  <c r="AE1677" i="1"/>
  <c r="AC1678" i="1"/>
  <c r="AD1678" i="1"/>
  <c r="AE1678" i="1"/>
  <c r="AC1679" i="1"/>
  <c r="AD1679" i="1"/>
  <c r="AE1679" i="1"/>
  <c r="AC1680" i="1"/>
  <c r="AD1680" i="1"/>
  <c r="AE1680" i="1"/>
  <c r="AC1681" i="1"/>
  <c r="AD1681" i="1"/>
  <c r="AE1681" i="1"/>
  <c r="AC1682" i="1"/>
  <c r="AD1682" i="1"/>
  <c r="AE1682" i="1"/>
  <c r="AC1683" i="1"/>
  <c r="AD1683" i="1"/>
  <c r="AE1683" i="1"/>
  <c r="AC1684" i="1"/>
  <c r="AD1684" i="1"/>
  <c r="AE1684" i="1"/>
  <c r="AC1685" i="1"/>
  <c r="AD1685" i="1"/>
  <c r="AE1685" i="1"/>
  <c r="AC1686" i="1"/>
  <c r="AD1686" i="1"/>
  <c r="AE1686" i="1"/>
  <c r="AC1687" i="1"/>
  <c r="AD1687" i="1"/>
  <c r="AE1687" i="1"/>
  <c r="AE2" i="1"/>
  <c r="AD2" i="1"/>
  <c r="AC2" i="1"/>
  <c r="AF200" i="9"/>
  <c r="AG200" i="9"/>
  <c r="AF206" i="9"/>
  <c r="AG206" i="9"/>
  <c r="AF358" i="9"/>
  <c r="AG358" i="9"/>
  <c r="AF300" i="9"/>
  <c r="AG300" i="9"/>
  <c r="AF302" i="9"/>
  <c r="AG302" i="9"/>
  <c r="AF208" i="9"/>
  <c r="AG208" i="9"/>
  <c r="AF359" i="9"/>
  <c r="AG359" i="9"/>
  <c r="AF350" i="9"/>
  <c r="AG350" i="9"/>
  <c r="AF377" i="9"/>
  <c r="AG377" i="9"/>
  <c r="AF308" i="9"/>
  <c r="AG308" i="9"/>
  <c r="AF323" i="9"/>
  <c r="AG323" i="9"/>
  <c r="AF324" i="9"/>
  <c r="AG324" i="9"/>
  <c r="AF370" i="9"/>
  <c r="AG370" i="9"/>
  <c r="AF376" i="9"/>
  <c r="AG376" i="9"/>
  <c r="AF245" i="9"/>
  <c r="AG245" i="9"/>
  <c r="AF244" i="9"/>
  <c r="AG244" i="9"/>
  <c r="AF303" i="9"/>
  <c r="AG303" i="9"/>
  <c r="AF387" i="9"/>
  <c r="AG387" i="9"/>
  <c r="AF405" i="9"/>
  <c r="AG405" i="9"/>
  <c r="AF459" i="9"/>
  <c r="AG459" i="9"/>
  <c r="AF365" i="9"/>
  <c r="AG365" i="9"/>
  <c r="AF467" i="9"/>
  <c r="AG467" i="9"/>
  <c r="AF469" i="9"/>
  <c r="AG469" i="9"/>
  <c r="AF466" i="9"/>
  <c r="AG466" i="9"/>
  <c r="AF409" i="9"/>
  <c r="AG409" i="9"/>
  <c r="AF414" i="9"/>
  <c r="AG414" i="9"/>
  <c r="AF399" i="9"/>
  <c r="AG399" i="9"/>
  <c r="AF482" i="9"/>
  <c r="AG482" i="9"/>
  <c r="AF496" i="9"/>
  <c r="AG496" i="9"/>
  <c r="AF491" i="9"/>
  <c r="AG491" i="9"/>
  <c r="AF422" i="9"/>
  <c r="AG422" i="9"/>
  <c r="AF418" i="9"/>
  <c r="AG418" i="9"/>
  <c r="AF412" i="9"/>
  <c r="AG412" i="9"/>
  <c r="AF416" i="9"/>
  <c r="AG416" i="9"/>
  <c r="AF391" i="9"/>
  <c r="AG391" i="9"/>
  <c r="AF239" i="9"/>
  <c r="AG239" i="9"/>
  <c r="AF233" i="9"/>
  <c r="AG233" i="9"/>
  <c r="AF262" i="9"/>
  <c r="AG262" i="9"/>
  <c r="AF196" i="9"/>
  <c r="AG196" i="9"/>
  <c r="AF289" i="9"/>
  <c r="AG289" i="9"/>
  <c r="AF297" i="9"/>
  <c r="AG297" i="9"/>
  <c r="AF266" i="9"/>
  <c r="AG266" i="9"/>
  <c r="AF287" i="9"/>
  <c r="AG287" i="9"/>
  <c r="AF293" i="9"/>
  <c r="AG293" i="9"/>
  <c r="AF248" i="9"/>
  <c r="AG248" i="9"/>
  <c r="AF310" i="9"/>
  <c r="AG310" i="9"/>
  <c r="AF290" i="9"/>
  <c r="AG290" i="9"/>
  <c r="AF263" i="9"/>
  <c r="AG263" i="9"/>
  <c r="AF316" i="9"/>
  <c r="AG316" i="9"/>
  <c r="AF312" i="9"/>
  <c r="AG312" i="9"/>
  <c r="AF257" i="9"/>
  <c r="AG257" i="9"/>
  <c r="AF251" i="9"/>
  <c r="AG251" i="9"/>
  <c r="AF254" i="9"/>
  <c r="AG254" i="9"/>
  <c r="AF147" i="9"/>
  <c r="AG147" i="9"/>
  <c r="AF143" i="9"/>
  <c r="AG143" i="9"/>
  <c r="AF179" i="9"/>
  <c r="AG179" i="9"/>
  <c r="AF101" i="9"/>
  <c r="AG101" i="9"/>
  <c r="AF219" i="9"/>
  <c r="AG219" i="9"/>
  <c r="AF222" i="9"/>
  <c r="AG222" i="9"/>
  <c r="AF187" i="9"/>
  <c r="AG187" i="9"/>
  <c r="AF213" i="9"/>
  <c r="AG213" i="9"/>
  <c r="AF215" i="9"/>
  <c r="AG215" i="9"/>
  <c r="AF164" i="9"/>
  <c r="AG164" i="9"/>
  <c r="AF241" i="9"/>
  <c r="AG241" i="9"/>
  <c r="AF210" i="9"/>
  <c r="AG210" i="9"/>
  <c r="AF191" i="9"/>
  <c r="AG191" i="9"/>
  <c r="AF234" i="9"/>
  <c r="AG234" i="9"/>
  <c r="AF228" i="9"/>
  <c r="AG228" i="9"/>
  <c r="AF182" i="9"/>
  <c r="AG182" i="9"/>
  <c r="AF176" i="9"/>
  <c r="AG176" i="9"/>
  <c r="AF168" i="9"/>
  <c r="AG168" i="9"/>
  <c r="AF429" i="9"/>
  <c r="AG429" i="9"/>
  <c r="AF426" i="9"/>
  <c r="AG426" i="9"/>
  <c r="AF437" i="9"/>
  <c r="AG437" i="9"/>
  <c r="AF420" i="9"/>
  <c r="AG420" i="9"/>
  <c r="AF473" i="9"/>
  <c r="AG473" i="9"/>
  <c r="AF476" i="9"/>
  <c r="AG476" i="9"/>
  <c r="AF445" i="9"/>
  <c r="AG445" i="9"/>
  <c r="AF463" i="9"/>
  <c r="AG463" i="9"/>
  <c r="AF462" i="9"/>
  <c r="AG462" i="9"/>
  <c r="AF432" i="9"/>
  <c r="AG432" i="9"/>
  <c r="AF485" i="9"/>
  <c r="AG485" i="9"/>
  <c r="AF458" i="9"/>
  <c r="AG458" i="9"/>
  <c r="AF451" i="9"/>
  <c r="AG451" i="9"/>
  <c r="AF479" i="9"/>
  <c r="AG479" i="9"/>
  <c r="AF477" i="9"/>
  <c r="AG477" i="9"/>
  <c r="AF443" i="9"/>
  <c r="AG443" i="9"/>
  <c r="AF440" i="9"/>
  <c r="AG440" i="9"/>
  <c r="AF434" i="9"/>
  <c r="AG434" i="9"/>
  <c r="AF497" i="9"/>
  <c r="AG497" i="9"/>
  <c r="AF499" i="9"/>
  <c r="AG499" i="9"/>
  <c r="AF505" i="9"/>
  <c r="AG505" i="9"/>
  <c r="AF486" i="9"/>
  <c r="AG486" i="9"/>
  <c r="AF522" i="9"/>
  <c r="AG522" i="9"/>
  <c r="AF525" i="9"/>
  <c r="AG525" i="9"/>
  <c r="AF511" i="9"/>
  <c r="AG511" i="9"/>
  <c r="AF519" i="9"/>
  <c r="AG519" i="9"/>
  <c r="AF521" i="9"/>
  <c r="AG521" i="9"/>
  <c r="AF501" i="9"/>
  <c r="AG501" i="9"/>
  <c r="AF530" i="9"/>
  <c r="AG530" i="9"/>
  <c r="AF517" i="9"/>
  <c r="AG517" i="9"/>
  <c r="AF513" i="9"/>
  <c r="AG513" i="9"/>
  <c r="AF526" i="9"/>
  <c r="AG526" i="9"/>
  <c r="AF527" i="9"/>
  <c r="AG527" i="9"/>
  <c r="AF510" i="9"/>
  <c r="AG510" i="9"/>
  <c r="AF508" i="9"/>
  <c r="AG508" i="9"/>
  <c r="AF504" i="9"/>
  <c r="AG504" i="9"/>
  <c r="AF275" i="9"/>
  <c r="AG275" i="9"/>
  <c r="AF259" i="9"/>
  <c r="AG259" i="9"/>
  <c r="AF273" i="9"/>
  <c r="AG273" i="9"/>
  <c r="AF282" i="9"/>
  <c r="AG282" i="9"/>
  <c r="AF333" i="9"/>
  <c r="AG333" i="9"/>
  <c r="AF337" i="9"/>
  <c r="AG337" i="9"/>
  <c r="AF278" i="9"/>
  <c r="AG278" i="9"/>
  <c r="AF355" i="9"/>
  <c r="AG355" i="9"/>
  <c r="AF357" i="9"/>
  <c r="AG357" i="9"/>
  <c r="AF326" i="9"/>
  <c r="AG326" i="9"/>
  <c r="AF362" i="9"/>
  <c r="AG362" i="9"/>
  <c r="AF322" i="9"/>
  <c r="AG322" i="9"/>
  <c r="AF306" i="9"/>
  <c r="AG306" i="9"/>
  <c r="AF375" i="9"/>
  <c r="AG375" i="9"/>
  <c r="AF379" i="9"/>
  <c r="AG379" i="9"/>
  <c r="AF296" i="9"/>
  <c r="AG296" i="9"/>
  <c r="AF285" i="9"/>
  <c r="AG285" i="9"/>
  <c r="AF309" i="9"/>
  <c r="AG309" i="9"/>
  <c r="AF352" i="9"/>
  <c r="AG352" i="9"/>
  <c r="AF404" i="9"/>
  <c r="AG404" i="9"/>
  <c r="AF86" i="9"/>
  <c r="AG86" i="9"/>
  <c r="AF317" i="9"/>
  <c r="AG317" i="9"/>
  <c r="AF229" i="9"/>
  <c r="AG229" i="9"/>
  <c r="AF226" i="9"/>
  <c r="AG226" i="9"/>
  <c r="AF81" i="9"/>
  <c r="AG81" i="9"/>
  <c r="AF70" i="9"/>
  <c r="AG70" i="9"/>
  <c r="AF60" i="9"/>
  <c r="AG60" i="9"/>
  <c r="AF199" i="9"/>
  <c r="AG199" i="9"/>
  <c r="AF209" i="9"/>
  <c r="AG209" i="9"/>
  <c r="AF96" i="9"/>
  <c r="AG96" i="9"/>
  <c r="AF185" i="9"/>
  <c r="AG185" i="9"/>
  <c r="AF46" i="9"/>
  <c r="AG46" i="9"/>
  <c r="AF51" i="9"/>
  <c r="AG51" i="9"/>
  <c r="AF339" i="9"/>
  <c r="AG339" i="9"/>
  <c r="AF360" i="9"/>
  <c r="AG360" i="9"/>
  <c r="AF268" i="9"/>
  <c r="AG268" i="9"/>
  <c r="AF73" i="9"/>
  <c r="AG73" i="9"/>
  <c r="AF49" i="9"/>
  <c r="AG49" i="9"/>
  <c r="AF57" i="9"/>
  <c r="AG57" i="9"/>
  <c r="AF121" i="9"/>
  <c r="AG121" i="9"/>
  <c r="AF15" i="9"/>
  <c r="AG15" i="9"/>
  <c r="AF14" i="9"/>
  <c r="AG14" i="9"/>
  <c r="AF36" i="9"/>
  <c r="AG36" i="9"/>
  <c r="AF71" i="9"/>
  <c r="AG71" i="9"/>
  <c r="AF97" i="9"/>
  <c r="AG97" i="9"/>
  <c r="AF32" i="9"/>
  <c r="AG32" i="9"/>
  <c r="AF20" i="9"/>
  <c r="AG20" i="9"/>
  <c r="AF26" i="9"/>
  <c r="AG26" i="9"/>
  <c r="AF18" i="9"/>
  <c r="AG18" i="9"/>
  <c r="AF90" i="9"/>
  <c r="AG90" i="9"/>
  <c r="AF77" i="9"/>
  <c r="AG77" i="9"/>
  <c r="AF23" i="9"/>
  <c r="AG23" i="9"/>
  <c r="AF25" i="9"/>
  <c r="AG25" i="9"/>
  <c r="AF31" i="9"/>
  <c r="AG31" i="9"/>
  <c r="AF142" i="9"/>
  <c r="AG142" i="9"/>
  <c r="AF258" i="9"/>
  <c r="AG258" i="9"/>
  <c r="AF346" i="9"/>
  <c r="AG346" i="9"/>
  <c r="AF195" i="9"/>
  <c r="AG195" i="9"/>
  <c r="AF148" i="9"/>
  <c r="AG148" i="9"/>
  <c r="AF139" i="9"/>
  <c r="AG139" i="9"/>
  <c r="AF394" i="9"/>
  <c r="AG394" i="9"/>
  <c r="AF107" i="9"/>
  <c r="AG107" i="9"/>
  <c r="AF119" i="9"/>
  <c r="AG119" i="9"/>
  <c r="AF159" i="9"/>
  <c r="AG159" i="9"/>
  <c r="AF154" i="9"/>
  <c r="AG154" i="9"/>
  <c r="AF193" i="9"/>
  <c r="AG193" i="9"/>
  <c r="AF153" i="9"/>
  <c r="AG153" i="9"/>
  <c r="AF87" i="9"/>
  <c r="AG87" i="9"/>
  <c r="AF98" i="9"/>
  <c r="AG98" i="9"/>
  <c r="AF167" i="9"/>
  <c r="AG167" i="9"/>
  <c r="AF173" i="9"/>
  <c r="AG173" i="9"/>
  <c r="AF175" i="9"/>
  <c r="AG175" i="9"/>
  <c r="AF621" i="9"/>
  <c r="AG621" i="9"/>
  <c r="AF622" i="9"/>
  <c r="AG622" i="9"/>
  <c r="AF625" i="9"/>
  <c r="AG625" i="9"/>
  <c r="AF607" i="9"/>
  <c r="AG607" i="9"/>
  <c r="AF614" i="9"/>
  <c r="AG614" i="9"/>
  <c r="AF613" i="9"/>
  <c r="AG613" i="9"/>
  <c r="AF626" i="9"/>
  <c r="AG626" i="9"/>
  <c r="AF605" i="9"/>
  <c r="AG605" i="9"/>
  <c r="AF610" i="9"/>
  <c r="AG610" i="9"/>
  <c r="AF608" i="9"/>
  <c r="AG608" i="9"/>
  <c r="AF616" i="9"/>
  <c r="AG616" i="9"/>
  <c r="AF615" i="9"/>
  <c r="AG615" i="9"/>
  <c r="AF612" i="9"/>
  <c r="AG612" i="9"/>
  <c r="AF611" i="9"/>
  <c r="AG611" i="9"/>
  <c r="AF606" i="9"/>
  <c r="AG606" i="9"/>
  <c r="AF618" i="9"/>
  <c r="AG618" i="9"/>
  <c r="AF619" i="9"/>
  <c r="AG619" i="9"/>
  <c r="AF617" i="9"/>
  <c r="AG617" i="9"/>
  <c r="AF609" i="9"/>
  <c r="AG609" i="9"/>
  <c r="AF628" i="9"/>
  <c r="AG628" i="9"/>
  <c r="AF371" i="9"/>
  <c r="AG371" i="9"/>
  <c r="AF631" i="9"/>
  <c r="AG631" i="9"/>
  <c r="AF624" i="9"/>
  <c r="AG624" i="9"/>
  <c r="AF453" i="9"/>
  <c r="AG453" i="9"/>
  <c r="AF388" i="9"/>
  <c r="AG388" i="9"/>
  <c r="AF408" i="9"/>
  <c r="AG408" i="9"/>
  <c r="AF535" i="9"/>
  <c r="AG535" i="9"/>
  <c r="AF515" i="9"/>
  <c r="AG515" i="9"/>
  <c r="AF428" i="9"/>
  <c r="AG428" i="9"/>
  <c r="AF382" i="9"/>
  <c r="AG382" i="9"/>
  <c r="AF389" i="9"/>
  <c r="AG389" i="9"/>
  <c r="AF494" i="9"/>
  <c r="AG494" i="9"/>
  <c r="AF620" i="9"/>
  <c r="AG620" i="9"/>
  <c r="AF623" i="9"/>
  <c r="AG623" i="9"/>
  <c r="AF629" i="9"/>
  <c r="AG629" i="9"/>
  <c r="AF390" i="9"/>
  <c r="AG390" i="9"/>
  <c r="AF565" i="9"/>
  <c r="AG565" i="9"/>
  <c r="AF567" i="9"/>
  <c r="AG567" i="9"/>
  <c r="AF559" i="9"/>
  <c r="AG559" i="9"/>
  <c r="AF570" i="9"/>
  <c r="AG570" i="9"/>
  <c r="AF560" i="9"/>
  <c r="AG560" i="9"/>
  <c r="AF562" i="9"/>
  <c r="AG562" i="9"/>
  <c r="AF571" i="9"/>
  <c r="AG571" i="9"/>
  <c r="AF568" i="9"/>
  <c r="AG568" i="9"/>
  <c r="AF551" i="9"/>
  <c r="AG551" i="9"/>
  <c r="AF566" i="9"/>
  <c r="AG566" i="9"/>
  <c r="AF564" i="9"/>
  <c r="AG564" i="9"/>
  <c r="AF563" i="9"/>
  <c r="AG563" i="9"/>
  <c r="AF558" i="9"/>
  <c r="AG558" i="9"/>
  <c r="AF561" i="9"/>
  <c r="AG561" i="9"/>
  <c r="AF557" i="9"/>
  <c r="AG557" i="9"/>
  <c r="AF569" i="9"/>
  <c r="AG569" i="9"/>
  <c r="AF556" i="9"/>
  <c r="AG556" i="9"/>
  <c r="AF550" i="9"/>
  <c r="AG550" i="9"/>
  <c r="AF439" i="9"/>
  <c r="AG439" i="9"/>
  <c r="AF438" i="9"/>
  <c r="AG438" i="9"/>
  <c r="AF450" i="9"/>
  <c r="AG450" i="9"/>
  <c r="AF425" i="9"/>
  <c r="AG425" i="9"/>
  <c r="AF488" i="9"/>
  <c r="AG488" i="9"/>
  <c r="AF481" i="9"/>
  <c r="AG481" i="9"/>
  <c r="AF456" i="9"/>
  <c r="AG456" i="9"/>
  <c r="AF471" i="9"/>
  <c r="AG471" i="9"/>
  <c r="AF490" i="9"/>
  <c r="AG490" i="9"/>
  <c r="AF448" i="9"/>
  <c r="AG448" i="9"/>
  <c r="AF489" i="9"/>
  <c r="AG489" i="9"/>
  <c r="AF472" i="9"/>
  <c r="AG472" i="9"/>
  <c r="AF455" i="9"/>
  <c r="AG455" i="9"/>
  <c r="AF493" i="9"/>
  <c r="AG493" i="9"/>
  <c r="AF444" i="9"/>
  <c r="AG444" i="9"/>
  <c r="AF454" i="9"/>
  <c r="AG454" i="9"/>
  <c r="AF449" i="9"/>
  <c r="AG449" i="9"/>
  <c r="AF447" i="9"/>
  <c r="AG447" i="9"/>
  <c r="AF590" i="9"/>
  <c r="AG590" i="9"/>
  <c r="AF552" i="9"/>
  <c r="AG552" i="9"/>
  <c r="AF538" i="9"/>
  <c r="AG538" i="9"/>
  <c r="AF594" i="9"/>
  <c r="AG594" i="9"/>
  <c r="AF584" i="9"/>
  <c r="AG584" i="9"/>
  <c r="AF589" i="9"/>
  <c r="AG589" i="9"/>
  <c r="AF593" i="9"/>
  <c r="AG593" i="9"/>
  <c r="AF541" i="9"/>
  <c r="AG541" i="9"/>
  <c r="AF548" i="9"/>
  <c r="AG548" i="9"/>
  <c r="AF542" i="9"/>
  <c r="AG542" i="9"/>
  <c r="AF579" i="9"/>
  <c r="AG579" i="9"/>
  <c r="AF591" i="9"/>
  <c r="AG591" i="9"/>
  <c r="AF540" i="9"/>
  <c r="AG540" i="9"/>
  <c r="AF587" i="9"/>
  <c r="AG587" i="9"/>
  <c r="AF549" i="9"/>
  <c r="AG549" i="9"/>
  <c r="AF586" i="9"/>
  <c r="AG586" i="9"/>
  <c r="AF537" i="9"/>
  <c r="AG537" i="9"/>
  <c r="AF592" i="9"/>
  <c r="AG592" i="9"/>
  <c r="AF555" i="9"/>
  <c r="AG555" i="9"/>
  <c r="AF581" i="9"/>
  <c r="AG581" i="9"/>
  <c r="AF574" i="9"/>
  <c r="AG574" i="9"/>
  <c r="AF588" i="9"/>
  <c r="AG588" i="9"/>
  <c r="AF573" i="9"/>
  <c r="AG573" i="9"/>
  <c r="AF582" i="9"/>
  <c r="AG582" i="9"/>
  <c r="AF583" i="9"/>
  <c r="AG583" i="9"/>
  <c r="AF554" i="9"/>
  <c r="AG554" i="9"/>
  <c r="AF547" i="9"/>
  <c r="AG547" i="9"/>
  <c r="AF580" i="9"/>
  <c r="AG580" i="9"/>
  <c r="AF553" i="9"/>
  <c r="AG553" i="9"/>
  <c r="AF577" i="9"/>
  <c r="AG577" i="9"/>
  <c r="AF545" i="9"/>
  <c r="AG545" i="9"/>
  <c r="AF578" i="9"/>
  <c r="AG578" i="9"/>
  <c r="AF575" i="9"/>
  <c r="AG575" i="9"/>
  <c r="AF572" i="9"/>
  <c r="AG572" i="9"/>
  <c r="AF544" i="9"/>
  <c r="AG544" i="9"/>
  <c r="AF576" i="9"/>
  <c r="AG576" i="9"/>
  <c r="AF539" i="9"/>
  <c r="AG539" i="9"/>
  <c r="AF597" i="9"/>
  <c r="AG597" i="9"/>
  <c r="AF599" i="9"/>
  <c r="AG599" i="9"/>
  <c r="AF585" i="9"/>
  <c r="AG585" i="9"/>
  <c r="AF536" i="9"/>
  <c r="AG536" i="9"/>
  <c r="AF601" i="9"/>
  <c r="AG601" i="9"/>
  <c r="AF602" i="9"/>
  <c r="AG602" i="9"/>
  <c r="AF546" i="9"/>
  <c r="AG546" i="9"/>
  <c r="AF543" i="9"/>
  <c r="AG543" i="9"/>
  <c r="AF603" i="9"/>
  <c r="AG603" i="9"/>
  <c r="AF533" i="9"/>
  <c r="AG533" i="9"/>
  <c r="AF595" i="9"/>
  <c r="AG595" i="9"/>
  <c r="AF534" i="9"/>
  <c r="AG534" i="9"/>
  <c r="AF600" i="9"/>
  <c r="AG600" i="9"/>
  <c r="AF598" i="9"/>
  <c r="AG598" i="9"/>
  <c r="AF596" i="9"/>
  <c r="AG596" i="9"/>
  <c r="AF532" i="9"/>
  <c r="AG532" i="9"/>
  <c r="AF604" i="9"/>
  <c r="AG604" i="9"/>
  <c r="AF156" i="9"/>
  <c r="AG156" i="9"/>
  <c r="AF183" i="9"/>
  <c r="AG183" i="9"/>
  <c r="AF170" i="9"/>
  <c r="AG170" i="9"/>
  <c r="AF202" i="9"/>
  <c r="AG202" i="9"/>
  <c r="AF113" i="9"/>
  <c r="AG113" i="9"/>
  <c r="AF114" i="9"/>
  <c r="AG114" i="9"/>
  <c r="AF144" i="9"/>
  <c r="AG144" i="9"/>
  <c r="AF166" i="9"/>
  <c r="AG166" i="9"/>
  <c r="AF169" i="9"/>
  <c r="AG169" i="9"/>
  <c r="AF160" i="9"/>
  <c r="AG160" i="9"/>
  <c r="AF110" i="9"/>
  <c r="AG110" i="9"/>
  <c r="AF124" i="9"/>
  <c r="AG124" i="9"/>
  <c r="AF115" i="9"/>
  <c r="AG115" i="9"/>
  <c r="AF133" i="9"/>
  <c r="AG133" i="9"/>
  <c r="AF129" i="9"/>
  <c r="AG129" i="9"/>
  <c r="AF134" i="9"/>
  <c r="AG134" i="9"/>
  <c r="AF136" i="9"/>
  <c r="AG136" i="9"/>
  <c r="AF151" i="9"/>
  <c r="AG151" i="9"/>
  <c r="AF424" i="9"/>
  <c r="AG424" i="9"/>
  <c r="AF407" i="9"/>
  <c r="AG407" i="9"/>
  <c r="AF158" i="9"/>
  <c r="AG158" i="9"/>
  <c r="AF630" i="9"/>
  <c r="AG630" i="9"/>
  <c r="AF122" i="9"/>
  <c r="AG122" i="9"/>
  <c r="AF89" i="9"/>
  <c r="AG89" i="9"/>
  <c r="AF130" i="9"/>
  <c r="AG130" i="9"/>
  <c r="AF91" i="9"/>
  <c r="AG91" i="9"/>
  <c r="AF100" i="9"/>
  <c r="AG100" i="9"/>
  <c r="AF137" i="9"/>
  <c r="AG137" i="9"/>
  <c r="AF104" i="9"/>
  <c r="AG104" i="9"/>
  <c r="AF111" i="9"/>
  <c r="AG111" i="9"/>
  <c r="AF227" i="9"/>
  <c r="AG227" i="9"/>
  <c r="AF64" i="9"/>
  <c r="AG64" i="9"/>
  <c r="AF62" i="9"/>
  <c r="AG62" i="9"/>
  <c r="AF204" i="9"/>
  <c r="AG204" i="9"/>
  <c r="AF218" i="9"/>
  <c r="AG218" i="9"/>
  <c r="AF265" i="9"/>
  <c r="AG265" i="9"/>
  <c r="AF152" i="9"/>
  <c r="AG152" i="9"/>
  <c r="AF205" i="9"/>
  <c r="AG205" i="9"/>
  <c r="AF82" i="9"/>
  <c r="AG82" i="9"/>
  <c r="AF174" i="9"/>
  <c r="AG174" i="9"/>
  <c r="AF66" i="9"/>
  <c r="AG66" i="9"/>
  <c r="AF52" i="9"/>
  <c r="AG52" i="9"/>
  <c r="AF50" i="9"/>
  <c r="AG50" i="9"/>
  <c r="AF63" i="9"/>
  <c r="AG63" i="9"/>
  <c r="AF85" i="9"/>
  <c r="AG85" i="9"/>
  <c r="AF68" i="9"/>
  <c r="AG68" i="9"/>
  <c r="AF58" i="9"/>
  <c r="AG58" i="9"/>
  <c r="AF38" i="9"/>
  <c r="AG38" i="9"/>
  <c r="AF43" i="9"/>
  <c r="AG43" i="9"/>
  <c r="AF39" i="9"/>
  <c r="AG39" i="9"/>
  <c r="AF41" i="9"/>
  <c r="AG41" i="9"/>
  <c r="AF106" i="9"/>
  <c r="AG106" i="9"/>
  <c r="AF118" i="9"/>
  <c r="AG118" i="9"/>
  <c r="AF94" i="9"/>
  <c r="AG94" i="9"/>
  <c r="AF348" i="9"/>
  <c r="AG348" i="9"/>
  <c r="AF403" i="9"/>
  <c r="AG403" i="9"/>
  <c r="AF84" i="9"/>
  <c r="AG84" i="9"/>
  <c r="AF304" i="9"/>
  <c r="AG304" i="9"/>
  <c r="AF220" i="9"/>
  <c r="AG220" i="9"/>
  <c r="AF224" i="9"/>
  <c r="AG224" i="9"/>
  <c r="AF80" i="9"/>
  <c r="AG80" i="9"/>
  <c r="AF72" i="9"/>
  <c r="AG72" i="9"/>
  <c r="AF54" i="9"/>
  <c r="AG54" i="9"/>
  <c r="AF192" i="9"/>
  <c r="AG192" i="9"/>
  <c r="AF207" i="9"/>
  <c r="AG207" i="9"/>
  <c r="AF95" i="9"/>
  <c r="AG95" i="9"/>
  <c r="AF177" i="9"/>
  <c r="AG177" i="9"/>
  <c r="AF45" i="9"/>
  <c r="AG45" i="9"/>
  <c r="AF48" i="9"/>
  <c r="AG48" i="9"/>
  <c r="AF340" i="9"/>
  <c r="AG340" i="9"/>
  <c r="AF367" i="9"/>
  <c r="AG367" i="9"/>
  <c r="AF270" i="9"/>
  <c r="AG270" i="9"/>
  <c r="AF67" i="9"/>
  <c r="AG67" i="9"/>
  <c r="AF42" i="9"/>
  <c r="AG42" i="9"/>
  <c r="AF55" i="9"/>
  <c r="AG55" i="9"/>
  <c r="AF117" i="9"/>
  <c r="AG117" i="9"/>
  <c r="AF12" i="9"/>
  <c r="AG12" i="9"/>
  <c r="AF13" i="9"/>
  <c r="AG13" i="9"/>
  <c r="AF35" i="9"/>
  <c r="AG35" i="9"/>
  <c r="AF69" i="9"/>
  <c r="AG69" i="9"/>
  <c r="AF92" i="9"/>
  <c r="AG92" i="9"/>
  <c r="AF29" i="9"/>
  <c r="AG29" i="9"/>
  <c r="AF17" i="9"/>
  <c r="AG17" i="9"/>
  <c r="AF27" i="9"/>
  <c r="AG27" i="9"/>
  <c r="AF19" i="9"/>
  <c r="AG19" i="9"/>
  <c r="AF88" i="9"/>
  <c r="AG88" i="9"/>
  <c r="AF74" i="9"/>
  <c r="AG74" i="9"/>
  <c r="AF21" i="9"/>
  <c r="AG21" i="9"/>
  <c r="AF22" i="9"/>
  <c r="AG22" i="9"/>
  <c r="AF30" i="9"/>
  <c r="AG30" i="9"/>
  <c r="AF131" i="9"/>
  <c r="AG131" i="9"/>
  <c r="AF250" i="9"/>
  <c r="AG250" i="9"/>
  <c r="AF345" i="9"/>
  <c r="AG345" i="9"/>
  <c r="AF178" i="9"/>
  <c r="AG178" i="9"/>
  <c r="AF141" i="9"/>
  <c r="AG141" i="9"/>
  <c r="AF135" i="9"/>
  <c r="AG135" i="9"/>
  <c r="AF398" i="9"/>
  <c r="AG398" i="9"/>
  <c r="AF103" i="9"/>
  <c r="AG103" i="9"/>
  <c r="AF112" i="9"/>
  <c r="AG112" i="9"/>
  <c r="AF155" i="9"/>
  <c r="AG155" i="9"/>
  <c r="AF149" i="9"/>
  <c r="AG149" i="9"/>
  <c r="AF190" i="9"/>
  <c r="AG190" i="9"/>
  <c r="AF145" i="9"/>
  <c r="AG145" i="9"/>
  <c r="AF83" i="9"/>
  <c r="AG83" i="9"/>
  <c r="AF93" i="9"/>
  <c r="AG93" i="9"/>
  <c r="AF162" i="9"/>
  <c r="AG162" i="9"/>
  <c r="AF163" i="9"/>
  <c r="AG163" i="9"/>
  <c r="AF172" i="9"/>
  <c r="AG172" i="9"/>
  <c r="AF255" i="9"/>
  <c r="AG255" i="9"/>
  <c r="AF186" i="9"/>
  <c r="AG186" i="9"/>
  <c r="AF198" i="9"/>
  <c r="AG198" i="9"/>
  <c r="AF336" i="9"/>
  <c r="AG336" i="9"/>
  <c r="AF280" i="9"/>
  <c r="AG280" i="9"/>
  <c r="AF281" i="9"/>
  <c r="AG281" i="9"/>
  <c r="AF201" i="9"/>
  <c r="AG201" i="9"/>
  <c r="AF343" i="9"/>
  <c r="AG343" i="9"/>
  <c r="AF332" i="9"/>
  <c r="AG332" i="9"/>
  <c r="AF364" i="9"/>
  <c r="AG364" i="9"/>
  <c r="AF301" i="9"/>
  <c r="AG301" i="9"/>
  <c r="AF318" i="9"/>
  <c r="AG318" i="9"/>
  <c r="AF319" i="9"/>
  <c r="AG319" i="9"/>
  <c r="AF361" i="9"/>
  <c r="AG361" i="9"/>
  <c r="AF368" i="9"/>
  <c r="AG368" i="9"/>
  <c r="AF236" i="9"/>
  <c r="AG236" i="9"/>
  <c r="AF230" i="9"/>
  <c r="AG230" i="9"/>
  <c r="AF277" i="9"/>
  <c r="AG277" i="9"/>
  <c r="AF328" i="9"/>
  <c r="AG328" i="9"/>
  <c r="AF329" i="9"/>
  <c r="AG329" i="9"/>
  <c r="AF344" i="9"/>
  <c r="AG344" i="9"/>
  <c r="AF299" i="9"/>
  <c r="AG299" i="9"/>
  <c r="AF393" i="9"/>
  <c r="AG393" i="9"/>
  <c r="AF395" i="9"/>
  <c r="AG395" i="9"/>
  <c r="AF353" i="9"/>
  <c r="AG353" i="9"/>
  <c r="AF383" i="9"/>
  <c r="AG383" i="9"/>
  <c r="AF384" i="9"/>
  <c r="AG384" i="9"/>
  <c r="AF331" i="9"/>
  <c r="AG331" i="9"/>
  <c r="AF402" i="9"/>
  <c r="AG402" i="9"/>
  <c r="AF381" i="9"/>
  <c r="AG381" i="9"/>
  <c r="AF369" i="9"/>
  <c r="AG369" i="9"/>
  <c r="AF397" i="9"/>
  <c r="AG397" i="9"/>
  <c r="AF396" i="9"/>
  <c r="AG396" i="9"/>
  <c r="AF351" i="9"/>
  <c r="AG351" i="9"/>
  <c r="AF349" i="9"/>
  <c r="AG349" i="9"/>
  <c r="AF335" i="9"/>
  <c r="AG335" i="9"/>
  <c r="AF386" i="9"/>
  <c r="AG386" i="9"/>
  <c r="AF406" i="9"/>
  <c r="AG406" i="9"/>
  <c r="AF460" i="9"/>
  <c r="AG460" i="9"/>
  <c r="AF366" i="9"/>
  <c r="AG366" i="9"/>
  <c r="AF468" i="9"/>
  <c r="AG468" i="9"/>
  <c r="AF470" i="9"/>
  <c r="AG470" i="9"/>
  <c r="AF465" i="9"/>
  <c r="AG465" i="9"/>
  <c r="AF410" i="9"/>
  <c r="AG410" i="9"/>
  <c r="AF415" i="9"/>
  <c r="AG415" i="9"/>
  <c r="AF400" i="9"/>
  <c r="AG400" i="9"/>
  <c r="AF483" i="9"/>
  <c r="AG483" i="9"/>
  <c r="AF495" i="9"/>
  <c r="AG495" i="9"/>
  <c r="AF492" i="9"/>
  <c r="AG492" i="9"/>
  <c r="AF423" i="9"/>
  <c r="AG423" i="9"/>
  <c r="AF419" i="9"/>
  <c r="AG419" i="9"/>
  <c r="AF413" i="9"/>
  <c r="AG413" i="9"/>
  <c r="AF417" i="9"/>
  <c r="AG417" i="9"/>
  <c r="AF392" i="9"/>
  <c r="AG392" i="9"/>
  <c r="AF240" i="9"/>
  <c r="AG240" i="9"/>
  <c r="AF232" i="9"/>
  <c r="AG232" i="9"/>
  <c r="AF261" i="9"/>
  <c r="AG261" i="9"/>
  <c r="AF197" i="9"/>
  <c r="AG197" i="9"/>
  <c r="AF292" i="9"/>
  <c r="AG292" i="9"/>
  <c r="AF298" i="9"/>
  <c r="AG298" i="9"/>
  <c r="AF267" i="9"/>
  <c r="AG267" i="9"/>
  <c r="AF286" i="9"/>
  <c r="AG286" i="9"/>
  <c r="AF294" i="9"/>
  <c r="AG294" i="9"/>
  <c r="AF249" i="9"/>
  <c r="AG249" i="9"/>
  <c r="AF311" i="9"/>
  <c r="AG311" i="9"/>
  <c r="AF291" i="9"/>
  <c r="AG291" i="9"/>
  <c r="AF264" i="9"/>
  <c r="AG264" i="9"/>
  <c r="AF315" i="9"/>
  <c r="AG315" i="9"/>
  <c r="AF313" i="9"/>
  <c r="AG313" i="9"/>
  <c r="AF256" i="9"/>
  <c r="AG256" i="9"/>
  <c r="AF252" i="9"/>
  <c r="AG252" i="9"/>
  <c r="AF253" i="9"/>
  <c r="AG253" i="9"/>
  <c r="AF150" i="9"/>
  <c r="AG150" i="9"/>
  <c r="AF146" i="9"/>
  <c r="AG146" i="9"/>
  <c r="AF181" i="9"/>
  <c r="AG181" i="9"/>
  <c r="AF102" i="9"/>
  <c r="AG102" i="9"/>
  <c r="AF221" i="9"/>
  <c r="AG221" i="9"/>
  <c r="AF223" i="9"/>
  <c r="AG223" i="9"/>
  <c r="AF188" i="9"/>
  <c r="AG188" i="9"/>
  <c r="AF214" i="9"/>
  <c r="AG214" i="9"/>
  <c r="AF216" i="9"/>
  <c r="AG216" i="9"/>
  <c r="AF165" i="9"/>
  <c r="AG165" i="9"/>
  <c r="AF242" i="9"/>
  <c r="AG242" i="9"/>
  <c r="AF211" i="9"/>
  <c r="AG211" i="9"/>
  <c r="AF194" i="9"/>
  <c r="AG194" i="9"/>
  <c r="AF237" i="9"/>
  <c r="AG237" i="9"/>
  <c r="AF231" i="9"/>
  <c r="AG231" i="9"/>
  <c r="AF184" i="9"/>
  <c r="AG184" i="9"/>
  <c r="AF180" i="9"/>
  <c r="AG180" i="9"/>
  <c r="AF171" i="9"/>
  <c r="AG171" i="9"/>
  <c r="AF430" i="9"/>
  <c r="AG430" i="9"/>
  <c r="AF427" i="9"/>
  <c r="AG427" i="9"/>
  <c r="AF436" i="9"/>
  <c r="AG436" i="9"/>
  <c r="AF421" i="9"/>
  <c r="AG421" i="9"/>
  <c r="AF474" i="9"/>
  <c r="AG474" i="9"/>
  <c r="AF475" i="9"/>
  <c r="AG475" i="9"/>
  <c r="AF446" i="9"/>
  <c r="AG446" i="9"/>
  <c r="AF461" i="9"/>
  <c r="AG461" i="9"/>
  <c r="AF464" i="9"/>
  <c r="AG464" i="9"/>
  <c r="AF433" i="9"/>
  <c r="AG433" i="9"/>
  <c r="AF484" i="9"/>
  <c r="AG484" i="9"/>
  <c r="AF457" i="9"/>
  <c r="AG457" i="9"/>
  <c r="AF452" i="9"/>
  <c r="AG452" i="9"/>
  <c r="AF480" i="9"/>
  <c r="AG480" i="9"/>
  <c r="AF478" i="9"/>
  <c r="AG478" i="9"/>
  <c r="AF442" i="9"/>
  <c r="AG442" i="9"/>
  <c r="AF441" i="9"/>
  <c r="AG441" i="9"/>
  <c r="AF435" i="9"/>
  <c r="AG435" i="9"/>
  <c r="AF498" i="9"/>
  <c r="AG498" i="9"/>
  <c r="AF500" i="9"/>
  <c r="AG500" i="9"/>
  <c r="AF506" i="9"/>
  <c r="AG506" i="9"/>
  <c r="AF487" i="9"/>
  <c r="AG487" i="9"/>
  <c r="AF523" i="9"/>
  <c r="AG523" i="9"/>
  <c r="AF524" i="9"/>
  <c r="AG524" i="9"/>
  <c r="AF512" i="9"/>
  <c r="AG512" i="9"/>
  <c r="AF518" i="9"/>
  <c r="AG518" i="9"/>
  <c r="AF520" i="9"/>
  <c r="AG520" i="9"/>
  <c r="AF502" i="9"/>
  <c r="AG502" i="9"/>
  <c r="AF531" i="9"/>
  <c r="AG531" i="9"/>
  <c r="AF516" i="9"/>
  <c r="AG516" i="9"/>
  <c r="AF514" i="9"/>
  <c r="AG514" i="9"/>
  <c r="AF528" i="9"/>
  <c r="AG528" i="9"/>
  <c r="AF529" i="9"/>
  <c r="AG529" i="9"/>
  <c r="AF509" i="9"/>
  <c r="AG509" i="9"/>
  <c r="AF507" i="9"/>
  <c r="AG507" i="9"/>
  <c r="AF503" i="9"/>
  <c r="AG503" i="9"/>
  <c r="AF274" i="9"/>
  <c r="AG274" i="9"/>
  <c r="AF260" i="9"/>
  <c r="AG260" i="9"/>
  <c r="AF272" i="9"/>
  <c r="AG272" i="9"/>
  <c r="AF283" i="9"/>
  <c r="AG283" i="9"/>
  <c r="AF334" i="9"/>
  <c r="AG334" i="9"/>
  <c r="AF338" i="9"/>
  <c r="AG338" i="9"/>
  <c r="AF279" i="9"/>
  <c r="AG279" i="9"/>
  <c r="AF354" i="9"/>
  <c r="AG354" i="9"/>
  <c r="AF356" i="9"/>
  <c r="AG356" i="9"/>
  <c r="AF327" i="9"/>
  <c r="AG327" i="9"/>
  <c r="AF363" i="9"/>
  <c r="AG363" i="9"/>
  <c r="AF321" i="9"/>
  <c r="AG321" i="9"/>
  <c r="AF305" i="9"/>
  <c r="AG305" i="9"/>
  <c r="AF374" i="9"/>
  <c r="AG374" i="9"/>
  <c r="AF378" i="9"/>
  <c r="AG378" i="9"/>
  <c r="AF295" i="9"/>
  <c r="AG295" i="9"/>
  <c r="AF284" i="9"/>
  <c r="AG284" i="9"/>
  <c r="AF307" i="9"/>
  <c r="AG307" i="9"/>
  <c r="AF65" i="9"/>
  <c r="AG65" i="9"/>
  <c r="AF109" i="9"/>
  <c r="AG109" i="9"/>
  <c r="AF24" i="9"/>
  <c r="AG24" i="9"/>
  <c r="AF99" i="9"/>
  <c r="AG99" i="9"/>
  <c r="AF9" i="9"/>
  <c r="AG9" i="9"/>
  <c r="AF7" i="9"/>
  <c r="AG7" i="9"/>
  <c r="AF11" i="9"/>
  <c r="AG11" i="9"/>
  <c r="AF5" i="9"/>
  <c r="AG5" i="9"/>
  <c r="AF6" i="9"/>
  <c r="AG6" i="9"/>
  <c r="AF16" i="9"/>
  <c r="AG16" i="9"/>
  <c r="AF8" i="9"/>
  <c r="AG8" i="9"/>
  <c r="AF4" i="9"/>
  <c r="AG4" i="9"/>
  <c r="AF10" i="9"/>
  <c r="AG10" i="9"/>
  <c r="AF2" i="9"/>
  <c r="AG2" i="9"/>
  <c r="AF3" i="9"/>
  <c r="AG3" i="9"/>
  <c r="AF33" i="9"/>
  <c r="AG33" i="9"/>
  <c r="AF34" i="9"/>
  <c r="AG34" i="9"/>
  <c r="AF28" i="9"/>
  <c r="AG28" i="9"/>
  <c r="AF401" i="9"/>
  <c r="AG401" i="9"/>
  <c r="AF276" i="9"/>
  <c r="AG276" i="9"/>
  <c r="AF132" i="9"/>
  <c r="AG132" i="9"/>
  <c r="AF347" i="9"/>
  <c r="AG347" i="9"/>
  <c r="AF189" i="9"/>
  <c r="AG189" i="9"/>
  <c r="AF127" i="9"/>
  <c r="AG127" i="9"/>
  <c r="AF120" i="9"/>
  <c r="AG120" i="9"/>
  <c r="AF161" i="9"/>
  <c r="AG161" i="9"/>
  <c r="AF203" i="9"/>
  <c r="AG203" i="9"/>
  <c r="AF225" i="9"/>
  <c r="AG225" i="9"/>
  <c r="AF140" i="9"/>
  <c r="AG140" i="9"/>
  <c r="AF157" i="9"/>
  <c r="AG157" i="9"/>
  <c r="AF212" i="9"/>
  <c r="AG212" i="9"/>
  <c r="AF128" i="9"/>
  <c r="AG128" i="9"/>
  <c r="AF126" i="9"/>
  <c r="AG126" i="9"/>
  <c r="AF217" i="9"/>
  <c r="AG217" i="9"/>
  <c r="AF247" i="9"/>
  <c r="AG247" i="9"/>
  <c r="AF627" i="9"/>
  <c r="AG627" i="9"/>
  <c r="AF125" i="9"/>
  <c r="AG125" i="9"/>
  <c r="AF61" i="9"/>
  <c r="AG61" i="9"/>
  <c r="AF59" i="9"/>
  <c r="AG59" i="9"/>
  <c r="AF138" i="9"/>
  <c r="AG138" i="9"/>
  <c r="AF75" i="9"/>
  <c r="AG75" i="9"/>
  <c r="AF56" i="9"/>
  <c r="AG56" i="9"/>
  <c r="AF47" i="9"/>
  <c r="AG47" i="9"/>
  <c r="AF108" i="9"/>
  <c r="AG108" i="9"/>
  <c r="AF123" i="9"/>
  <c r="AG123" i="9"/>
  <c r="AF53" i="9"/>
  <c r="AG53" i="9"/>
  <c r="AF79" i="9"/>
  <c r="AG79" i="9"/>
  <c r="AF78" i="9"/>
  <c r="AG78" i="9"/>
  <c r="AF44" i="9"/>
  <c r="AG44" i="9"/>
  <c r="AF116" i="9"/>
  <c r="AG116" i="9"/>
  <c r="AF105" i="9"/>
  <c r="AG105" i="9"/>
  <c r="AF37" i="9"/>
  <c r="AG37" i="9"/>
  <c r="AF40" i="9"/>
  <c r="AG40" i="9"/>
  <c r="AF76" i="9"/>
  <c r="AG76" i="9"/>
  <c r="AF235" i="9"/>
  <c r="AG235" i="9"/>
  <c r="AF325" i="9"/>
  <c r="AG325" i="9"/>
  <c r="AF411" i="9"/>
  <c r="AG411" i="9"/>
  <c r="AF246" i="9"/>
  <c r="AG246" i="9"/>
  <c r="AF342" i="9"/>
  <c r="AG342" i="9"/>
  <c r="AF341" i="9"/>
  <c r="AG341" i="9"/>
  <c r="AF431" i="9"/>
  <c r="AG431" i="9"/>
  <c r="AF314" i="9"/>
  <c r="AG314" i="9"/>
  <c r="AF320" i="9"/>
  <c r="AG320" i="9"/>
  <c r="AF288" i="9"/>
  <c r="AG288" i="9"/>
  <c r="AF380" i="9"/>
  <c r="AG380" i="9"/>
  <c r="AF385" i="9"/>
  <c r="AG385" i="9"/>
  <c r="AF330" i="9"/>
  <c r="AG330" i="9"/>
  <c r="AF373" i="9"/>
  <c r="AG373" i="9"/>
  <c r="AF372" i="9"/>
  <c r="AG372" i="9"/>
  <c r="AF238" i="9"/>
  <c r="AG238" i="9"/>
  <c r="AF243" i="9"/>
  <c r="AG243" i="9"/>
  <c r="AF271" i="9"/>
  <c r="AG271" i="9"/>
  <c r="AG269" i="9"/>
  <c r="AF269" i="9"/>
  <c r="AE200" i="9"/>
  <c r="AE206" i="9"/>
  <c r="AE358" i="9"/>
  <c r="AE300" i="9"/>
  <c r="AE302" i="9"/>
  <c r="AE208" i="9"/>
  <c r="AE359" i="9"/>
  <c r="AE350" i="9"/>
  <c r="AE377" i="9"/>
  <c r="AE308" i="9"/>
  <c r="AE323" i="9"/>
  <c r="AE324" i="9"/>
  <c r="AE370" i="9"/>
  <c r="AE376" i="9"/>
  <c r="AE245" i="9"/>
  <c r="AE244" i="9"/>
  <c r="AE303" i="9"/>
  <c r="AE387" i="9"/>
  <c r="AE405" i="9"/>
  <c r="AE459" i="9"/>
  <c r="AE365" i="9"/>
  <c r="AE467" i="9"/>
  <c r="AE469" i="9"/>
  <c r="AE466" i="9"/>
  <c r="AE409" i="9"/>
  <c r="AE414" i="9"/>
  <c r="AE399" i="9"/>
  <c r="AE482" i="9"/>
  <c r="AE496" i="9"/>
  <c r="AE491" i="9"/>
  <c r="AE422" i="9"/>
  <c r="AE418" i="9"/>
  <c r="AE412" i="9"/>
  <c r="AE416" i="9"/>
  <c r="AE391" i="9"/>
  <c r="AE239" i="9"/>
  <c r="AE233" i="9"/>
  <c r="AE262" i="9"/>
  <c r="AE196" i="9"/>
  <c r="AE289" i="9"/>
  <c r="AE297" i="9"/>
  <c r="AE266" i="9"/>
  <c r="AE287" i="9"/>
  <c r="AE293" i="9"/>
  <c r="AE248" i="9"/>
  <c r="AE310" i="9"/>
  <c r="AE290" i="9"/>
  <c r="AE263" i="9"/>
  <c r="AE316" i="9"/>
  <c r="AE312" i="9"/>
  <c r="AE257" i="9"/>
  <c r="AE251" i="9"/>
  <c r="AE254" i="9"/>
  <c r="AE147" i="9"/>
  <c r="AE143" i="9"/>
  <c r="AE179" i="9"/>
  <c r="AE101" i="9"/>
  <c r="AE219" i="9"/>
  <c r="AE222" i="9"/>
  <c r="AE187" i="9"/>
  <c r="AE213" i="9"/>
  <c r="AE215" i="9"/>
  <c r="AE164" i="9"/>
  <c r="AE241" i="9"/>
  <c r="AE210" i="9"/>
  <c r="AE191" i="9"/>
  <c r="AE234" i="9"/>
  <c r="AE228" i="9"/>
  <c r="AE182" i="9"/>
  <c r="AE176" i="9"/>
  <c r="AE168" i="9"/>
  <c r="AE429" i="9"/>
  <c r="AE426" i="9"/>
  <c r="AE437" i="9"/>
  <c r="AE420" i="9"/>
  <c r="AE473" i="9"/>
  <c r="AE476" i="9"/>
  <c r="AE445" i="9"/>
  <c r="AE463" i="9"/>
  <c r="AE462" i="9"/>
  <c r="AE432" i="9"/>
  <c r="AE485" i="9"/>
  <c r="AE458" i="9"/>
  <c r="AE451" i="9"/>
  <c r="AE479" i="9"/>
  <c r="AE477" i="9"/>
  <c r="AE443" i="9"/>
  <c r="AE440" i="9"/>
  <c r="AE434" i="9"/>
  <c r="AE497" i="9"/>
  <c r="AE499" i="9"/>
  <c r="AE505" i="9"/>
  <c r="AE486" i="9"/>
  <c r="AE522" i="9"/>
  <c r="AE525" i="9"/>
  <c r="AE511" i="9"/>
  <c r="AE519" i="9"/>
  <c r="AE521" i="9"/>
  <c r="AE501" i="9"/>
  <c r="AE530" i="9"/>
  <c r="AE517" i="9"/>
  <c r="AE513" i="9"/>
  <c r="AE526" i="9"/>
  <c r="AE527" i="9"/>
  <c r="AE510" i="9"/>
  <c r="AE508" i="9"/>
  <c r="AE504" i="9"/>
  <c r="AE275" i="9"/>
  <c r="AE259" i="9"/>
  <c r="AE273" i="9"/>
  <c r="AE282" i="9"/>
  <c r="AE333" i="9"/>
  <c r="AE337" i="9"/>
  <c r="AE278" i="9"/>
  <c r="AE355" i="9"/>
  <c r="AE357" i="9"/>
  <c r="AE326" i="9"/>
  <c r="AE362" i="9"/>
  <c r="AE322" i="9"/>
  <c r="AE306" i="9"/>
  <c r="AE375" i="9"/>
  <c r="AE379" i="9"/>
  <c r="AE296" i="9"/>
  <c r="AE285" i="9"/>
  <c r="AE309" i="9"/>
  <c r="AE352" i="9"/>
  <c r="AE404" i="9"/>
  <c r="AE86" i="9"/>
  <c r="AE317" i="9"/>
  <c r="AE229" i="9"/>
  <c r="AE226" i="9"/>
  <c r="AE81" i="9"/>
  <c r="AE70" i="9"/>
  <c r="AE60" i="9"/>
  <c r="AE199" i="9"/>
  <c r="AE209" i="9"/>
  <c r="AE96" i="9"/>
  <c r="AE185" i="9"/>
  <c r="AE46" i="9"/>
  <c r="AE51" i="9"/>
  <c r="AE339" i="9"/>
  <c r="AE360" i="9"/>
  <c r="AE268" i="9"/>
  <c r="AE73" i="9"/>
  <c r="AE49" i="9"/>
  <c r="AE57" i="9"/>
  <c r="AE121" i="9"/>
  <c r="AE15" i="9"/>
  <c r="AE14" i="9"/>
  <c r="AE36" i="9"/>
  <c r="AE71" i="9"/>
  <c r="AE97" i="9"/>
  <c r="AE32" i="9"/>
  <c r="AE20" i="9"/>
  <c r="AE26" i="9"/>
  <c r="AE18" i="9"/>
  <c r="AE90" i="9"/>
  <c r="AE77" i="9"/>
  <c r="AE23" i="9"/>
  <c r="AE25" i="9"/>
  <c r="AE31" i="9"/>
  <c r="AE142" i="9"/>
  <c r="AE258" i="9"/>
  <c r="AE346" i="9"/>
  <c r="AE195" i="9"/>
  <c r="AE148" i="9"/>
  <c r="AE139" i="9"/>
  <c r="AE394" i="9"/>
  <c r="AE107" i="9"/>
  <c r="AE119" i="9"/>
  <c r="AE159" i="9"/>
  <c r="AE154" i="9"/>
  <c r="AE193" i="9"/>
  <c r="AE153" i="9"/>
  <c r="AE87" i="9"/>
  <c r="AE98" i="9"/>
  <c r="AE167" i="9"/>
  <c r="AE173" i="9"/>
  <c r="AE175" i="9"/>
  <c r="AE621" i="9"/>
  <c r="AE622" i="9"/>
  <c r="AE625" i="9"/>
  <c r="AE607" i="9"/>
  <c r="AE614" i="9"/>
  <c r="AE613" i="9"/>
  <c r="AE626" i="9"/>
  <c r="AE605" i="9"/>
  <c r="AE610" i="9"/>
  <c r="AE608" i="9"/>
  <c r="AE616" i="9"/>
  <c r="AE615" i="9"/>
  <c r="AE612" i="9"/>
  <c r="AE611" i="9"/>
  <c r="AE606" i="9"/>
  <c r="AE618" i="9"/>
  <c r="AE619" i="9"/>
  <c r="AE617" i="9"/>
  <c r="AE609" i="9"/>
  <c r="AE628" i="9"/>
  <c r="AE371" i="9"/>
  <c r="AE631" i="9"/>
  <c r="AE624" i="9"/>
  <c r="AE453" i="9"/>
  <c r="AE388" i="9"/>
  <c r="AE408" i="9"/>
  <c r="AE535" i="9"/>
  <c r="AE515" i="9"/>
  <c r="AE428" i="9"/>
  <c r="AE382" i="9"/>
  <c r="AE389" i="9"/>
  <c r="AE494" i="9"/>
  <c r="AE620" i="9"/>
  <c r="AE623" i="9"/>
  <c r="AE629" i="9"/>
  <c r="AE390" i="9"/>
  <c r="AE565" i="9"/>
  <c r="AE567" i="9"/>
  <c r="AE559" i="9"/>
  <c r="AE570" i="9"/>
  <c r="AE560" i="9"/>
  <c r="AE562" i="9"/>
  <c r="AE571" i="9"/>
  <c r="AE568" i="9"/>
  <c r="AE551" i="9"/>
  <c r="AE566" i="9"/>
  <c r="AE564" i="9"/>
  <c r="AE563" i="9"/>
  <c r="AE558" i="9"/>
  <c r="AE561" i="9"/>
  <c r="AE557" i="9"/>
  <c r="AE569" i="9"/>
  <c r="AE556" i="9"/>
  <c r="AE550" i="9"/>
  <c r="AE439" i="9"/>
  <c r="AE438" i="9"/>
  <c r="AE450" i="9"/>
  <c r="AE425" i="9"/>
  <c r="AE488" i="9"/>
  <c r="AE481" i="9"/>
  <c r="AE456" i="9"/>
  <c r="AE471" i="9"/>
  <c r="AE490" i="9"/>
  <c r="AE448" i="9"/>
  <c r="AE489" i="9"/>
  <c r="AE472" i="9"/>
  <c r="AE455" i="9"/>
  <c r="AE493" i="9"/>
  <c r="AE444" i="9"/>
  <c r="AE454" i="9"/>
  <c r="AE449" i="9"/>
  <c r="AE447" i="9"/>
  <c r="AE590" i="9"/>
  <c r="AE552" i="9"/>
  <c r="AE538" i="9"/>
  <c r="AE594" i="9"/>
  <c r="AE584" i="9"/>
  <c r="AE589" i="9"/>
  <c r="AE593" i="9"/>
  <c r="AE541" i="9"/>
  <c r="AE548" i="9"/>
  <c r="AE542" i="9"/>
  <c r="AE579" i="9"/>
  <c r="AE591" i="9"/>
  <c r="AE540" i="9"/>
  <c r="AE587" i="9"/>
  <c r="AE549" i="9"/>
  <c r="AE586" i="9"/>
  <c r="AE537" i="9"/>
  <c r="AE592" i="9"/>
  <c r="AE555" i="9"/>
  <c r="AE581" i="9"/>
  <c r="AE574" i="9"/>
  <c r="AE588" i="9"/>
  <c r="AE573" i="9"/>
  <c r="AE582" i="9"/>
  <c r="AE583" i="9"/>
  <c r="AE554" i="9"/>
  <c r="AE547" i="9"/>
  <c r="AE580" i="9"/>
  <c r="AE553" i="9"/>
  <c r="AE577" i="9"/>
  <c r="AE545" i="9"/>
  <c r="AE578" i="9"/>
  <c r="AE575" i="9"/>
  <c r="AE572" i="9"/>
  <c r="AE544" i="9"/>
  <c r="AE576" i="9"/>
  <c r="AE539" i="9"/>
  <c r="AE597" i="9"/>
  <c r="AE599" i="9"/>
  <c r="AE585" i="9"/>
  <c r="AE536" i="9"/>
  <c r="AE601" i="9"/>
  <c r="AE602" i="9"/>
  <c r="AE546" i="9"/>
  <c r="AE543" i="9"/>
  <c r="AE603" i="9"/>
  <c r="AE533" i="9"/>
  <c r="AE595" i="9"/>
  <c r="AE534" i="9"/>
  <c r="AE600" i="9"/>
  <c r="AE598" i="9"/>
  <c r="AE596" i="9"/>
  <c r="AE532" i="9"/>
  <c r="AE604" i="9"/>
  <c r="AE156" i="9"/>
  <c r="AE183" i="9"/>
  <c r="AE170" i="9"/>
  <c r="AE202" i="9"/>
  <c r="AE113" i="9"/>
  <c r="AE114" i="9"/>
  <c r="AE144" i="9"/>
  <c r="AE166" i="9"/>
  <c r="AE169" i="9"/>
  <c r="AE160" i="9"/>
  <c r="AE110" i="9"/>
  <c r="AE124" i="9"/>
  <c r="AE115" i="9"/>
  <c r="AE133" i="9"/>
  <c r="AE129" i="9"/>
  <c r="AE134" i="9"/>
  <c r="AE136" i="9"/>
  <c r="AE151" i="9"/>
  <c r="AE424" i="9"/>
  <c r="AE407" i="9"/>
  <c r="AE158" i="9"/>
  <c r="AE630" i="9"/>
  <c r="AE122" i="9"/>
  <c r="AE89" i="9"/>
  <c r="AE130" i="9"/>
  <c r="AE91" i="9"/>
  <c r="AE100" i="9"/>
  <c r="AE137" i="9"/>
  <c r="AE104" i="9"/>
  <c r="AE111" i="9"/>
  <c r="AE227" i="9"/>
  <c r="AE64" i="9"/>
  <c r="AE62" i="9"/>
  <c r="AE204" i="9"/>
  <c r="AE218" i="9"/>
  <c r="AE265" i="9"/>
  <c r="AE152" i="9"/>
  <c r="AE205" i="9"/>
  <c r="AE82" i="9"/>
  <c r="AE174" i="9"/>
  <c r="AE66" i="9"/>
  <c r="AE52" i="9"/>
  <c r="AE50" i="9"/>
  <c r="AE63" i="9"/>
  <c r="AE85" i="9"/>
  <c r="AE68" i="9"/>
  <c r="AE58" i="9"/>
  <c r="AE38" i="9"/>
  <c r="AE43" i="9"/>
  <c r="AE39" i="9"/>
  <c r="AE41" i="9"/>
  <c r="AE106" i="9"/>
  <c r="AE118" i="9"/>
  <c r="AE94" i="9"/>
  <c r="AE348" i="9"/>
  <c r="AE403" i="9"/>
  <c r="AE84" i="9"/>
  <c r="AE304" i="9"/>
  <c r="AE220" i="9"/>
  <c r="AE224" i="9"/>
  <c r="AE80" i="9"/>
  <c r="AE72" i="9"/>
  <c r="AE54" i="9"/>
  <c r="AE192" i="9"/>
  <c r="AE207" i="9"/>
  <c r="AE95" i="9"/>
  <c r="AE177" i="9"/>
  <c r="AE45" i="9"/>
  <c r="AE48" i="9"/>
  <c r="AE340" i="9"/>
  <c r="AE367" i="9"/>
  <c r="AE270" i="9"/>
  <c r="AE67" i="9"/>
  <c r="AE42" i="9"/>
  <c r="AE55" i="9"/>
  <c r="AE117" i="9"/>
  <c r="AE12" i="9"/>
  <c r="AE13" i="9"/>
  <c r="AE35" i="9"/>
  <c r="AE69" i="9"/>
  <c r="AE92" i="9"/>
  <c r="AE29" i="9"/>
  <c r="AE17" i="9"/>
  <c r="AE27" i="9"/>
  <c r="AE19" i="9"/>
  <c r="AE88" i="9"/>
  <c r="AE74" i="9"/>
  <c r="AE21" i="9"/>
  <c r="AE22" i="9"/>
  <c r="AE30" i="9"/>
  <c r="AE131" i="9"/>
  <c r="AE250" i="9"/>
  <c r="AE345" i="9"/>
  <c r="AE178" i="9"/>
  <c r="AE141" i="9"/>
  <c r="AE135" i="9"/>
  <c r="AE398" i="9"/>
  <c r="AE103" i="9"/>
  <c r="AE112" i="9"/>
  <c r="AE155" i="9"/>
  <c r="AE149" i="9"/>
  <c r="AE190" i="9"/>
  <c r="AE145" i="9"/>
  <c r="AE83" i="9"/>
  <c r="AE93" i="9"/>
  <c r="AE162" i="9"/>
  <c r="AE163" i="9"/>
  <c r="AE172" i="9"/>
  <c r="AE255" i="9"/>
  <c r="AE186" i="9"/>
  <c r="AE198" i="9"/>
  <c r="AE336" i="9"/>
  <c r="AE280" i="9"/>
  <c r="AE281" i="9"/>
  <c r="AE201" i="9"/>
  <c r="AE343" i="9"/>
  <c r="AE332" i="9"/>
  <c r="AE364" i="9"/>
  <c r="AE301" i="9"/>
  <c r="AE318" i="9"/>
  <c r="AE319" i="9"/>
  <c r="AE361" i="9"/>
  <c r="AE368" i="9"/>
  <c r="AE236" i="9"/>
  <c r="AE230" i="9"/>
  <c r="AE277" i="9"/>
  <c r="AE328" i="9"/>
  <c r="AE329" i="9"/>
  <c r="AE344" i="9"/>
  <c r="AE299" i="9"/>
  <c r="AE393" i="9"/>
  <c r="AE395" i="9"/>
  <c r="AE353" i="9"/>
  <c r="AE383" i="9"/>
  <c r="AE384" i="9"/>
  <c r="AE331" i="9"/>
  <c r="AE402" i="9"/>
  <c r="AE381" i="9"/>
  <c r="AE369" i="9"/>
  <c r="AE397" i="9"/>
  <c r="AE396" i="9"/>
  <c r="AE351" i="9"/>
  <c r="AE349" i="9"/>
  <c r="AE335" i="9"/>
  <c r="AE386" i="9"/>
  <c r="AE406" i="9"/>
  <c r="AE460" i="9"/>
  <c r="AE366" i="9"/>
  <c r="AE468" i="9"/>
  <c r="AE470" i="9"/>
  <c r="AE465" i="9"/>
  <c r="AE410" i="9"/>
  <c r="AE415" i="9"/>
  <c r="AE400" i="9"/>
  <c r="AE483" i="9"/>
  <c r="AE495" i="9"/>
  <c r="AE492" i="9"/>
  <c r="AE423" i="9"/>
  <c r="AE419" i="9"/>
  <c r="AE413" i="9"/>
  <c r="AE417" i="9"/>
  <c r="AE392" i="9"/>
  <c r="AE240" i="9"/>
  <c r="AE232" i="9"/>
  <c r="AE261" i="9"/>
  <c r="AE197" i="9"/>
  <c r="AE292" i="9"/>
  <c r="AE298" i="9"/>
  <c r="AE267" i="9"/>
  <c r="AE286" i="9"/>
  <c r="AE294" i="9"/>
  <c r="AE249" i="9"/>
  <c r="AE311" i="9"/>
  <c r="AE291" i="9"/>
  <c r="AE264" i="9"/>
  <c r="AE315" i="9"/>
  <c r="AE313" i="9"/>
  <c r="AE256" i="9"/>
  <c r="AE252" i="9"/>
  <c r="AE253" i="9"/>
  <c r="AE150" i="9"/>
  <c r="AE146" i="9"/>
  <c r="AE181" i="9"/>
  <c r="AE102" i="9"/>
  <c r="AE221" i="9"/>
  <c r="AE223" i="9"/>
  <c r="AE188" i="9"/>
  <c r="AE214" i="9"/>
  <c r="AE216" i="9"/>
  <c r="AE165" i="9"/>
  <c r="AE242" i="9"/>
  <c r="AE211" i="9"/>
  <c r="AE194" i="9"/>
  <c r="AE237" i="9"/>
  <c r="AE231" i="9"/>
  <c r="AE184" i="9"/>
  <c r="AE180" i="9"/>
  <c r="AE171" i="9"/>
  <c r="AE430" i="9"/>
  <c r="AE427" i="9"/>
  <c r="AE436" i="9"/>
  <c r="AE421" i="9"/>
  <c r="AE474" i="9"/>
  <c r="AE475" i="9"/>
  <c r="AE446" i="9"/>
  <c r="AE461" i="9"/>
  <c r="AE464" i="9"/>
  <c r="AE433" i="9"/>
  <c r="AE484" i="9"/>
  <c r="AE457" i="9"/>
  <c r="AE452" i="9"/>
  <c r="AE480" i="9"/>
  <c r="AE478" i="9"/>
  <c r="AE442" i="9"/>
  <c r="AE441" i="9"/>
  <c r="AE435" i="9"/>
  <c r="AE498" i="9"/>
  <c r="AE500" i="9"/>
  <c r="AE506" i="9"/>
  <c r="AE487" i="9"/>
  <c r="AE523" i="9"/>
  <c r="AE524" i="9"/>
  <c r="AE512" i="9"/>
  <c r="AE518" i="9"/>
  <c r="AE520" i="9"/>
  <c r="AE502" i="9"/>
  <c r="AE531" i="9"/>
  <c r="AE516" i="9"/>
  <c r="AE514" i="9"/>
  <c r="AE528" i="9"/>
  <c r="AE529" i="9"/>
  <c r="AE509" i="9"/>
  <c r="AE507" i="9"/>
  <c r="AE503" i="9"/>
  <c r="AE274" i="9"/>
  <c r="AE260" i="9"/>
  <c r="AE272" i="9"/>
  <c r="AE283" i="9"/>
  <c r="AE334" i="9"/>
  <c r="AE338" i="9"/>
  <c r="AE279" i="9"/>
  <c r="AE354" i="9"/>
  <c r="AE356" i="9"/>
  <c r="AE327" i="9"/>
  <c r="AE363" i="9"/>
  <c r="AE321" i="9"/>
  <c r="AE305" i="9"/>
  <c r="AE374" i="9"/>
  <c r="AE378" i="9"/>
  <c r="AE295" i="9"/>
  <c r="AE284" i="9"/>
  <c r="AE307" i="9"/>
  <c r="AE65" i="9"/>
  <c r="AE109" i="9"/>
  <c r="AE24" i="9"/>
  <c r="AE99" i="9"/>
  <c r="AE9" i="9"/>
  <c r="AE7" i="9"/>
  <c r="AE11" i="9"/>
  <c r="AE5" i="9"/>
  <c r="AE6" i="9"/>
  <c r="AE16" i="9"/>
  <c r="AE8" i="9"/>
  <c r="AE4" i="9"/>
  <c r="AE10" i="9"/>
  <c r="AE2" i="9"/>
  <c r="AE3" i="9"/>
  <c r="AE33" i="9"/>
  <c r="AE34" i="9"/>
  <c r="AE28" i="9"/>
  <c r="AE401" i="9"/>
  <c r="AE276" i="9"/>
  <c r="AE132" i="9"/>
  <c r="AE347" i="9"/>
  <c r="AE189" i="9"/>
  <c r="AE127" i="9"/>
  <c r="AE120" i="9"/>
  <c r="AE161" i="9"/>
  <c r="AE203" i="9"/>
  <c r="AE225" i="9"/>
  <c r="AE140" i="9"/>
  <c r="AE157" i="9"/>
  <c r="AE212" i="9"/>
  <c r="AE128" i="9"/>
  <c r="AE126" i="9"/>
  <c r="AE217" i="9"/>
  <c r="AE247" i="9"/>
  <c r="AE627" i="9"/>
  <c r="AE125" i="9"/>
  <c r="AE61" i="9"/>
  <c r="AE59" i="9"/>
  <c r="AE138" i="9"/>
  <c r="AE75" i="9"/>
  <c r="AE56" i="9"/>
  <c r="AE47" i="9"/>
  <c r="AE108" i="9"/>
  <c r="AE123" i="9"/>
  <c r="AE53" i="9"/>
  <c r="AE79" i="9"/>
  <c r="AE78" i="9"/>
  <c r="AE44" i="9"/>
  <c r="AE116" i="9"/>
  <c r="AE105" i="9"/>
  <c r="AE37" i="9"/>
  <c r="AE40" i="9"/>
  <c r="AE76" i="9"/>
  <c r="AE235" i="9"/>
  <c r="AE325" i="9"/>
  <c r="AE411" i="9"/>
  <c r="AE246" i="9"/>
  <c r="AE342" i="9"/>
  <c r="AE341" i="9"/>
  <c r="AE431" i="9"/>
  <c r="AE314" i="9"/>
  <c r="AE320" i="9"/>
  <c r="AE288" i="9"/>
  <c r="AE380" i="9"/>
  <c r="AE385" i="9"/>
  <c r="AE330" i="9"/>
  <c r="AE373" i="9"/>
  <c r="AE372" i="9"/>
  <c r="AE238" i="9"/>
  <c r="AE243" i="9"/>
  <c r="AE271" i="9"/>
  <c r="AE269" i="9"/>
  <c r="AE273" i="3"/>
  <c r="AE270" i="3"/>
  <c r="AE267" i="3"/>
  <c r="AE264" i="3"/>
  <c r="AE261" i="3"/>
  <c r="AE258" i="3"/>
  <c r="AE255" i="3"/>
  <c r="AE274" i="3"/>
  <c r="AE271" i="3"/>
  <c r="AE268" i="3"/>
  <c r="AE265" i="3"/>
  <c r="AE262" i="3"/>
  <c r="AE259" i="3"/>
  <c r="AE256" i="3"/>
  <c r="AE275" i="3"/>
  <c r="AE272" i="3"/>
  <c r="AE269" i="3"/>
  <c r="AE266" i="3"/>
  <c r="AE263" i="3"/>
  <c r="AE260" i="3"/>
  <c r="AE257" i="3"/>
  <c r="AE80" i="3"/>
  <c r="AE77" i="3"/>
  <c r="AE74" i="3"/>
  <c r="AE71" i="3"/>
  <c r="AE68" i="3"/>
  <c r="AE65" i="3"/>
  <c r="AE62" i="3"/>
  <c r="AE59" i="3"/>
  <c r="AE56" i="3"/>
  <c r="AE53" i="3"/>
  <c r="AE50" i="3"/>
  <c r="AE47" i="3"/>
  <c r="AE44" i="3"/>
  <c r="AE41" i="3"/>
  <c r="AE38" i="3"/>
  <c r="AE35" i="3"/>
  <c r="AE32" i="3"/>
  <c r="AE29" i="3"/>
  <c r="AE26" i="3"/>
  <c r="AE23" i="3"/>
  <c r="AE20" i="3"/>
  <c r="AE17" i="3"/>
  <c r="AE14" i="3"/>
  <c r="AE11" i="3"/>
  <c r="AE8" i="3"/>
  <c r="AE5" i="3"/>
  <c r="AE2" i="3"/>
  <c r="AE81" i="3"/>
  <c r="AE78" i="3"/>
  <c r="AE75" i="3"/>
  <c r="AE72" i="3"/>
  <c r="AE69" i="3"/>
  <c r="AE66" i="3"/>
  <c r="AE63" i="3"/>
  <c r="AE60" i="3"/>
  <c r="AE57" i="3"/>
  <c r="AE54" i="3"/>
  <c r="AE51" i="3"/>
  <c r="AE48" i="3"/>
  <c r="AE45" i="3"/>
  <c r="AE42" i="3"/>
  <c r="AE39" i="3"/>
  <c r="AE36" i="3"/>
  <c r="AE33" i="3"/>
  <c r="AE30" i="3"/>
  <c r="AE27" i="3"/>
  <c r="AE24" i="3"/>
  <c r="AE21" i="3"/>
  <c r="AE18" i="3"/>
  <c r="AE15" i="3"/>
  <c r="AE12" i="3"/>
  <c r="AE9" i="3"/>
  <c r="AE6" i="3"/>
  <c r="AE3" i="3"/>
  <c r="AE82" i="3"/>
  <c r="AE79" i="3"/>
  <c r="AE76" i="3"/>
  <c r="AE73" i="3"/>
  <c r="AE70" i="3"/>
  <c r="AE67" i="3"/>
  <c r="AE64" i="3"/>
  <c r="AE61" i="3"/>
  <c r="AE58" i="3"/>
  <c r="AE55" i="3"/>
  <c r="AE52" i="3"/>
  <c r="AE49" i="3"/>
  <c r="AE46" i="3"/>
  <c r="AE43" i="3"/>
  <c r="AE40" i="3"/>
  <c r="AE37" i="3"/>
  <c r="AE34" i="3"/>
  <c r="AE31" i="3"/>
  <c r="AE28" i="3"/>
  <c r="AE25" i="3"/>
  <c r="AE22" i="3"/>
  <c r="AE19" i="3"/>
  <c r="AE16" i="3"/>
  <c r="AE13" i="3"/>
  <c r="AE10" i="3"/>
  <c r="AE7" i="3"/>
  <c r="AE4" i="3"/>
  <c r="AE252" i="3"/>
  <c r="AE251" i="3"/>
  <c r="AE250" i="3"/>
  <c r="AE248" i="3"/>
  <c r="AE249" i="3"/>
  <c r="AE294" i="3"/>
  <c r="AE247" i="3"/>
  <c r="AE246" i="3"/>
  <c r="AE245" i="3"/>
  <c r="AE238" i="3"/>
  <c r="AE239" i="3"/>
  <c r="AE291" i="3"/>
  <c r="AE242" i="3"/>
  <c r="AE241" i="3"/>
  <c r="AE240" i="3"/>
  <c r="AE228" i="3"/>
  <c r="AE229" i="3"/>
  <c r="AE288" i="3"/>
  <c r="AE285" i="3"/>
  <c r="AE282" i="3"/>
  <c r="AE279" i="3"/>
  <c r="AE276" i="3"/>
  <c r="AE295" i="3"/>
  <c r="AE292" i="3"/>
  <c r="AE289" i="3"/>
  <c r="AE286" i="3"/>
  <c r="AE283" i="3"/>
  <c r="AE280" i="3"/>
  <c r="AE277" i="3"/>
  <c r="AE237" i="3"/>
  <c r="AE236" i="3"/>
  <c r="AE235" i="3"/>
  <c r="AE253" i="3"/>
  <c r="AE254" i="3"/>
  <c r="AE296" i="3"/>
  <c r="AE232" i="3"/>
  <c r="AE231" i="3"/>
  <c r="AE230" i="3"/>
  <c r="AE243" i="3"/>
  <c r="AE244" i="3"/>
  <c r="AE293" i="3"/>
  <c r="AE227" i="3"/>
  <c r="AE226" i="3"/>
  <c r="AE225" i="3"/>
  <c r="AE233" i="3"/>
  <c r="AE234" i="3"/>
  <c r="AE290" i="3"/>
  <c r="AE287" i="3"/>
  <c r="AE284" i="3"/>
  <c r="AE281" i="3"/>
  <c r="AE278" i="3"/>
  <c r="AE152" i="3"/>
  <c r="AE150" i="3"/>
  <c r="AE148" i="3"/>
  <c r="AE146" i="3"/>
  <c r="AE144" i="3"/>
  <c r="AE142" i="3"/>
  <c r="AE140" i="3"/>
  <c r="AE138" i="3"/>
  <c r="AE136" i="3"/>
  <c r="AE134" i="3"/>
  <c r="AE131" i="3"/>
  <c r="AE128" i="3"/>
  <c r="AE125" i="3"/>
  <c r="AE122" i="3"/>
  <c r="AE119" i="3"/>
  <c r="AE116" i="3"/>
  <c r="AE113" i="3"/>
  <c r="AE110" i="3"/>
  <c r="AE107" i="3"/>
  <c r="AE104" i="3"/>
  <c r="AE101" i="3"/>
  <c r="AE98" i="3"/>
  <c r="AE95" i="3"/>
  <c r="AE92" i="3"/>
  <c r="AE89" i="3"/>
  <c r="AE86" i="3"/>
  <c r="AE83" i="3"/>
  <c r="AE132" i="3"/>
  <c r="AE129" i="3"/>
  <c r="AE126" i="3"/>
  <c r="AE123" i="3"/>
  <c r="AE120" i="3"/>
  <c r="AE117" i="3"/>
  <c r="AE114" i="3"/>
  <c r="AE111" i="3"/>
  <c r="AE108" i="3"/>
  <c r="AE105" i="3"/>
  <c r="AE102" i="3"/>
  <c r="AE99" i="3"/>
  <c r="AE96" i="3"/>
  <c r="AE93" i="3"/>
  <c r="AE90" i="3"/>
  <c r="AE87" i="3"/>
  <c r="AE84" i="3"/>
  <c r="AE153" i="3"/>
  <c r="AE151" i="3"/>
  <c r="AE149" i="3"/>
  <c r="AE147" i="3"/>
  <c r="AE145" i="3"/>
  <c r="AE143" i="3"/>
  <c r="AE141" i="3"/>
  <c r="AE139" i="3"/>
  <c r="AE137" i="3"/>
  <c r="AE135" i="3"/>
  <c r="AE133" i="3"/>
  <c r="AE130" i="3"/>
  <c r="AE127" i="3"/>
  <c r="AE124" i="3"/>
  <c r="AE121" i="3"/>
  <c r="AE118" i="3"/>
  <c r="AE115" i="3"/>
  <c r="AE112" i="3"/>
  <c r="AE109" i="3"/>
  <c r="AE106" i="3"/>
  <c r="AE103" i="3"/>
  <c r="AE100" i="3"/>
  <c r="AE97" i="3"/>
  <c r="AE94" i="3"/>
  <c r="AE91" i="3"/>
  <c r="AE88" i="3"/>
  <c r="AE85" i="3"/>
  <c r="AE315" i="3"/>
  <c r="AE312" i="3"/>
  <c r="AE309" i="3"/>
  <c r="AE306" i="3"/>
  <c r="AE303" i="3"/>
  <c r="AE300" i="3"/>
  <c r="AE297" i="3"/>
  <c r="AE316" i="3"/>
  <c r="AE313" i="3"/>
  <c r="AE310" i="3"/>
  <c r="AE307" i="3"/>
  <c r="AE304" i="3"/>
  <c r="AE301" i="3"/>
  <c r="AE298" i="3"/>
  <c r="AE317" i="3"/>
  <c r="AE314" i="3"/>
  <c r="AE311" i="3"/>
  <c r="AE308" i="3"/>
  <c r="AE305" i="3"/>
  <c r="AE302" i="3"/>
  <c r="AE299" i="3"/>
  <c r="AE223" i="3"/>
  <c r="AE221" i="3"/>
  <c r="AE219" i="3"/>
  <c r="AE217" i="3"/>
  <c r="AE215" i="3"/>
  <c r="AE213" i="3"/>
  <c r="AE211" i="3"/>
  <c r="AE209" i="3"/>
  <c r="AE207" i="3"/>
  <c r="AE205" i="3"/>
  <c r="AE202" i="3"/>
  <c r="AE199" i="3"/>
  <c r="AE196" i="3"/>
  <c r="AE193" i="3"/>
  <c r="AE190" i="3"/>
  <c r="AE187" i="3"/>
  <c r="AE184" i="3"/>
  <c r="AE181" i="3"/>
  <c r="AE178" i="3"/>
  <c r="AE175" i="3"/>
  <c r="AE172" i="3"/>
  <c r="AE169" i="3"/>
  <c r="AE166" i="3"/>
  <c r="AE163" i="3"/>
  <c r="AE160" i="3"/>
  <c r="AE157" i="3"/>
  <c r="AE154" i="3"/>
  <c r="AE203" i="3"/>
  <c r="AE200" i="3"/>
  <c r="AE197" i="3"/>
  <c r="AE194" i="3"/>
  <c r="AE191" i="3"/>
  <c r="AE188" i="3"/>
  <c r="AE185" i="3"/>
  <c r="AE182" i="3"/>
  <c r="AE179" i="3"/>
  <c r="AE176" i="3"/>
  <c r="AE173" i="3"/>
  <c r="AE170" i="3"/>
  <c r="AE167" i="3"/>
  <c r="AE164" i="3"/>
  <c r="AE161" i="3"/>
  <c r="AE158" i="3"/>
  <c r="AE155" i="3"/>
  <c r="AE224" i="3"/>
  <c r="AE222" i="3"/>
  <c r="AE220" i="3"/>
  <c r="AE218" i="3"/>
  <c r="AE216" i="3"/>
  <c r="AE214" i="3"/>
  <c r="AE212" i="3"/>
  <c r="AE210" i="3"/>
  <c r="AE208" i="3"/>
  <c r="AE206" i="3"/>
  <c r="AE204" i="3"/>
  <c r="AE201" i="3"/>
  <c r="AE198" i="3"/>
  <c r="AE195" i="3"/>
  <c r="AE192" i="3"/>
  <c r="AE189" i="3"/>
  <c r="AE186" i="3"/>
  <c r="AE183" i="3"/>
  <c r="AE180" i="3"/>
  <c r="AE177" i="3"/>
  <c r="AE174" i="3"/>
  <c r="AE171" i="3"/>
  <c r="AE168" i="3"/>
  <c r="AE165" i="3"/>
  <c r="AE162" i="3"/>
  <c r="AE159" i="3"/>
  <c r="AE156" i="3"/>
  <c r="AD273" i="3"/>
  <c r="AD270" i="3"/>
  <c r="AD267" i="3"/>
  <c r="AD264" i="3"/>
  <c r="AD261" i="3"/>
  <c r="AD258" i="3"/>
  <c r="AD255" i="3"/>
  <c r="AD274" i="3"/>
  <c r="AD271" i="3"/>
  <c r="AD268" i="3"/>
  <c r="AD265" i="3"/>
  <c r="AD262" i="3"/>
  <c r="AD259" i="3"/>
  <c r="AD256" i="3"/>
  <c r="AD275" i="3"/>
  <c r="AD272" i="3"/>
  <c r="AD269" i="3"/>
  <c r="AD266" i="3"/>
  <c r="AD263" i="3"/>
  <c r="AD260" i="3"/>
  <c r="AD257" i="3"/>
  <c r="AD80" i="3"/>
  <c r="AD77" i="3"/>
  <c r="AD74" i="3"/>
  <c r="AD71" i="3"/>
  <c r="AD68" i="3"/>
  <c r="AD65" i="3"/>
  <c r="AD62" i="3"/>
  <c r="AD59" i="3"/>
  <c r="AD56" i="3"/>
  <c r="AD53" i="3"/>
  <c r="AD50" i="3"/>
  <c r="AD47" i="3"/>
  <c r="AD44" i="3"/>
  <c r="AD41" i="3"/>
  <c r="AD38" i="3"/>
  <c r="AD35" i="3"/>
  <c r="AD32" i="3"/>
  <c r="AD29" i="3"/>
  <c r="AD26" i="3"/>
  <c r="AD23" i="3"/>
  <c r="AD20" i="3"/>
  <c r="AD17" i="3"/>
  <c r="AD14" i="3"/>
  <c r="AD11" i="3"/>
  <c r="AD8" i="3"/>
  <c r="AD5" i="3"/>
  <c r="AD2" i="3"/>
  <c r="AD81" i="3"/>
  <c r="AD78" i="3"/>
  <c r="AD75" i="3"/>
  <c r="AD72" i="3"/>
  <c r="AD69" i="3"/>
  <c r="AD66" i="3"/>
  <c r="AD63" i="3"/>
  <c r="AD60" i="3"/>
  <c r="AD57" i="3"/>
  <c r="AD54" i="3"/>
  <c r="AD51" i="3"/>
  <c r="AD48" i="3"/>
  <c r="AD45" i="3"/>
  <c r="AD42" i="3"/>
  <c r="AD39" i="3"/>
  <c r="AD36" i="3"/>
  <c r="AD33" i="3"/>
  <c r="AD30" i="3"/>
  <c r="AD27" i="3"/>
  <c r="AD24" i="3"/>
  <c r="AD21" i="3"/>
  <c r="AD18" i="3"/>
  <c r="AD15" i="3"/>
  <c r="AD12" i="3"/>
  <c r="AD9" i="3"/>
  <c r="AD6" i="3"/>
  <c r="AD3" i="3"/>
  <c r="AD82" i="3"/>
  <c r="AD79" i="3"/>
  <c r="AD76" i="3"/>
  <c r="AD73" i="3"/>
  <c r="AD70" i="3"/>
  <c r="AD67" i="3"/>
  <c r="AD64" i="3"/>
  <c r="AD61" i="3"/>
  <c r="AD58" i="3"/>
  <c r="AD55" i="3"/>
  <c r="AD52" i="3"/>
  <c r="AD49" i="3"/>
  <c r="AD46" i="3"/>
  <c r="AD43" i="3"/>
  <c r="AD40" i="3"/>
  <c r="AD37" i="3"/>
  <c r="AD34" i="3"/>
  <c r="AD31" i="3"/>
  <c r="AD28" i="3"/>
  <c r="AD25" i="3"/>
  <c r="AD22" i="3"/>
  <c r="AD19" i="3"/>
  <c r="AD16" i="3"/>
  <c r="AD13" i="3"/>
  <c r="AD10" i="3"/>
  <c r="AD7" i="3"/>
  <c r="AD4" i="3"/>
  <c r="AD252" i="3"/>
  <c r="AD251" i="3"/>
  <c r="AD250" i="3"/>
  <c r="AD248" i="3"/>
  <c r="AD249" i="3"/>
  <c r="AD294" i="3"/>
  <c r="AD247" i="3"/>
  <c r="AD246" i="3"/>
  <c r="AD245" i="3"/>
  <c r="AD238" i="3"/>
  <c r="AD239" i="3"/>
  <c r="AD291" i="3"/>
  <c r="AD242" i="3"/>
  <c r="AD241" i="3"/>
  <c r="AD240" i="3"/>
  <c r="AD228" i="3"/>
  <c r="AD229" i="3"/>
  <c r="AD288" i="3"/>
  <c r="AD285" i="3"/>
  <c r="AD282" i="3"/>
  <c r="AD279" i="3"/>
  <c r="AD276" i="3"/>
  <c r="AD295" i="3"/>
  <c r="AD292" i="3"/>
  <c r="AD289" i="3"/>
  <c r="AD286" i="3"/>
  <c r="AD283" i="3"/>
  <c r="AD280" i="3"/>
  <c r="AD277" i="3"/>
  <c r="AD237" i="3"/>
  <c r="AD236" i="3"/>
  <c r="AD235" i="3"/>
  <c r="AD253" i="3"/>
  <c r="AD254" i="3"/>
  <c r="AD296" i="3"/>
  <c r="AD232" i="3"/>
  <c r="AD231" i="3"/>
  <c r="AD230" i="3"/>
  <c r="AD243" i="3"/>
  <c r="AD244" i="3"/>
  <c r="AD293" i="3"/>
  <c r="AD227" i="3"/>
  <c r="AD226" i="3"/>
  <c r="AD225" i="3"/>
  <c r="AD233" i="3"/>
  <c r="AD234" i="3"/>
  <c r="AD290" i="3"/>
  <c r="AD287" i="3"/>
  <c r="AD284" i="3"/>
  <c r="AD281" i="3"/>
  <c r="AD278" i="3"/>
  <c r="AD152" i="3"/>
  <c r="AD150" i="3"/>
  <c r="AD148" i="3"/>
  <c r="AD146" i="3"/>
  <c r="AD144" i="3"/>
  <c r="AD142" i="3"/>
  <c r="AD140" i="3"/>
  <c r="AD138" i="3"/>
  <c r="AD136" i="3"/>
  <c r="AD134" i="3"/>
  <c r="AD131" i="3"/>
  <c r="AD128" i="3"/>
  <c r="AD125" i="3"/>
  <c r="AD122" i="3"/>
  <c r="AD119" i="3"/>
  <c r="AD116" i="3"/>
  <c r="AD113" i="3"/>
  <c r="AD110" i="3"/>
  <c r="AD107" i="3"/>
  <c r="AD104" i="3"/>
  <c r="AD101" i="3"/>
  <c r="AD98" i="3"/>
  <c r="AD95" i="3"/>
  <c r="AD92" i="3"/>
  <c r="AD89" i="3"/>
  <c r="AD86" i="3"/>
  <c r="AD83" i="3"/>
  <c r="AD132" i="3"/>
  <c r="AD129" i="3"/>
  <c r="AD126" i="3"/>
  <c r="AD123" i="3"/>
  <c r="AD120" i="3"/>
  <c r="AD117" i="3"/>
  <c r="AD114" i="3"/>
  <c r="AD111" i="3"/>
  <c r="AD108" i="3"/>
  <c r="AD105" i="3"/>
  <c r="AD102" i="3"/>
  <c r="AD99" i="3"/>
  <c r="AD96" i="3"/>
  <c r="AD93" i="3"/>
  <c r="AD90" i="3"/>
  <c r="AD87" i="3"/>
  <c r="AD84" i="3"/>
  <c r="AD153" i="3"/>
  <c r="AD151" i="3"/>
  <c r="AD149" i="3"/>
  <c r="AD147" i="3"/>
  <c r="AD145" i="3"/>
  <c r="AD143" i="3"/>
  <c r="AD141" i="3"/>
  <c r="AD139" i="3"/>
  <c r="AD137" i="3"/>
  <c r="AD135" i="3"/>
  <c r="AD133" i="3"/>
  <c r="AD130" i="3"/>
  <c r="AD127" i="3"/>
  <c r="AD124" i="3"/>
  <c r="AD121" i="3"/>
  <c r="AD118" i="3"/>
  <c r="AD115" i="3"/>
  <c r="AD112" i="3"/>
  <c r="AD109" i="3"/>
  <c r="AD106" i="3"/>
  <c r="AD103" i="3"/>
  <c r="AD100" i="3"/>
  <c r="AD97" i="3"/>
  <c r="AD94" i="3"/>
  <c r="AD91" i="3"/>
  <c r="AD88" i="3"/>
  <c r="AD85" i="3"/>
  <c r="AD315" i="3"/>
  <c r="AD312" i="3"/>
  <c r="AD309" i="3"/>
  <c r="AD306" i="3"/>
  <c r="AD303" i="3"/>
  <c r="AD300" i="3"/>
  <c r="AD297" i="3"/>
  <c r="AD316" i="3"/>
  <c r="AD313" i="3"/>
  <c r="AD310" i="3"/>
  <c r="AD307" i="3"/>
  <c r="AD304" i="3"/>
  <c r="AD301" i="3"/>
  <c r="AD298" i="3"/>
  <c r="AD317" i="3"/>
  <c r="AD314" i="3"/>
  <c r="AD311" i="3"/>
  <c r="AD308" i="3"/>
  <c r="AD305" i="3"/>
  <c r="AD302" i="3"/>
  <c r="AD299" i="3"/>
  <c r="AD223" i="3"/>
  <c r="AD221" i="3"/>
  <c r="AD219" i="3"/>
  <c r="AD217" i="3"/>
  <c r="AD215" i="3"/>
  <c r="AD213" i="3"/>
  <c r="AD211" i="3"/>
  <c r="AD209" i="3"/>
  <c r="AD207" i="3"/>
  <c r="AD205" i="3"/>
  <c r="AD202" i="3"/>
  <c r="AD199" i="3"/>
  <c r="AD196" i="3"/>
  <c r="AD193" i="3"/>
  <c r="AD190" i="3"/>
  <c r="AD187" i="3"/>
  <c r="AD184" i="3"/>
  <c r="AD181" i="3"/>
  <c r="AD178" i="3"/>
  <c r="AD175" i="3"/>
  <c r="AD172" i="3"/>
  <c r="AD169" i="3"/>
  <c r="AD166" i="3"/>
  <c r="AD163" i="3"/>
  <c r="AD160" i="3"/>
  <c r="AD157" i="3"/>
  <c r="AD154" i="3"/>
  <c r="AD203" i="3"/>
  <c r="AD200" i="3"/>
  <c r="AD197" i="3"/>
  <c r="AD194" i="3"/>
  <c r="AD191" i="3"/>
  <c r="AD188" i="3"/>
  <c r="AD185" i="3"/>
  <c r="AD182" i="3"/>
  <c r="AD179" i="3"/>
  <c r="AD176" i="3"/>
  <c r="AD173" i="3"/>
  <c r="AD170" i="3"/>
  <c r="AD167" i="3"/>
  <c r="AD164" i="3"/>
  <c r="AD161" i="3"/>
  <c r="AD158" i="3"/>
  <c r="AD155" i="3"/>
  <c r="AD224" i="3"/>
  <c r="AD222" i="3"/>
  <c r="AD220" i="3"/>
  <c r="AD218" i="3"/>
  <c r="AD216" i="3"/>
  <c r="AD214" i="3"/>
  <c r="AD212" i="3"/>
  <c r="AD210" i="3"/>
  <c r="AD208" i="3"/>
  <c r="AD206" i="3"/>
  <c r="AD204" i="3"/>
  <c r="AD201" i="3"/>
  <c r="AD198" i="3"/>
  <c r="AD195" i="3"/>
  <c r="AD192" i="3"/>
  <c r="AD189" i="3"/>
  <c r="AD186" i="3"/>
  <c r="AD183" i="3"/>
  <c r="AD180" i="3"/>
  <c r="AD177" i="3"/>
  <c r="AD174" i="3"/>
  <c r="AD171" i="3"/>
  <c r="AD168" i="3"/>
  <c r="AD165" i="3"/>
  <c r="AD162" i="3"/>
  <c r="AD159" i="3"/>
  <c r="AD156" i="3"/>
  <c r="AC273" i="3"/>
  <c r="AC270" i="3"/>
  <c r="AC267" i="3"/>
  <c r="AC264" i="3"/>
  <c r="AC261" i="3"/>
  <c r="AC258" i="3"/>
  <c r="AC255" i="3"/>
  <c r="AC274" i="3"/>
  <c r="AC271" i="3"/>
  <c r="AC268" i="3"/>
  <c r="AC265" i="3"/>
  <c r="AC262" i="3"/>
  <c r="AC259" i="3"/>
  <c r="AC256" i="3"/>
  <c r="AC275" i="3"/>
  <c r="AC272" i="3"/>
  <c r="AC269" i="3"/>
  <c r="AC266" i="3"/>
  <c r="AC263" i="3"/>
  <c r="AC260" i="3"/>
  <c r="AC257" i="3"/>
  <c r="AC80" i="3"/>
  <c r="AC77" i="3"/>
  <c r="AC74" i="3"/>
  <c r="AC71" i="3"/>
  <c r="AC68" i="3"/>
  <c r="AC65" i="3"/>
  <c r="AC62" i="3"/>
  <c r="AC59" i="3"/>
  <c r="AC56" i="3"/>
  <c r="AC53" i="3"/>
  <c r="AC50" i="3"/>
  <c r="AC47" i="3"/>
  <c r="AC44" i="3"/>
  <c r="AC41" i="3"/>
  <c r="AC38" i="3"/>
  <c r="AC35" i="3"/>
  <c r="AC32" i="3"/>
  <c r="AC29" i="3"/>
  <c r="AC26" i="3"/>
  <c r="AC23" i="3"/>
  <c r="AC20" i="3"/>
  <c r="AC17" i="3"/>
  <c r="AC14" i="3"/>
  <c r="AC11" i="3"/>
  <c r="AC8" i="3"/>
  <c r="AC5" i="3"/>
  <c r="AC2" i="3"/>
  <c r="AC81" i="3"/>
  <c r="AC78" i="3"/>
  <c r="AC75" i="3"/>
  <c r="AC72" i="3"/>
  <c r="AC69" i="3"/>
  <c r="AC66" i="3"/>
  <c r="AC63" i="3"/>
  <c r="AC60" i="3"/>
  <c r="AC57" i="3"/>
  <c r="AC54" i="3"/>
  <c r="AC51" i="3"/>
  <c r="AC48" i="3"/>
  <c r="AC45" i="3"/>
  <c r="AC42" i="3"/>
  <c r="AC39" i="3"/>
  <c r="AC36" i="3"/>
  <c r="AC33" i="3"/>
  <c r="AC30" i="3"/>
  <c r="AC27" i="3"/>
  <c r="AC24" i="3"/>
  <c r="AC21" i="3"/>
  <c r="AC18" i="3"/>
  <c r="AC15" i="3"/>
  <c r="AC12" i="3"/>
  <c r="AC9" i="3"/>
  <c r="AC6" i="3"/>
  <c r="AC3" i="3"/>
  <c r="AC82" i="3"/>
  <c r="AC79" i="3"/>
  <c r="AC76" i="3"/>
  <c r="AC73" i="3"/>
  <c r="AC70" i="3"/>
  <c r="AC67" i="3"/>
  <c r="AC64" i="3"/>
  <c r="AC61" i="3"/>
  <c r="AC58" i="3"/>
  <c r="AC55" i="3"/>
  <c r="AC52" i="3"/>
  <c r="AC49" i="3"/>
  <c r="AC46" i="3"/>
  <c r="AC43" i="3"/>
  <c r="AC40" i="3"/>
  <c r="AC37" i="3"/>
  <c r="AC34" i="3"/>
  <c r="AC31" i="3"/>
  <c r="AC28" i="3"/>
  <c r="AC25" i="3"/>
  <c r="AC22" i="3"/>
  <c r="AC19" i="3"/>
  <c r="AC16" i="3"/>
  <c r="AC13" i="3"/>
  <c r="AC10" i="3"/>
  <c r="AC7" i="3"/>
  <c r="AC4" i="3"/>
  <c r="AC252" i="3"/>
  <c r="AC251" i="3"/>
  <c r="AC250" i="3"/>
  <c r="AC248" i="3"/>
  <c r="AC249" i="3"/>
  <c r="AC294" i="3"/>
  <c r="AC247" i="3"/>
  <c r="AC246" i="3"/>
  <c r="AC245" i="3"/>
  <c r="AC238" i="3"/>
  <c r="AC239" i="3"/>
  <c r="AC291" i="3"/>
  <c r="AC242" i="3"/>
  <c r="AC241" i="3"/>
  <c r="AC240" i="3"/>
  <c r="AC228" i="3"/>
  <c r="AC229" i="3"/>
  <c r="AC288" i="3"/>
  <c r="AC285" i="3"/>
  <c r="AC282" i="3"/>
  <c r="AC279" i="3"/>
  <c r="AC276" i="3"/>
  <c r="AC295" i="3"/>
  <c r="AC292" i="3"/>
  <c r="AC289" i="3"/>
  <c r="AC286" i="3"/>
  <c r="AC283" i="3"/>
  <c r="AC280" i="3"/>
  <c r="AC277" i="3"/>
  <c r="AC237" i="3"/>
  <c r="AC236" i="3"/>
  <c r="AC235" i="3"/>
  <c r="AC253" i="3"/>
  <c r="AC254" i="3"/>
  <c r="AC296" i="3"/>
  <c r="AC232" i="3"/>
  <c r="AC231" i="3"/>
  <c r="AC230" i="3"/>
  <c r="AC243" i="3"/>
  <c r="AC244" i="3"/>
  <c r="AC293" i="3"/>
  <c r="AC227" i="3"/>
  <c r="AC226" i="3"/>
  <c r="AC225" i="3"/>
  <c r="AC233" i="3"/>
  <c r="AC234" i="3"/>
  <c r="AC290" i="3"/>
  <c r="AC287" i="3"/>
  <c r="AC284" i="3"/>
  <c r="AC281" i="3"/>
  <c r="AC278" i="3"/>
  <c r="AC152" i="3"/>
  <c r="AC150" i="3"/>
  <c r="AC148" i="3"/>
  <c r="AC146" i="3"/>
  <c r="AC144" i="3"/>
  <c r="AC142" i="3"/>
  <c r="AC140" i="3"/>
  <c r="AC138" i="3"/>
  <c r="AC136" i="3"/>
  <c r="AC134" i="3"/>
  <c r="AC131" i="3"/>
  <c r="AC128" i="3"/>
  <c r="AC125" i="3"/>
  <c r="AC122" i="3"/>
  <c r="AC119" i="3"/>
  <c r="AC116" i="3"/>
  <c r="AC113" i="3"/>
  <c r="AC110" i="3"/>
  <c r="AC107" i="3"/>
  <c r="AC104" i="3"/>
  <c r="AC101" i="3"/>
  <c r="AC98" i="3"/>
  <c r="AC95" i="3"/>
  <c r="AC92" i="3"/>
  <c r="AC89" i="3"/>
  <c r="AC86" i="3"/>
  <c r="AC83" i="3"/>
  <c r="AC132" i="3"/>
  <c r="AC129" i="3"/>
  <c r="AC126" i="3"/>
  <c r="AC123" i="3"/>
  <c r="AC120" i="3"/>
  <c r="AC117" i="3"/>
  <c r="AC114" i="3"/>
  <c r="AC111" i="3"/>
  <c r="AC108" i="3"/>
  <c r="AC105" i="3"/>
  <c r="AC102" i="3"/>
  <c r="AC99" i="3"/>
  <c r="AC96" i="3"/>
  <c r="AC93" i="3"/>
  <c r="AC90" i="3"/>
  <c r="AC87" i="3"/>
  <c r="AC84" i="3"/>
  <c r="AC153" i="3"/>
  <c r="AC151" i="3"/>
  <c r="AC149" i="3"/>
  <c r="AC147" i="3"/>
  <c r="AC145" i="3"/>
  <c r="AC143" i="3"/>
  <c r="AC141" i="3"/>
  <c r="AC139" i="3"/>
  <c r="AC137" i="3"/>
  <c r="AC135" i="3"/>
  <c r="AC133" i="3"/>
  <c r="AC130" i="3"/>
  <c r="AC127" i="3"/>
  <c r="AC124" i="3"/>
  <c r="AC121" i="3"/>
  <c r="AC118" i="3"/>
  <c r="AC115" i="3"/>
  <c r="AC112" i="3"/>
  <c r="AC109" i="3"/>
  <c r="AC106" i="3"/>
  <c r="AC103" i="3"/>
  <c r="AC100" i="3"/>
  <c r="AC97" i="3"/>
  <c r="AC94" i="3"/>
  <c r="AC91" i="3"/>
  <c r="AC88" i="3"/>
  <c r="AC85" i="3"/>
  <c r="AC315" i="3"/>
  <c r="AC312" i="3"/>
  <c r="AC309" i="3"/>
  <c r="AC306" i="3"/>
  <c r="AC303" i="3"/>
  <c r="AC300" i="3"/>
  <c r="AC297" i="3"/>
  <c r="AC316" i="3"/>
  <c r="AC313" i="3"/>
  <c r="AC310" i="3"/>
  <c r="AC307" i="3"/>
  <c r="AC304" i="3"/>
  <c r="AC301" i="3"/>
  <c r="AC298" i="3"/>
  <c r="AC317" i="3"/>
  <c r="AC314" i="3"/>
  <c r="AC311" i="3"/>
  <c r="AC308" i="3"/>
  <c r="AC305" i="3"/>
  <c r="AC302" i="3"/>
  <c r="AC299" i="3"/>
  <c r="AC223" i="3"/>
  <c r="AC221" i="3"/>
  <c r="AC219" i="3"/>
  <c r="AC217" i="3"/>
  <c r="AC215" i="3"/>
  <c r="AC213" i="3"/>
  <c r="AC211" i="3"/>
  <c r="AC209" i="3"/>
  <c r="AC207" i="3"/>
  <c r="AC205" i="3"/>
  <c r="AC202" i="3"/>
  <c r="AC199" i="3"/>
  <c r="AC196" i="3"/>
  <c r="AC193" i="3"/>
  <c r="AC190" i="3"/>
  <c r="AC187" i="3"/>
  <c r="AC184" i="3"/>
  <c r="AC181" i="3"/>
  <c r="AC178" i="3"/>
  <c r="AC175" i="3"/>
  <c r="AC172" i="3"/>
  <c r="AC169" i="3"/>
  <c r="AC166" i="3"/>
  <c r="AC163" i="3"/>
  <c r="AC160" i="3"/>
  <c r="AC157" i="3"/>
  <c r="AC154" i="3"/>
  <c r="AC203" i="3"/>
  <c r="AC200" i="3"/>
  <c r="AC197" i="3"/>
  <c r="AC194" i="3"/>
  <c r="AC191" i="3"/>
  <c r="AC188" i="3"/>
  <c r="AC185" i="3"/>
  <c r="AC182" i="3"/>
  <c r="AC179" i="3"/>
  <c r="AC176" i="3"/>
  <c r="AC173" i="3"/>
  <c r="AC170" i="3"/>
  <c r="AC167" i="3"/>
  <c r="AC164" i="3"/>
  <c r="AC161" i="3"/>
  <c r="AC158" i="3"/>
  <c r="AC155" i="3"/>
  <c r="AC224" i="3"/>
  <c r="AC222" i="3"/>
  <c r="AC220" i="3"/>
  <c r="AC218" i="3"/>
  <c r="AC216" i="3"/>
  <c r="AC214" i="3"/>
  <c r="AC212" i="3"/>
  <c r="AC210" i="3"/>
  <c r="AC208" i="3"/>
  <c r="AC206" i="3"/>
  <c r="AC204" i="3"/>
  <c r="AC201" i="3"/>
  <c r="AC198" i="3"/>
  <c r="AC195" i="3"/>
  <c r="AC192" i="3"/>
  <c r="AC189" i="3"/>
  <c r="AC186" i="3"/>
  <c r="AC183" i="3"/>
  <c r="AC180" i="3"/>
  <c r="AC177" i="3"/>
  <c r="AC174" i="3"/>
  <c r="AC171" i="3"/>
  <c r="AC168" i="3"/>
  <c r="AC165" i="3"/>
  <c r="AC162" i="3"/>
  <c r="AC159" i="3"/>
  <c r="AC156" i="3"/>
  <c r="AE3" i="5" l="1"/>
  <c r="AE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AE32" i="5"/>
  <c r="AE33" i="5"/>
  <c r="AE34" i="5"/>
  <c r="AE35" i="5"/>
  <c r="AE36" i="5"/>
  <c r="AE37" i="5"/>
  <c r="AE38" i="5"/>
  <c r="AE39" i="5"/>
  <c r="AE40" i="5"/>
  <c r="AE41" i="5"/>
  <c r="AE42" i="5"/>
  <c r="AE43" i="5"/>
  <c r="AE44" i="5"/>
  <c r="AE45" i="5"/>
  <c r="AE46" i="5"/>
  <c r="AE47" i="5"/>
  <c r="AE48" i="5"/>
  <c r="AE49" i="5"/>
  <c r="AE50" i="5"/>
  <c r="AE51" i="5"/>
  <c r="AE52" i="5"/>
  <c r="AE53" i="5"/>
  <c r="AE54" i="5"/>
  <c r="AE55" i="5"/>
  <c r="AE56" i="5"/>
  <c r="AE57" i="5"/>
  <c r="AE58" i="5"/>
  <c r="AE59" i="5"/>
  <c r="AE60" i="5"/>
  <c r="AE61" i="5"/>
  <c r="AE62" i="5"/>
  <c r="AE63" i="5"/>
  <c r="AE64" i="5"/>
  <c r="AE65" i="5"/>
  <c r="AE66" i="5"/>
  <c r="AE67" i="5"/>
  <c r="AE68" i="5"/>
  <c r="AE69" i="5"/>
  <c r="AE70" i="5"/>
  <c r="AE71" i="5"/>
  <c r="AE72" i="5"/>
  <c r="AE73" i="5"/>
  <c r="AE74" i="5"/>
  <c r="AE75" i="5"/>
  <c r="AE76" i="5"/>
  <c r="AE77" i="5"/>
  <c r="AE78" i="5"/>
  <c r="AE79" i="5"/>
  <c r="AE80" i="5"/>
  <c r="AE81" i="5"/>
  <c r="AE82" i="5"/>
  <c r="AE83" i="5"/>
  <c r="AE84" i="5"/>
  <c r="AE85" i="5"/>
  <c r="AE86" i="5"/>
  <c r="AE87" i="5"/>
  <c r="AE88" i="5"/>
  <c r="AE89" i="5"/>
  <c r="AE90" i="5"/>
  <c r="AE91" i="5"/>
  <c r="AE92" i="5"/>
  <c r="AE93" i="5"/>
  <c r="AE94" i="5"/>
  <c r="AE95" i="5"/>
  <c r="AE96" i="5"/>
  <c r="AE97" i="5"/>
  <c r="AE98" i="5"/>
  <c r="AE99" i="5"/>
  <c r="AE100" i="5"/>
  <c r="AE101" i="5"/>
  <c r="AE102" i="5"/>
  <c r="AE103" i="5"/>
  <c r="AE104" i="5"/>
  <c r="AE105" i="5"/>
  <c r="AE106" i="5"/>
  <c r="AE107" i="5"/>
  <c r="AE108" i="5"/>
  <c r="AE109" i="5"/>
  <c r="AE110" i="5"/>
  <c r="AE111" i="5"/>
  <c r="AE112" i="5"/>
  <c r="AE113" i="5"/>
  <c r="AE114" i="5"/>
  <c r="AE115" i="5"/>
  <c r="AE116" i="5"/>
  <c r="AE117" i="5"/>
  <c r="AE118" i="5"/>
  <c r="AE119" i="5"/>
  <c r="AE120" i="5"/>
  <c r="AE121" i="5"/>
  <c r="AE2" i="5"/>
  <c r="AD3" i="5"/>
  <c r="AD4" i="5"/>
  <c r="AD5" i="5"/>
  <c r="AD6" i="5"/>
  <c r="AD7" i="5"/>
  <c r="AD8" i="5"/>
  <c r="AD9" i="5"/>
  <c r="AD10" i="5"/>
  <c r="AD11" i="5"/>
  <c r="AD12" i="5"/>
  <c r="AD13" i="5"/>
  <c r="AD14" i="5"/>
  <c r="AD15" i="5"/>
  <c r="AD16" i="5"/>
  <c r="AD17" i="5"/>
  <c r="AD18" i="5"/>
  <c r="AD19" i="5"/>
  <c r="AD20" i="5"/>
  <c r="AD21" i="5"/>
  <c r="AD22" i="5"/>
  <c r="AD23" i="5"/>
  <c r="AD24" i="5"/>
  <c r="AD25" i="5"/>
  <c r="AD26" i="5"/>
  <c r="AD27" i="5"/>
  <c r="AD28" i="5"/>
  <c r="AD29" i="5"/>
  <c r="AD30" i="5"/>
  <c r="AD31" i="5"/>
  <c r="AD32" i="5"/>
  <c r="AD33" i="5"/>
  <c r="AD34" i="5"/>
  <c r="AD35" i="5"/>
  <c r="AD36" i="5"/>
  <c r="AD37" i="5"/>
  <c r="AD38" i="5"/>
  <c r="AD39" i="5"/>
  <c r="AD40" i="5"/>
  <c r="AD41" i="5"/>
  <c r="AD42" i="5"/>
  <c r="AD43" i="5"/>
  <c r="AD44" i="5"/>
  <c r="AD45" i="5"/>
  <c r="AD46" i="5"/>
  <c r="AD47" i="5"/>
  <c r="AD48" i="5"/>
  <c r="AD49" i="5"/>
  <c r="AD50" i="5"/>
  <c r="AD51" i="5"/>
  <c r="AD52" i="5"/>
  <c r="AD53" i="5"/>
  <c r="AD54" i="5"/>
  <c r="AD55" i="5"/>
  <c r="AD56" i="5"/>
  <c r="AD57" i="5"/>
  <c r="AD58" i="5"/>
  <c r="AD59" i="5"/>
  <c r="AD60" i="5"/>
  <c r="AD61" i="5"/>
  <c r="AD62" i="5"/>
  <c r="AD63" i="5"/>
  <c r="AD64" i="5"/>
  <c r="AD65" i="5"/>
  <c r="AD66" i="5"/>
  <c r="AD67" i="5"/>
  <c r="AD68" i="5"/>
  <c r="AD69" i="5"/>
  <c r="AD70" i="5"/>
  <c r="AD71" i="5"/>
  <c r="AD72" i="5"/>
  <c r="AD73" i="5"/>
  <c r="AD74" i="5"/>
  <c r="AD75" i="5"/>
  <c r="AD76" i="5"/>
  <c r="AD77" i="5"/>
  <c r="AD78" i="5"/>
  <c r="AD79" i="5"/>
  <c r="AD80" i="5"/>
  <c r="AD81" i="5"/>
  <c r="AD82" i="5"/>
  <c r="AD83" i="5"/>
  <c r="AD84" i="5"/>
  <c r="AD85" i="5"/>
  <c r="AD86" i="5"/>
  <c r="AD87" i="5"/>
  <c r="AD88" i="5"/>
  <c r="AD89" i="5"/>
  <c r="AD90" i="5"/>
  <c r="AD91" i="5"/>
  <c r="AD92" i="5"/>
  <c r="AD93" i="5"/>
  <c r="AD94" i="5"/>
  <c r="AD95" i="5"/>
  <c r="AD96" i="5"/>
  <c r="AD97" i="5"/>
  <c r="AD98" i="5"/>
  <c r="AD99" i="5"/>
  <c r="AD100" i="5"/>
  <c r="AD101" i="5"/>
  <c r="AD102" i="5"/>
  <c r="AD103" i="5"/>
  <c r="AD104" i="5"/>
  <c r="AD105" i="5"/>
  <c r="AD106" i="5"/>
  <c r="AD107" i="5"/>
  <c r="AD108" i="5"/>
  <c r="AD109" i="5"/>
  <c r="AD110" i="5"/>
  <c r="AD111" i="5"/>
  <c r="AD112" i="5"/>
  <c r="AD113" i="5"/>
  <c r="AD114" i="5"/>
  <c r="AD115" i="5"/>
  <c r="AD116" i="5"/>
  <c r="AD117" i="5"/>
  <c r="AD118" i="5"/>
  <c r="AD119" i="5"/>
  <c r="AD120" i="5"/>
  <c r="AD121" i="5"/>
  <c r="AD2" i="5"/>
  <c r="AC3" i="5"/>
  <c r="AC4" i="5"/>
  <c r="AC5" i="5"/>
  <c r="AC6" i="5"/>
  <c r="AC7" i="5"/>
  <c r="AC8" i="5"/>
  <c r="AC9" i="5"/>
  <c r="AC10" i="5"/>
  <c r="AC11" i="5"/>
  <c r="AC12" i="5"/>
  <c r="AC13" i="5"/>
  <c r="AC14" i="5"/>
  <c r="AC15" i="5"/>
  <c r="AC16" i="5"/>
  <c r="AC17" i="5"/>
  <c r="AC18" i="5"/>
  <c r="AC19" i="5"/>
  <c r="AC20" i="5"/>
  <c r="AC21" i="5"/>
  <c r="AC22" i="5"/>
  <c r="AC23" i="5"/>
  <c r="AC24" i="5"/>
  <c r="AC25" i="5"/>
  <c r="AC26" i="5"/>
  <c r="AC27" i="5"/>
  <c r="AC28" i="5"/>
  <c r="AC29" i="5"/>
  <c r="AC30" i="5"/>
  <c r="AC31" i="5"/>
  <c r="AC32" i="5"/>
  <c r="AC33" i="5"/>
  <c r="AC34" i="5"/>
  <c r="AC35" i="5"/>
  <c r="AC36" i="5"/>
  <c r="AC37" i="5"/>
  <c r="AC38" i="5"/>
  <c r="AC39" i="5"/>
  <c r="AC40" i="5"/>
  <c r="AC41" i="5"/>
  <c r="AC42" i="5"/>
  <c r="AC43" i="5"/>
  <c r="AC44" i="5"/>
  <c r="AC45" i="5"/>
  <c r="AC46" i="5"/>
  <c r="AC47" i="5"/>
  <c r="AC48" i="5"/>
  <c r="AC49" i="5"/>
  <c r="AC50" i="5"/>
  <c r="AC51" i="5"/>
  <c r="AC52" i="5"/>
  <c r="AC53" i="5"/>
  <c r="AC54" i="5"/>
  <c r="AC55" i="5"/>
  <c r="AC56" i="5"/>
  <c r="AC57" i="5"/>
  <c r="AC58" i="5"/>
  <c r="AC59" i="5"/>
  <c r="AC60" i="5"/>
  <c r="AC61" i="5"/>
  <c r="AC62" i="5"/>
  <c r="AC63" i="5"/>
  <c r="AC64" i="5"/>
  <c r="AC65" i="5"/>
  <c r="AC66" i="5"/>
  <c r="AC67" i="5"/>
  <c r="AC68" i="5"/>
  <c r="AC69" i="5"/>
  <c r="AC70" i="5"/>
  <c r="AC71" i="5"/>
  <c r="AC72" i="5"/>
  <c r="AC73" i="5"/>
  <c r="AC74" i="5"/>
  <c r="AC75" i="5"/>
  <c r="AC76" i="5"/>
  <c r="AC77" i="5"/>
  <c r="AC78" i="5"/>
  <c r="AC79" i="5"/>
  <c r="AC80" i="5"/>
  <c r="AC81" i="5"/>
  <c r="AC82" i="5"/>
  <c r="AC83" i="5"/>
  <c r="AC84" i="5"/>
  <c r="AC85" i="5"/>
  <c r="AC86" i="5"/>
  <c r="AC87" i="5"/>
  <c r="AC88" i="5"/>
  <c r="AC89" i="5"/>
  <c r="AC90" i="5"/>
  <c r="AC91" i="5"/>
  <c r="AC92" i="5"/>
  <c r="AC93" i="5"/>
  <c r="AC94" i="5"/>
  <c r="AC95" i="5"/>
  <c r="AC96" i="5"/>
  <c r="AC97" i="5"/>
  <c r="AC98" i="5"/>
  <c r="AC99" i="5"/>
  <c r="AC100" i="5"/>
  <c r="AC101" i="5"/>
  <c r="AC102" i="5"/>
  <c r="AC103" i="5"/>
  <c r="AC104" i="5"/>
  <c r="AC105" i="5"/>
  <c r="AC106" i="5"/>
  <c r="AC107" i="5"/>
  <c r="AC108" i="5"/>
  <c r="AC109" i="5"/>
  <c r="AC110" i="5"/>
  <c r="AC111" i="5"/>
  <c r="AC112" i="5"/>
  <c r="AC113" i="5"/>
  <c r="AC114" i="5"/>
  <c r="AC115" i="5"/>
  <c r="AC116" i="5"/>
  <c r="AC117" i="5"/>
  <c r="AC118" i="5"/>
  <c r="AC119" i="5"/>
  <c r="AC120" i="5"/>
  <c r="AC121" i="5"/>
  <c r="AC2" i="5"/>
  <c r="F43" i="5" l="1"/>
  <c r="F44" i="5"/>
  <c r="F45" i="5"/>
  <c r="F46" i="5"/>
  <c r="F47" i="5"/>
  <c r="F48" i="5"/>
  <c r="F49" i="5"/>
  <c r="F50" i="5"/>
  <c r="F51" i="5"/>
  <c r="F52" i="5"/>
  <c r="F53" i="5"/>
  <c r="F54" i="5"/>
  <c r="F55" i="5"/>
  <c r="F56" i="5"/>
  <c r="F57" i="5"/>
  <c r="F58" i="5"/>
  <c r="F59" i="5"/>
  <c r="F60" i="5"/>
  <c r="F61" i="5"/>
  <c r="F82" i="5"/>
  <c r="F83" i="5"/>
  <c r="F84" i="5"/>
  <c r="F85" i="5"/>
  <c r="F86" i="5"/>
  <c r="F87" i="5"/>
  <c r="F88" i="5"/>
  <c r="F89" i="5"/>
  <c r="F90" i="5"/>
  <c r="F91" i="5"/>
  <c r="F92" i="5"/>
  <c r="F93" i="5"/>
  <c r="F94" i="5"/>
  <c r="F95" i="5"/>
  <c r="F96" i="5"/>
  <c r="F97" i="5"/>
  <c r="F98" i="5"/>
  <c r="F99" i="5"/>
  <c r="F100" i="5"/>
  <c r="F101" i="5"/>
  <c r="F2" i="5"/>
  <c r="F3" i="5"/>
  <c r="F4" i="5"/>
  <c r="F5" i="5"/>
  <c r="F6" i="5"/>
  <c r="F7" i="5"/>
  <c r="F8" i="5"/>
  <c r="F9" i="5"/>
  <c r="F10" i="5"/>
  <c r="F11" i="5"/>
  <c r="F12" i="5"/>
  <c r="F13" i="5"/>
  <c r="F14" i="5"/>
  <c r="F15" i="5"/>
  <c r="F16" i="5"/>
  <c r="F17" i="5"/>
  <c r="F18" i="5"/>
  <c r="F19" i="5"/>
  <c r="F20" i="5"/>
  <c r="F21" i="5"/>
  <c r="F62" i="5"/>
  <c r="F63" i="5"/>
  <c r="F64" i="5"/>
  <c r="F65" i="5"/>
  <c r="F22" i="5"/>
  <c r="F102" i="5"/>
  <c r="F66" i="5"/>
  <c r="F67" i="5"/>
  <c r="F68" i="5"/>
  <c r="F69" i="5"/>
  <c r="F70" i="5"/>
  <c r="F71" i="5"/>
  <c r="F72" i="5"/>
  <c r="F73" i="5"/>
  <c r="F74" i="5"/>
  <c r="F75" i="5"/>
  <c r="F76" i="5"/>
  <c r="F77" i="5"/>
  <c r="F78" i="5"/>
  <c r="F79" i="5"/>
  <c r="F103" i="5"/>
  <c r="F104" i="5"/>
  <c r="F105" i="5"/>
  <c r="F106" i="5"/>
  <c r="F107" i="5"/>
  <c r="F80" i="5"/>
  <c r="F108" i="5"/>
  <c r="F109" i="5"/>
  <c r="F110" i="5"/>
  <c r="F111" i="5"/>
  <c r="F112" i="5"/>
  <c r="F113" i="5"/>
  <c r="F114" i="5"/>
  <c r="F115" i="5"/>
  <c r="F116" i="5"/>
  <c r="F117" i="5"/>
  <c r="F118" i="5"/>
  <c r="F119" i="5"/>
  <c r="F120" i="5"/>
  <c r="F121" i="5"/>
  <c r="F23" i="5"/>
  <c r="F24" i="5"/>
  <c r="F25" i="5"/>
  <c r="F26" i="5"/>
  <c r="F81" i="5"/>
  <c r="F27" i="5"/>
  <c r="F28" i="5"/>
  <c r="F29" i="5"/>
  <c r="F30" i="5"/>
  <c r="F31" i="5"/>
  <c r="F32" i="5"/>
  <c r="F33" i="5"/>
  <c r="F34" i="5"/>
  <c r="F35" i="5"/>
  <c r="F36" i="5"/>
  <c r="F37" i="5"/>
  <c r="F38" i="5"/>
  <c r="F39" i="5"/>
  <c r="F40" i="5"/>
  <c r="F41" i="5"/>
  <c r="F42" i="5"/>
  <c r="E11" i="6" l="1"/>
  <c r="E12" i="6"/>
  <c r="E13" i="6"/>
  <c r="E14" i="6"/>
  <c r="E15" i="6"/>
  <c r="E16" i="6"/>
  <c r="E17" i="6"/>
  <c r="E18" i="6"/>
  <c r="E19" i="6"/>
  <c r="E20" i="6"/>
  <c r="E21" i="6"/>
  <c r="E22" i="6"/>
  <c r="E23" i="6"/>
  <c r="E24" i="6"/>
  <c r="E25" i="6"/>
  <c r="E26" i="6"/>
  <c r="E27" i="6"/>
  <c r="E1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tc={5BBA5172-2127-41F0-B408-CAA6F6A393BF}</author>
    <author>tc={ED89319B-0295-4112-993F-0FD5A6DFC9B2}</author>
  </authors>
  <commentList>
    <comment ref="Z1" authorId="0" shapeId="0" xr:uid="{5BBA5172-2127-41F0-B408-CAA6F6A393BF}">
      <text>
        <t>[Threaded comment]
Your version of Excel allows you to read this threaded comment; however, any edits to it will get removed if the file is opened in a newer version of Excel. Learn more: https://go.microsoft.com/fwlink/?linkid=870924
Comment:
    Coincident to grid peak hours (per Cambium)</t>
      </text>
    </comment>
    <comment ref="AB1" authorId="1" shapeId="0" xr:uid="{ED89319B-0295-4112-993F-0FD5A6DFC9B2}">
      <text>
        <t>[Threaded comment]
Your version of Excel allows you to read this threaded comment; however, any edits to it will get removed if the file is opened in a newer version of Excel. Learn more: https://go.microsoft.com/fwlink/?linkid=870924
Comment:
    Baseline demand flexibility is assuumed to be zero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tc={452539B7-FC6A-4A05-B3C9-FED08E9EAF8B}</author>
    <author>tc={63471802-DD50-4D8B-8496-AEE3E26C6597}</author>
  </authors>
  <commentList>
    <comment ref="AA1" authorId="0" shapeId="0" xr:uid="{452539B7-FC6A-4A05-B3C9-FED08E9EAF8B}">
      <text>
        <t>[Threaded comment]
Your version of Excel allows you to read this threaded comment; however, any edits to it will get removed if the file is opened in a newer version of Excel. Learn more: https://go.microsoft.com/fwlink/?linkid=870924
Comment:
    Coincident to grid peak hours (per Cambium)</t>
      </text>
    </comment>
    <comment ref="AD1" authorId="1" shapeId="0" xr:uid="{63471802-DD50-4D8B-8496-AEE3E26C6597}">
      <text>
        <t>[Threaded comment]
Your version of Excel allows you to read this threaded comment; however, any edits to it will get removed if the file is opened in a newer version of Excel. Learn more: https://go.microsoft.com/fwlink/?linkid=870924
Comment:
    Baseline demand flexibility is assuumed to be zero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tc={A64CE66F-843C-4DC5-AEFC-EB3CC565FC2D}</author>
    <author>tc={2DA21400-F91A-48DD-9B2C-AF296D66CA5F}</author>
    <author>tc={14AC9EC1-115C-487A-BFEE-F6BA13CD9EDB}</author>
  </authors>
  <commentList>
    <comment ref="X1" authorId="0" shapeId="0" xr:uid="{A64CE66F-843C-4DC5-AEFC-EB3CC565FC2D}">
      <text>
        <t>[Threaded comment]
Your version of Excel allows you to read this threaded comment; however, any edits to it will get removed if the file is opened in a newer version of Excel. Learn more: https://go.microsoft.com/fwlink/?linkid=870924
Comment:
    impact during grid peak hours</t>
      </text>
    </comment>
    <comment ref="Y1" authorId="1" shapeId="0" xr:uid="{2DA21400-F91A-48DD-9B2C-AF296D66CA5F}">
      <text>
        <t>[Threaded comment]
Your version of Excel allows you to read this threaded comment; however, any edits to it will get removed if the file is opened in a newer version of Excel. Learn more: https://go.microsoft.com/fwlink/?linkid=870924
Comment:
    the measure's impact on peak demand during building peak</t>
      </text>
    </comment>
    <comment ref="AB1" authorId="2" shapeId="0" xr:uid="{14AC9EC1-115C-487A-BFEE-F6BA13CD9EDB}">
      <text>
        <t>[Threaded comment]
Your version of Excel allows you to read this threaded comment; however, any edits to it will get removed if the file is opened in a newer version of Excel. Learn more: https://go.microsoft.com/fwlink/?linkid=870924
Comment:
    Baseline demand flexibility is assuumed to be zero</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tc={DBE9D097-1C42-426E-9137-E16FE2F866C5}</author>
    <author>tc={CF3BCBE0-3C36-4CFA-9ABF-5848949F976F}</author>
    <author>tc={01FFA37E-AF22-4567-8C9C-EF7F71330858}</author>
  </authors>
  <commentList>
    <comment ref="X1" authorId="0" shapeId="0" xr:uid="{DBE9D097-1C42-426E-9137-E16FE2F866C5}">
      <text>
        <t>[Threaded comment]
Your version of Excel allows you to read this threaded comment; however, any edits to it will get removed if the file is opened in a newer version of Excel. Learn more: https://go.microsoft.com/fwlink/?linkid=870924
Comment:
    impact during grid peak hours</t>
      </text>
    </comment>
    <comment ref="Y1" authorId="1" shapeId="0" xr:uid="{CF3BCBE0-3C36-4CFA-9ABF-5848949F976F}">
      <text>
        <t>[Threaded comment]
Your version of Excel allows you to read this threaded comment; however, any edits to it will get removed if the file is opened in a newer version of Excel. Learn more: https://go.microsoft.com/fwlink/?linkid=870924
Comment:
    the measure's impact on peak demand during building peak</t>
      </text>
    </comment>
    <comment ref="AB1" authorId="2" shapeId="0" xr:uid="{01FFA37E-AF22-4567-8C9C-EF7F71330858}">
      <text>
        <t>[Threaded comment]
Your version of Excel allows you to read this threaded comment; however, any edits to it will get removed if the file is opened in a newer version of Excel. Learn more: https://go.microsoft.com/fwlink/?linkid=870924
Comment:
    Baseline demand flexibility is assuumed to be zero</t>
      </text>
    </comment>
  </commentList>
</comments>
</file>

<file path=xl/sharedStrings.xml><?xml version="1.0" encoding="utf-8"?>
<sst xmlns="http://schemas.openxmlformats.org/spreadsheetml/2006/main" count="26141" uniqueCount="3216">
  <si>
    <t>GridOptimal® Utility Program Criteria: Summary Data</t>
  </si>
  <si>
    <t>Last updated: December 21, 2021</t>
  </si>
  <si>
    <t>Full name (delete later?)</t>
  </si>
  <si>
    <t>Measure name</t>
  </si>
  <si>
    <t>Baseline description</t>
  </si>
  <si>
    <t>Measure description</t>
  </si>
  <si>
    <t>Building Type</t>
  </si>
  <si>
    <t>Building Vintage</t>
  </si>
  <si>
    <t>Climate City, State (Climate Zone)</t>
  </si>
  <si>
    <t>Electricity system region</t>
  </si>
  <si>
    <t>US  region</t>
  </si>
  <si>
    <t>GPC Baseline</t>
  </si>
  <si>
    <t>GPC Proposed</t>
  </si>
  <si>
    <t>GCA Baseline</t>
  </si>
  <si>
    <t>GCA Proposed</t>
  </si>
  <si>
    <t>ST DF Baseline</t>
  </si>
  <si>
    <t>ST DF Proposed</t>
  </si>
  <si>
    <t>LT DF Baseline</t>
  </si>
  <si>
    <t>LT DF Proposed</t>
  </si>
  <si>
    <t>Baseline electric kWh</t>
  </si>
  <si>
    <t>Proposed electric kWh</t>
  </si>
  <si>
    <t>Baseline gas kWh</t>
  </si>
  <si>
    <t>Proposed gas kWh</t>
  </si>
  <si>
    <t>Baseline annual carbon (GHG kg) - electric</t>
  </si>
  <si>
    <t xml:space="preserve"> Proposed annual  carbon (GHG kg) - electric</t>
  </si>
  <si>
    <t>Baseline AMRD</t>
  </si>
  <si>
    <t>Proposed AMRD</t>
  </si>
  <si>
    <t>Baseline coincident AMRD</t>
  </si>
  <si>
    <t>Proposed coincident AMRD</t>
  </si>
  <si>
    <t>Baseline DF market metric W/sq ft</t>
  </si>
  <si>
    <t>Proposed DF market metric W/sq ft</t>
  </si>
  <si>
    <t>Baseline Market GPC 
W/ sq ft</t>
  </si>
  <si>
    <t>Proposed Market GPC 
W/ sq ft</t>
  </si>
  <si>
    <t>Warehouse_7A_1_EE_MELs</t>
  </si>
  <si>
    <t>EE_MELs</t>
  </si>
  <si>
    <t>DOE Commercial Building Prototype Model, for ASHRAE 90.1-2004 compliant building</t>
  </si>
  <si>
    <t>Addition of a plug load efficiency package corresponding to AEDG 50% guideline. Includes plug load controls.</t>
  </si>
  <si>
    <t>Warehouse</t>
  </si>
  <si>
    <t>International Falls, MN (7A)</t>
  </si>
  <si>
    <t>MROW</t>
  </si>
  <si>
    <t>Midwest/Mid-Atlantic</t>
  </si>
  <si>
    <t>Not available</t>
  </si>
  <si>
    <t>Warehouse_6B_1_EE_MELs</t>
  </si>
  <si>
    <t>Great Falls, MT (6B)</t>
  </si>
  <si>
    <t>NWPP</t>
  </si>
  <si>
    <t>Northwest</t>
  </si>
  <si>
    <t>Warehouse_6A_1_EE_MELs</t>
  </si>
  <si>
    <t>Rochester, MN (6A)</t>
  </si>
  <si>
    <t>Warehouse_5C_1_EE_MELs</t>
  </si>
  <si>
    <t>Seattle, WA (5C)</t>
  </si>
  <si>
    <t>Warehouse_5B_1_EE_MELs</t>
  </si>
  <si>
    <t>Denver, CO (5B)</t>
  </si>
  <si>
    <t>RMPA</t>
  </si>
  <si>
    <t>Northern Great Plains</t>
  </si>
  <si>
    <t>Warehouse_5A_1_EE_MELs</t>
  </si>
  <si>
    <t>Buffalo, NY (5A)</t>
  </si>
  <si>
    <t>NYUP</t>
  </si>
  <si>
    <t>Northeast</t>
  </si>
  <si>
    <t>Warehouse_4C_1_EE_MELs</t>
  </si>
  <si>
    <t>Port Angeles, WA (4C)</t>
  </si>
  <si>
    <t>Warehouse_4B_1_EE_MELs</t>
  </si>
  <si>
    <t>Albuquerque, NM (4B)</t>
  </si>
  <si>
    <t>AZNM</t>
  </si>
  <si>
    <t>Texas + Southern Great Plains</t>
  </si>
  <si>
    <t>Warehouse_4A_1_EE_MELs</t>
  </si>
  <si>
    <t>New York City, NY (4A)</t>
  </si>
  <si>
    <t>NYCW</t>
  </si>
  <si>
    <t>Warehouse_3C_1_EE_MELs</t>
  </si>
  <si>
    <t>San Diego, CA (3C)</t>
  </si>
  <si>
    <t>CAMX</t>
  </si>
  <si>
    <t>Southwest</t>
  </si>
  <si>
    <t>Warehouse_3B_1_EE_MELs</t>
  </si>
  <si>
    <t>Midland, TX (3B)</t>
  </si>
  <si>
    <t>ERCT</t>
  </si>
  <si>
    <t>Warehouse_3A_1_EE_MELs</t>
  </si>
  <si>
    <t>Atlanta, GA (3A)</t>
  </si>
  <si>
    <t>SRVC</t>
  </si>
  <si>
    <t>Southeast</t>
  </si>
  <si>
    <t>Warehouse_2B_1_EE_MELs</t>
  </si>
  <si>
    <t>Tucson, AZ (2B)</t>
  </si>
  <si>
    <t>Warehouse_2A_1_EE_MELs</t>
  </si>
  <si>
    <t>Tampa, FL (2A)</t>
  </si>
  <si>
    <t>FRCC</t>
  </si>
  <si>
    <t>RetailStandalone_7A_1_EE_MELs</t>
  </si>
  <si>
    <t>Standalone Retail</t>
  </si>
  <si>
    <t>RetailStandalone_6B_1_EE_MELs</t>
  </si>
  <si>
    <t>RetailStandalone_6A_1_EE_MELs</t>
  </si>
  <si>
    <t>RetailStandalone_5C_1_EE_MELs</t>
  </si>
  <si>
    <t>RetailStandalone_5B_1_EE_MELs</t>
  </si>
  <si>
    <t>RetailStandalone_5A_1_EE_MELs</t>
  </si>
  <si>
    <t>RetailStandalone_4C_1_EE_MELs</t>
  </si>
  <si>
    <t>RetailStandalone_4B_1_EE_MELs</t>
  </si>
  <si>
    <t>RetailStandalone_4A_1_EE_MELs</t>
  </si>
  <si>
    <t>RetailStandalone_3C_1_EE_MELs</t>
  </si>
  <si>
    <t>RetailStandalone_3B_1_EE_MELs</t>
  </si>
  <si>
    <t>RetailStandalone_3A_1_EE_MELs</t>
  </si>
  <si>
    <t>RetailStandalone_2B_1_EE_MELs</t>
  </si>
  <si>
    <t>RetailStandalone_2A_1_EE_MELs</t>
  </si>
  <si>
    <t>MediumOfficeDetailed_7A_1_EE_MELs</t>
  </si>
  <si>
    <t>Medium Office</t>
  </si>
  <si>
    <t>MediumOfficeDetailed_6B_1_EE_MELs</t>
  </si>
  <si>
    <t>MediumOfficeDetailed_6A_1_EE_MELs</t>
  </si>
  <si>
    <t>MediumOfficeDetailed_5C_1_EE_MELs</t>
  </si>
  <si>
    <t>MediumOfficeDetailed_5B_1_EE_MELs</t>
  </si>
  <si>
    <t>MediumOfficeDetailed_5A_1_EE_MELs</t>
  </si>
  <si>
    <t>MediumOfficeDetailed_4C_1_EE_MELs</t>
  </si>
  <si>
    <t>MediumOfficeDetailed_4B_1_EE_MELs</t>
  </si>
  <si>
    <t>MediumOfficeDetailed_4A_1_EE_MELs</t>
  </si>
  <si>
    <t>MediumOfficeDetailed_3C_1_EE_MELs</t>
  </si>
  <si>
    <t>MediumOfficeDetailed_3B_1_EE_MELs</t>
  </si>
  <si>
    <t>MediumOfficeDetailed_3A_1_EE_MELs</t>
  </si>
  <si>
    <t>MediumOfficeDetailed_2B_1_EE_MELs</t>
  </si>
  <si>
    <t>MediumOfficeDetailed_2A_1_EE_MELs</t>
  </si>
  <si>
    <t>LargeOfficeDetailed_7A_1_EE_MELs</t>
  </si>
  <si>
    <t>Large Office</t>
  </si>
  <si>
    <t>LargeOfficeDetailed_6B_1_EE_MELs</t>
  </si>
  <si>
    <t>LargeOfficeDetailed_6A_1_EE_MELs</t>
  </si>
  <si>
    <t>LargeOfficeDetailed_5C_1_EE_MELs</t>
  </si>
  <si>
    <t>LargeOfficeDetailed_5B_1_EE_MELs</t>
  </si>
  <si>
    <t>LargeOfficeDetailed_5A_1_EE_MELs</t>
  </si>
  <si>
    <t>LargeOfficeDetailed_4C_1_EE_MELs</t>
  </si>
  <si>
    <t>LargeOfficeDetailed_4B_1_EE_MELs</t>
  </si>
  <si>
    <t>LargeOfficeDetailed_4A_1_EE_MELs</t>
  </si>
  <si>
    <t>LargeOfficeDetailed_3C_1_EE_MELs</t>
  </si>
  <si>
    <t>LargeOfficeDetailed_3B_1_EE_MELs</t>
  </si>
  <si>
    <t>LargeOfficeDetailed_3A_1_EE_MELs</t>
  </si>
  <si>
    <t>LargeOfficeDetailed_2B_1_EE_MELs</t>
  </si>
  <si>
    <t>LargeOfficeDetailed_2A_1_EE_MELs</t>
  </si>
  <si>
    <t>LargeHotel_7A_1_EE_MELs</t>
  </si>
  <si>
    <t>Large Hotel</t>
  </si>
  <si>
    <t>LargeHotel_6B_1_EE_MELs</t>
  </si>
  <si>
    <t>LargeHotel_6A_1_EE_MELs</t>
  </si>
  <si>
    <t>LargeHotel_5C_1_EE_MELs</t>
  </si>
  <si>
    <t>LargeHotel_5B_1_EE_MELs</t>
  </si>
  <si>
    <t>LargeHotel_5A_1_EE_MELs</t>
  </si>
  <si>
    <t>LargeHotel_4C_1_EE_MELs</t>
  </si>
  <si>
    <t>LargeHotel_4B_1_EE_MELs</t>
  </si>
  <si>
    <t>LargeHotel_4A_1_EE_MELs</t>
  </si>
  <si>
    <t>LargeHotel_3C_1_EE_MELs</t>
  </si>
  <si>
    <t>LargeHotel_3B_1_EE_MELs</t>
  </si>
  <si>
    <t>LargeHotel_3A_1_EE_MELs</t>
  </si>
  <si>
    <t>LargeHotel_2B_1_EE_MELs</t>
  </si>
  <si>
    <t>LargeHotel_2A_1_EE_MELs</t>
  </si>
  <si>
    <t>Warehouse_7A_1_EE_Lighting</t>
  </si>
  <si>
    <t>EE_Lighting</t>
  </si>
  <si>
    <t xml:space="preserve">Lighting efficiency package corresponding to AEDG 50% guideline, with occupancy and daylighting controls. </t>
  </si>
  <si>
    <t>Warehouse_6B_1_EE_Lighting</t>
  </si>
  <si>
    <t>Warehouse_6A_1_EE_Lighting</t>
  </si>
  <si>
    <t>Warehouse_5C_1_EE_Lighting</t>
  </si>
  <si>
    <t>Warehouse_5B_1_EE_Lighting</t>
  </si>
  <si>
    <t>Warehouse_5A_1_EE_Lighting</t>
  </si>
  <si>
    <t>Warehouse_4C_1_EE_Lighting</t>
  </si>
  <si>
    <t>Warehouse_4B_1_EE_Lighting</t>
  </si>
  <si>
    <t>Warehouse_4A_1_EE_Lighting</t>
  </si>
  <si>
    <t>Warehouse_3C_1_EE_Lighting</t>
  </si>
  <si>
    <t>Warehouse_3B_1_EE_Lighting</t>
  </si>
  <si>
    <t>Warehouse_3A_1_EE_Lighting</t>
  </si>
  <si>
    <t>Warehouse_2B_1_EE_Lighting</t>
  </si>
  <si>
    <t>Warehouse_2A_1_EE_Lighting</t>
  </si>
  <si>
    <t>RetailStandalone_7A_1_EE_Lighting</t>
  </si>
  <si>
    <t>RetailStandalone_6B_1_EE_Lighting</t>
  </si>
  <si>
    <t>RetailStandalone_6A_1_EE_Lighting</t>
  </si>
  <si>
    <t>RetailStandalone_5C_1_EE_Lighting</t>
  </si>
  <si>
    <t>RetailStandalone_5B_1_EE_Lighting</t>
  </si>
  <si>
    <t>RetailStandalone_5A_1_EE_Lighting</t>
  </si>
  <si>
    <t>RetailStandalone_4C_1_EE_Lighting</t>
  </si>
  <si>
    <t>RetailStandalone_4B_1_EE_Lighting</t>
  </si>
  <si>
    <t>RetailStandalone_4A_1_EE_Lighting</t>
  </si>
  <si>
    <t>RetailStandalone_3C_1_EE_Lighting</t>
  </si>
  <si>
    <t>RetailStandalone_3B_1_EE_Lighting</t>
  </si>
  <si>
    <t>RetailStandalone_3A_1_EE_Lighting</t>
  </si>
  <si>
    <t>RetailStandalone_2B_1_EE_Lighting</t>
  </si>
  <si>
    <t>RetailStandalone_2A_1_EE_Lighting</t>
  </si>
  <si>
    <t>MediumOfficeDetailed_7A_1_EE_Lighting</t>
  </si>
  <si>
    <t>MediumOfficeDetailed_6B_1_EE_Lighting</t>
  </si>
  <si>
    <t>MediumOfficeDetailed_6A_1_EE_Lighting</t>
  </si>
  <si>
    <t>MediumOfficeDetailed_5C_1_EE_Lighting</t>
  </si>
  <si>
    <t>MediumOfficeDetailed_5B_1_EE_Lighting</t>
  </si>
  <si>
    <t>MediumOfficeDetailed_5A_1_EE_Lighting</t>
  </si>
  <si>
    <t>MediumOfficeDetailed_4C_1_EE_Lighting</t>
  </si>
  <si>
    <t>MediumOfficeDetailed_4B_1_EE_Lighting</t>
  </si>
  <si>
    <t>MediumOfficeDetailed_4A_1_EE_Lighting</t>
  </si>
  <si>
    <t>MediumOfficeDetailed_3C_1_EE_Lighting</t>
  </si>
  <si>
    <t>MediumOfficeDetailed_3B_1_EE_Lighting</t>
  </si>
  <si>
    <t>MediumOfficeDetailed_3A_1_EE_Lighting</t>
  </si>
  <si>
    <t>MediumOfficeDetailed_2B_1_EE_Lighting</t>
  </si>
  <si>
    <t>MediumOfficeDetailed_2A_1_EE_Lighting</t>
  </si>
  <si>
    <t>LargeOfficeDetailed_7A_1_EE_Lighting</t>
  </si>
  <si>
    <t>LargeOfficeDetailed_6B_1_EE_Lighting</t>
  </si>
  <si>
    <t>LargeOfficeDetailed_6A_1_EE_Lighting</t>
  </si>
  <si>
    <t>LargeOfficeDetailed_5C_1_EE_Lighting</t>
  </si>
  <si>
    <t>LargeOfficeDetailed_5B_1_EE_Lighting</t>
  </si>
  <si>
    <t>LargeOfficeDetailed_5A_1_EE_Lighting</t>
  </si>
  <si>
    <t>LargeOfficeDetailed_4C_1_EE_Lighting</t>
  </si>
  <si>
    <t>LargeOfficeDetailed_4B_1_EE_Lighting</t>
  </si>
  <si>
    <t>LargeOfficeDetailed_4A_1_EE_Lighting</t>
  </si>
  <si>
    <t>LargeOfficeDetailed_3C_1_EE_Lighting</t>
  </si>
  <si>
    <t>LargeOfficeDetailed_3B_1_EE_Lighting</t>
  </si>
  <si>
    <t>LargeOfficeDetailed_3A_1_EE_Lighting</t>
  </si>
  <si>
    <t>LargeOfficeDetailed_2B_1_EE_Lighting</t>
  </si>
  <si>
    <t>LargeOfficeDetailed_2A_1_EE_Lighting</t>
  </si>
  <si>
    <t>LargeHotel_7A_1_EE_Lighting</t>
  </si>
  <si>
    <t>LargeHotel_6B_1_EE_Lighting</t>
  </si>
  <si>
    <t>LargeHotel_6A_1_EE_Lighting</t>
  </si>
  <si>
    <t>LargeHotel_5C_1_EE_Lighting</t>
  </si>
  <si>
    <t>LargeHotel_5B_1_EE_Lighting</t>
  </si>
  <si>
    <t>LargeHotel_5A_1_EE_Lighting</t>
  </si>
  <si>
    <t>LargeHotel_4C_1_EE_Lighting</t>
  </si>
  <si>
    <t>LargeHotel_4B_1_EE_Lighting</t>
  </si>
  <si>
    <t>LargeHotel_4A_1_EE_Lighting</t>
  </si>
  <si>
    <t>LargeHotel_3C_1_EE_Lighting</t>
  </si>
  <si>
    <t>LargeHotel_3B_1_EE_Lighting</t>
  </si>
  <si>
    <t>LargeHotel_3A_1_EE_Lighting</t>
  </si>
  <si>
    <t>LargeHotel_2B_1_EE_Lighting</t>
  </si>
  <si>
    <t>LargeHotel_2A_1_EE_Lighting</t>
  </si>
  <si>
    <t>Warehouse_7A_1_EE_HVACEnvelope</t>
  </si>
  <si>
    <t>EE_HVACEnvelope</t>
  </si>
  <si>
    <t>Envelope and HVAC efficiency package generally corresponding to AEDG 50% guideline</t>
  </si>
  <si>
    <t>Warehouse_6B_1_EE_HVACEnvelope</t>
  </si>
  <si>
    <t>Warehouse_6A_2_EE_HVACEnvelope</t>
  </si>
  <si>
    <t>NEWE</t>
  </si>
  <si>
    <t>Warehouse_6A_1_EE_HVACEnvelope</t>
  </si>
  <si>
    <t>Warehouse_5C_1_EE_HVACEnvelope</t>
  </si>
  <si>
    <t>Warehouse_5B_1_EE_HVACEnvelope</t>
  </si>
  <si>
    <t>Warehouse_5A_2_EE_HVACEnvelope</t>
  </si>
  <si>
    <t>RFCW</t>
  </si>
  <si>
    <t>Warehouse_5A_1_EE_HVACEnvelope</t>
  </si>
  <si>
    <t>Warehouse_4C_1_EE_HVACEnvelope</t>
  </si>
  <si>
    <t>Warehouse_4B_1_EE_HVACEnvelope</t>
  </si>
  <si>
    <t>Warehouse_4A_2_EE_HVACEnvelope</t>
  </si>
  <si>
    <t>SPNO</t>
  </si>
  <si>
    <t>Warehouse_4A_1_EE_HVACEnvelope</t>
  </si>
  <si>
    <t>Warehouse_3C_1_EE_HVACEnvelope</t>
  </si>
  <si>
    <t>Warehouse_3B_1_EE_HVACEnvelope</t>
  </si>
  <si>
    <t>Warehouse_3A_2_EE_HVACEnvelope</t>
  </si>
  <si>
    <t>SPSO</t>
  </si>
  <si>
    <t>Warehouse_3A_1_EE_HVACEnvelope</t>
  </si>
  <si>
    <t>Warehouse_2B_1_EE_HVACEnvelope</t>
  </si>
  <si>
    <t>Warehouse_2A_1_EE_HVACEnvelope</t>
  </si>
  <si>
    <t>RetailStandalone_7A_1_EE_HVACEnvelope</t>
  </si>
  <si>
    <t>RetailStandalone_6B_1_EE_HVACEnvelope</t>
  </si>
  <si>
    <t>RetailStandalone_6A_2_EE_HVACEnvelope</t>
  </si>
  <si>
    <t>RetailStandalone_6A_1_EE_HVACEnvelope</t>
  </si>
  <si>
    <t>RetailStandalone_5C_1_EE_HVACEnvelope</t>
  </si>
  <si>
    <t>RetailStandalone_5B_1_EE_HVACEnvelope</t>
  </si>
  <si>
    <t>RetailStandalone_5A_2_EE_HVACEnvelope</t>
  </si>
  <si>
    <t>RetailStandalone_5A_1_EE_HVACEnvelope</t>
  </si>
  <si>
    <t>RetailStandalone_4C_1_EE_HVACEnvelope</t>
  </si>
  <si>
    <t>RetailStandalone_4B_1_EE_HVACEnvelope</t>
  </si>
  <si>
    <t>RetailStandalone_4A_2_EE_HVACEnvelope</t>
  </si>
  <si>
    <t>RetailStandalone_4A_1_EE_HVACEnvelope</t>
  </si>
  <si>
    <t>RetailStandalone_3C_1_EE_HVACEnvelope</t>
  </si>
  <si>
    <t>RetailStandalone_3B_1_EE_HVACEnvelope</t>
  </si>
  <si>
    <t>RetailStandalone_3A_2_EE_HVACEnvelope</t>
  </si>
  <si>
    <t>RetailStandalone_3A_1_EE_HVACEnvelope</t>
  </si>
  <si>
    <t>RetailStandalone_2B_1_EE_HVACEnvelope</t>
  </si>
  <si>
    <t>RetailStandalone_2A_1_EE_HVACEnvelope</t>
  </si>
  <si>
    <t>MediumOfficeDetailed_7A_1_EE_HVACEnvelope</t>
  </si>
  <si>
    <t>MediumOfficeDetailed_6B_1_EE_HVACEnvelope</t>
  </si>
  <si>
    <t>MediumOfficeDetailed_6A_2_EE_HVACEnvelope</t>
  </si>
  <si>
    <t>MediumOfficeDetailed_6A_1_EE_HVACEnvelope</t>
  </si>
  <si>
    <t>MediumOfficeDetailed_5C_1_EE_HVACEnvelope</t>
  </si>
  <si>
    <t>MediumOfficeDetailed_5B_1_EE_HVACEnvelope</t>
  </si>
  <si>
    <t>MediumOfficeDetailed_5A_2_EE_HVACEnvelope</t>
  </si>
  <si>
    <t>MediumOfficeDetailed_5A_1_EE_HVACEnvelope</t>
  </si>
  <si>
    <t>MediumOfficeDetailed_4C_1_EE_HVACEnvelope</t>
  </si>
  <si>
    <t>MediumOfficeDetailed_4B_1_EE_HVACEnvelope</t>
  </si>
  <si>
    <t>MediumOfficeDetailed_4A_2_EE_HVACEnvelope</t>
  </si>
  <si>
    <t>MediumOfficeDetailed_4A_1_EE_HVACEnvelope</t>
  </si>
  <si>
    <t>MediumOfficeDetailed_3C_1_EE_HVACEnvelope</t>
  </si>
  <si>
    <t>MediumOfficeDetailed_3B_1_EE_HVACEnvelope</t>
  </si>
  <si>
    <t>MediumOfficeDetailed_3A_2_EE_HVACEnvelope</t>
  </si>
  <si>
    <t>MediumOfficeDetailed_3A_1_EE_HVACEnvelope</t>
  </si>
  <si>
    <t>MediumOfficeDetailed_2B_1_EE_HVACEnvelope</t>
  </si>
  <si>
    <t>MediumOfficeDetailed_2A_1_EE_HVACEnvelope</t>
  </si>
  <si>
    <t>LargeOfficeDetailed_7A_1_EE_HVACEnvelope</t>
  </si>
  <si>
    <t>LargeOfficeDetailed_6B_1_EE_HVACEnvelope</t>
  </si>
  <si>
    <t>LargeOfficeDetailed_6A_2_EE_HVACEnvelope</t>
  </si>
  <si>
    <t>LargeOfficeDetailed_6A_1_EE_HVACEnvelope</t>
  </si>
  <si>
    <t>LargeOfficeDetailed_5C_1_EE_HVACEnvelope</t>
  </si>
  <si>
    <t>LargeOfficeDetailed_5B_1_EE_HVACEnvelope</t>
  </si>
  <si>
    <t>LargeOfficeDetailed_5A_2_EE_HVACEnvelope</t>
  </si>
  <si>
    <t>LargeOfficeDetailed_5A_1_EE_HVACEnvelope</t>
  </si>
  <si>
    <t>LargeOfficeDetailed_4C_1_EE_HVACEnvelope</t>
  </si>
  <si>
    <t>LargeOfficeDetailed_4B_1_EE_HVACEnvelope</t>
  </si>
  <si>
    <t>LargeOfficeDetailed_4A_2_EE_HVACEnvelope</t>
  </si>
  <si>
    <t>LargeOfficeDetailed_4A_1_EE_HVACEnvelope</t>
  </si>
  <si>
    <t>LargeOfficeDetailed_3C_1_EE_HVACEnvelope</t>
  </si>
  <si>
    <t>LargeOfficeDetailed_3B_1_EE_HVACEnvelope</t>
  </si>
  <si>
    <t>LargeOfficeDetailed_3A_2_EE_HVACEnvelope</t>
  </si>
  <si>
    <t>LargeOfficeDetailed_3A_1_EE_HVACEnvelope</t>
  </si>
  <si>
    <t>LargeOfficeDetailed_2B_1_EE_HVACEnvelope</t>
  </si>
  <si>
    <t>LargeOfficeDetailed_2A_1_EE_HVACEnvelope</t>
  </si>
  <si>
    <t>LargeHotel_7A_1_EE_HVACEnvelope</t>
  </si>
  <si>
    <t>LargeHotel_6B_1_EE_HVACEnvelope</t>
  </si>
  <si>
    <t>LargeHotel_6A_2_EE_HVACEnvelope</t>
  </si>
  <si>
    <t>LargeHotel_6A_1_EE_HVACEnvelope</t>
  </si>
  <si>
    <t>LargeHotel_5C_1_EE_HVACEnvelope</t>
  </si>
  <si>
    <t>LargeHotel_5B_1_EE_HVACEnvelope</t>
  </si>
  <si>
    <t>LargeHotel_5A_2_EE_HVACEnvelope</t>
  </si>
  <si>
    <t>LargeHotel_5A_1_EE_HVACEnvelope</t>
  </si>
  <si>
    <t>LargeHotel_4C_1_EE_HVACEnvelope</t>
  </si>
  <si>
    <t>LargeHotel_4B_1_EE_HVACEnvelope</t>
  </si>
  <si>
    <t>LargeHotel_4A_2_EE_HVACEnvelope</t>
  </si>
  <si>
    <t>LargeHotel_4A_1_EE_HVACEnvelope</t>
  </si>
  <si>
    <t>LargeHotel_3C_1_EE_HVACEnvelope</t>
  </si>
  <si>
    <t>LargeHotel_3B_1_EE_HVACEnvelope</t>
  </si>
  <si>
    <t>LargeHotel_3A_2_EE_HVACEnvelope</t>
  </si>
  <si>
    <t>LargeHotel_3A_1_EE_HVACEnvelope</t>
  </si>
  <si>
    <t>LargeHotel_2B_1_EE_HVACEnvelope</t>
  </si>
  <si>
    <t>LargeHotel_2A_1_EE_HVACEnvelope</t>
  </si>
  <si>
    <t>Warehouse_7A_1_EE_HVAC</t>
  </si>
  <si>
    <t>EE_HVAC</t>
  </si>
  <si>
    <t xml:space="preserve">HVAC efficiency package generally corresponding to AEDG 50% guideline. Upgrades vary by building type, but generally correspond to equivalent equipment with increased COP. </t>
  </si>
  <si>
    <t>Warehouse_6B_1_EE_HVAC</t>
  </si>
  <si>
    <t>Warehouse_6A_1_EE_HVAC</t>
  </si>
  <si>
    <t>Warehouse_5C_1_EE_HVAC</t>
  </si>
  <si>
    <t>Warehouse_5B_1_EE_HVAC</t>
  </si>
  <si>
    <t>Warehouse_5A_1_EE_HVAC</t>
  </si>
  <si>
    <t>Warehouse_4C_1_EE_HVAC</t>
  </si>
  <si>
    <t>Warehouse_4B_1_EE_HVAC</t>
  </si>
  <si>
    <t>Warehouse_4A_1_EE_HVAC</t>
  </si>
  <si>
    <t>Warehouse_3C_1_EE_HVAC</t>
  </si>
  <si>
    <t>Warehouse_3B_1_EE_HVAC</t>
  </si>
  <si>
    <t>Warehouse_3A_1_EE_HVAC</t>
  </si>
  <si>
    <t>Warehouse_2B_1_EE_HVAC</t>
  </si>
  <si>
    <t>Warehouse_2A_1_EE_HVAC</t>
  </si>
  <si>
    <t>RetailStandalone_7A_1_EE_HVAC</t>
  </si>
  <si>
    <t>RetailStandalone_6B_1_EE_HVAC</t>
  </si>
  <si>
    <t>RetailStandalone_6A_1_EE_HVAC</t>
  </si>
  <si>
    <t>RetailStandalone_5C_1_EE_HVAC</t>
  </si>
  <si>
    <t>RetailStandalone_5B_1_EE_HVAC</t>
  </si>
  <si>
    <t>RetailStandalone_5A_1_EE_HVAC</t>
  </si>
  <si>
    <t>RetailStandalone_4C_1_EE_HVAC</t>
  </si>
  <si>
    <t>RetailStandalone_4B_1_EE_HVAC</t>
  </si>
  <si>
    <t>RetailStandalone_4A_1_EE_HVAC</t>
  </si>
  <si>
    <t>RetailStandalone_3C_1_EE_HVAC</t>
  </si>
  <si>
    <t>RetailStandalone_3B_1_EE_HVAC</t>
  </si>
  <si>
    <t>RetailStandalone_3A_1_EE_HVAC</t>
  </si>
  <si>
    <t>RetailStandalone_2B_1_EE_HVAC</t>
  </si>
  <si>
    <t>RetailStandalone_2A_1_EE_HVAC</t>
  </si>
  <si>
    <t>MediumOfficeDetailed_7A_1_EE_HVAC</t>
  </si>
  <si>
    <t>MediumOfficeDetailed_6B_1_EE_HVAC</t>
  </si>
  <si>
    <t>MediumOfficeDetailed_6A_1_EE_HVAC</t>
  </si>
  <si>
    <t>MediumOfficeDetailed_5C_1_EE_HVAC</t>
  </si>
  <si>
    <t>MediumOfficeDetailed_5B_1_EE_HVAC</t>
  </si>
  <si>
    <t>MediumOfficeDetailed_5A_1_EE_HVAC</t>
  </si>
  <si>
    <t>MediumOfficeDetailed_4C_1_EE_HVAC</t>
  </si>
  <si>
    <t>MediumOfficeDetailed_4B_1_EE_HVAC</t>
  </si>
  <si>
    <t>MediumOfficeDetailed_4A_1_EE_HVAC</t>
  </si>
  <si>
    <t>MediumOfficeDetailed_3C_1_EE_HVAC</t>
  </si>
  <si>
    <t>MediumOfficeDetailed_3B_1_EE_HVAC</t>
  </si>
  <si>
    <t>MediumOfficeDetailed_3A_1_EE_HVAC</t>
  </si>
  <si>
    <t>MediumOfficeDetailed_2B_1_EE_HVAC</t>
  </si>
  <si>
    <t>MediumOfficeDetailed_2A_1_EE_HVAC</t>
  </si>
  <si>
    <t>LargeOfficeDetailed_7A_1_EE_HVAC</t>
  </si>
  <si>
    <t>LargeOfficeDetailed_6B_1_EE_HVAC</t>
  </si>
  <si>
    <t>LargeOfficeDetailed_6A_1_EE_HVAC</t>
  </si>
  <si>
    <t>LargeOfficeDetailed_5C_1_EE_HVAC</t>
  </si>
  <si>
    <t>LargeOfficeDetailed_5B_1_EE_HVAC</t>
  </si>
  <si>
    <t>LargeOfficeDetailed_5A_1_EE_HVAC</t>
  </si>
  <si>
    <t>LargeOfficeDetailed_4C_1_EE_HVAC</t>
  </si>
  <si>
    <t>LargeOfficeDetailed_4B_1_EE_HVAC</t>
  </si>
  <si>
    <t>LargeOfficeDetailed_4A_1_EE_HVAC</t>
  </si>
  <si>
    <t>LargeOfficeDetailed_3C_1_EE_HVAC</t>
  </si>
  <si>
    <t>LargeOfficeDetailed_3B_1_EE_HVAC</t>
  </si>
  <si>
    <t>LargeOfficeDetailed_3A_1_EE_HVAC</t>
  </si>
  <si>
    <t>LargeOfficeDetailed_2B_1_EE_HVAC</t>
  </si>
  <si>
    <t>LargeOfficeDetailed_2A_1_EE_HVAC</t>
  </si>
  <si>
    <t>RetailStandalone_7A_1_EE_EnvelopeWindows</t>
  </si>
  <si>
    <t>EE_EnvelopeWindows</t>
  </si>
  <si>
    <t>Fenestration efficiency package generally corresponding to AEDG 50% guideline</t>
  </si>
  <si>
    <t>RetailStandalone_6B_1_EE_EnvelopeWindows</t>
  </si>
  <si>
    <t>RetailStandalone_6A_1_EE_EnvelopeWindows</t>
  </si>
  <si>
    <t>RetailStandalone_5C_1_EE_EnvelopeWindows</t>
  </si>
  <si>
    <t>RetailStandalone_5B_1_EE_EnvelopeWindows</t>
  </si>
  <si>
    <t>RetailStandalone_5A_1_EE_EnvelopeWindows</t>
  </si>
  <si>
    <t>RetailStandalone_4C_1_EE_EnvelopeWindows</t>
  </si>
  <si>
    <t>RetailStandalone_4B_1_EE_EnvelopeWindows</t>
  </si>
  <si>
    <t>RetailStandalone_4A_1_EE_EnvelopeWindows</t>
  </si>
  <si>
    <t>RetailStandalone_3C_1_EE_EnvelopeWindows</t>
  </si>
  <si>
    <t>RetailStandalone_3B_1_EE_EnvelopeWindows</t>
  </si>
  <si>
    <t>RetailStandalone_3A_1_EE_EnvelopeWindows</t>
  </si>
  <si>
    <t>RetailStandalone_2B_1_EE_EnvelopeWindows</t>
  </si>
  <si>
    <t>RetailStandalone_2A_1_EE_EnvelopeWindows</t>
  </si>
  <si>
    <t>MediumOfficeDetailed_7A_1_EE_EnvelopeWindows</t>
  </si>
  <si>
    <t>MediumOfficeDetailed_6B_1_EE_EnvelopeWindows</t>
  </si>
  <si>
    <t>MediumOfficeDetailed_6A_1_EE_EnvelopeWindows</t>
  </si>
  <si>
    <t>MediumOfficeDetailed_5C_1_EE_EnvelopeWindows</t>
  </si>
  <si>
    <t>MediumOfficeDetailed_5B_1_EE_EnvelopeWindows</t>
  </si>
  <si>
    <t>MediumOfficeDetailed_5A_1_EE_EnvelopeWindows</t>
  </si>
  <si>
    <t>MediumOfficeDetailed_4C_1_EE_EnvelopeWindows</t>
  </si>
  <si>
    <t>MediumOfficeDetailed_4B_1_EE_EnvelopeWindows</t>
  </si>
  <si>
    <t>MediumOfficeDetailed_4A_1_EE_EnvelopeWindows</t>
  </si>
  <si>
    <t>MediumOfficeDetailed_3C_1_EE_EnvelopeWindows</t>
  </si>
  <si>
    <t>MediumOfficeDetailed_3B_1_EE_EnvelopeWindows</t>
  </si>
  <si>
    <t>MediumOfficeDetailed_3A_1_EE_EnvelopeWindows</t>
  </si>
  <si>
    <t>MediumOfficeDetailed_2B_1_EE_EnvelopeWindows</t>
  </si>
  <si>
    <t>MediumOfficeDetailed_2A_1_EE_EnvelopeWindows</t>
  </si>
  <si>
    <t>LargeOfficeDetailed_7A_1_EE_EnvelopeWindows</t>
  </si>
  <si>
    <t>LargeOfficeDetailed_6B_1_EE_EnvelopeWindows</t>
  </si>
  <si>
    <t>LargeOfficeDetailed_6A_1_EE_EnvelopeWindows</t>
  </si>
  <si>
    <t>LargeOfficeDetailed_5C_1_EE_EnvelopeWindows</t>
  </si>
  <si>
    <t>LargeOfficeDetailed_5B_1_EE_EnvelopeWindows</t>
  </si>
  <si>
    <t>LargeOfficeDetailed_5A_1_EE_EnvelopeWindows</t>
  </si>
  <si>
    <t>LargeOfficeDetailed_4C_1_EE_EnvelopeWindows</t>
  </si>
  <si>
    <t>LargeOfficeDetailed_4B_1_EE_EnvelopeWindows</t>
  </si>
  <si>
    <t>LargeOfficeDetailed_4A_1_EE_EnvelopeWindows</t>
  </si>
  <si>
    <t>LargeOfficeDetailed_3C_1_EE_EnvelopeWindows</t>
  </si>
  <si>
    <t>LargeOfficeDetailed_3B_1_EE_EnvelopeWindows</t>
  </si>
  <si>
    <t>LargeOfficeDetailed_3A_1_EE_EnvelopeWindows</t>
  </si>
  <si>
    <t>LargeOfficeDetailed_2B_1_EE_EnvelopeWindows</t>
  </si>
  <si>
    <t>LargeOfficeDetailed_2A_1_EE_EnvelopeWindows</t>
  </si>
  <si>
    <t>LargeHotel_7A_1_EE_EnvelopeWindows</t>
  </si>
  <si>
    <t>LargeHotel_6B_1_EE_EnvelopeWindows</t>
  </si>
  <si>
    <t>LargeHotel_6A_1_EE_EnvelopeWindows</t>
  </si>
  <si>
    <t>LargeHotel_5C_1_EE_EnvelopeWindows</t>
  </si>
  <si>
    <t>LargeHotel_5B_1_EE_EnvelopeWindows</t>
  </si>
  <si>
    <t>LargeHotel_5A_1_EE_EnvelopeWindows</t>
  </si>
  <si>
    <t>LargeHotel_4C_1_EE_EnvelopeWindows</t>
  </si>
  <si>
    <t>LargeHotel_4B_1_EE_EnvelopeWindows</t>
  </si>
  <si>
    <t>LargeHotel_4A_1_EE_EnvelopeWindows</t>
  </si>
  <si>
    <t>LargeHotel_3C_1_EE_EnvelopeWindows</t>
  </si>
  <si>
    <t>LargeHotel_3B_1_EE_EnvelopeWindows</t>
  </si>
  <si>
    <t>LargeHotel_3A_1_EE_EnvelopeWindows</t>
  </si>
  <si>
    <t>LargeHotel_2B_1_EE_EnvelopeWindows</t>
  </si>
  <si>
    <t>LargeHotel_2A_1_EE_EnvelopeWindows</t>
  </si>
  <si>
    <t>Warehouse_7A_1_EE_EnvelopeOpaque</t>
  </si>
  <si>
    <t>EE_EnvelopeOpaque</t>
  </si>
  <si>
    <t>Opaque envelope (roof, walls, and floor) efficiency package generally corresponding to AEDG 50% guideline</t>
  </si>
  <si>
    <t>Warehouse_6B_1_EE_EnvelopeOpaque</t>
  </si>
  <si>
    <t>Warehouse_6A_1_EE_EnvelopeOpaque</t>
  </si>
  <si>
    <t>Warehouse_5C_1_EE_EnvelopeOpaque</t>
  </si>
  <si>
    <t>Warehouse_5B_1_EE_EnvelopeOpaque</t>
  </si>
  <si>
    <t>Warehouse_5A_1_EE_EnvelopeOpaque</t>
  </si>
  <si>
    <t>Warehouse_4C_1_EE_EnvelopeOpaque</t>
  </si>
  <si>
    <t>Warehouse_4B_1_EE_EnvelopeOpaque</t>
  </si>
  <si>
    <t>Warehouse_4A_1_EE_EnvelopeOpaque</t>
  </si>
  <si>
    <t>Warehouse_3C_1_EE_EnvelopeOpaque</t>
  </si>
  <si>
    <t>Warehouse_3B_1_EE_EnvelopeOpaque</t>
  </si>
  <si>
    <t>Warehouse_3A_1_EE_EnvelopeOpaque</t>
  </si>
  <si>
    <t>Warehouse_2B_1_EE_EnvelopeOpaque</t>
  </si>
  <si>
    <t>Warehouse_2A_1_EE_EnvelopeOpaque</t>
  </si>
  <si>
    <t>RetailStandalone_7A_1_EE_EnvelopeOpaque</t>
  </si>
  <si>
    <t>RetailStandalone_6B_1_EE_EnvelopeOpaque</t>
  </si>
  <si>
    <t>RetailStandalone_6A_1_EE_EnvelopeOpaque</t>
  </si>
  <si>
    <t>RetailStandalone_5C_1_EE_EnvelopeOpaque</t>
  </si>
  <si>
    <t>RetailStandalone_5B_1_EE_EnvelopeOpaque</t>
  </si>
  <si>
    <t>RetailStandalone_5A_1_EE_EnvelopeOpaque</t>
  </si>
  <si>
    <t>RetailStandalone_4C_1_EE_EnvelopeOpaque</t>
  </si>
  <si>
    <t>RetailStandalone_4B_1_EE_EnvelopeOpaque</t>
  </si>
  <si>
    <t>RetailStandalone_4A_1_EE_EnvelopeOpaque</t>
  </si>
  <si>
    <t>RetailStandalone_3C_1_EE_EnvelopeOpaque</t>
  </si>
  <si>
    <t>RetailStandalone_3B_1_EE_EnvelopeOpaque</t>
  </si>
  <si>
    <t>RetailStandalone_3A_1_EE_EnvelopeOpaque</t>
  </si>
  <si>
    <t>RetailStandalone_2B_1_EE_EnvelopeOpaque</t>
  </si>
  <si>
    <t>RetailStandalone_2A_1_EE_EnvelopeOpaque</t>
  </si>
  <si>
    <t>MediumOfficeDetailed_7A_1_EE_EnvelopeOpaque</t>
  </si>
  <si>
    <t>MediumOfficeDetailed_6B_1_EE_EnvelopeOpaque</t>
  </si>
  <si>
    <t>MediumOfficeDetailed_6A_1_EE_EnvelopeOpaque</t>
  </si>
  <si>
    <t>MediumOfficeDetailed_5C_1_EE_EnvelopeOpaque</t>
  </si>
  <si>
    <t>MediumOfficeDetailed_5B_1_EE_EnvelopeOpaque</t>
  </si>
  <si>
    <t>MediumOfficeDetailed_5A_1_EE_EnvelopeOpaque</t>
  </si>
  <si>
    <t>MediumOfficeDetailed_4C_1_EE_EnvelopeOpaque</t>
  </si>
  <si>
    <t>MediumOfficeDetailed_4B_1_EE_EnvelopeOpaque</t>
  </si>
  <si>
    <t>MediumOfficeDetailed_4A_1_EE_EnvelopeOpaque</t>
  </si>
  <si>
    <t>MediumOfficeDetailed_3C_1_EE_EnvelopeOpaque</t>
  </si>
  <si>
    <t>MediumOfficeDetailed_3B_1_EE_EnvelopeOpaque</t>
  </si>
  <si>
    <t>MediumOfficeDetailed_3A_1_EE_EnvelopeOpaque</t>
  </si>
  <si>
    <t>MediumOfficeDetailed_2B_1_EE_EnvelopeOpaque</t>
  </si>
  <si>
    <t>MediumOfficeDetailed_2A_1_EE_EnvelopeOpaque</t>
  </si>
  <si>
    <t>LargeOfficeDetailed_7A_1_EE_EnvelopeOpaque</t>
  </si>
  <si>
    <t>LargeOfficeDetailed_6B_1_EE_EnvelopeOpaque</t>
  </si>
  <si>
    <t>LargeOfficeDetailed_6A_1_EE_EnvelopeOpaque</t>
  </si>
  <si>
    <t>LargeOfficeDetailed_5C_1_EE_EnvelopeOpaque</t>
  </si>
  <si>
    <t>LargeOfficeDetailed_5B_1_EE_EnvelopeOpaque</t>
  </si>
  <si>
    <t>LargeOfficeDetailed_5A_1_EE_EnvelopeOpaque</t>
  </si>
  <si>
    <t>LargeOfficeDetailed_4C_1_EE_EnvelopeOpaque</t>
  </si>
  <si>
    <t>LargeOfficeDetailed_4B_1_EE_EnvelopeOpaque</t>
  </si>
  <si>
    <t>LargeOfficeDetailed_4A_1_EE_EnvelopeOpaque</t>
  </si>
  <si>
    <t>LargeOfficeDetailed_3C_1_EE_EnvelopeOpaque</t>
  </si>
  <si>
    <t>LargeOfficeDetailed_3B_1_EE_EnvelopeOpaque</t>
  </si>
  <si>
    <t>LargeOfficeDetailed_3A_1_EE_EnvelopeOpaque</t>
  </si>
  <si>
    <t>LargeOfficeDetailed_2B_1_EE_EnvelopeOpaque</t>
  </si>
  <si>
    <t>LargeOfficeDetailed_2A_1_EE_EnvelopeOpaque</t>
  </si>
  <si>
    <t>LargeHotel_7A_1_EE_EnvelopeOpaque</t>
  </si>
  <si>
    <t>LargeHotel_6B_1_EE_EnvelopeOpaque</t>
  </si>
  <si>
    <t>LargeHotel_6A_1_EE_EnvelopeOpaque</t>
  </si>
  <si>
    <t>LargeHotel_5C_1_EE_EnvelopeOpaque</t>
  </si>
  <si>
    <t>LargeHotel_5B_1_EE_EnvelopeOpaque</t>
  </si>
  <si>
    <t>LargeHotel_5A_1_EE_EnvelopeOpaque</t>
  </si>
  <si>
    <t>LargeHotel_4C_1_EE_EnvelopeOpaque</t>
  </si>
  <si>
    <t>LargeHotel_4B_1_EE_EnvelopeOpaque</t>
  </si>
  <si>
    <t>LargeHotel_4A_1_EE_EnvelopeOpaque</t>
  </si>
  <si>
    <t>LargeHotel_3C_1_EE_EnvelopeOpaque</t>
  </si>
  <si>
    <t>LargeHotel_3B_1_EE_EnvelopeOpaque</t>
  </si>
  <si>
    <t>LargeHotel_3A_1_EE_EnvelopeOpaque</t>
  </si>
  <si>
    <t>LargeHotel_2B_1_EE_EnvelopeOpaque</t>
  </si>
  <si>
    <t>LargeHotel_2A_1_EE_EnvelopeOpaque</t>
  </si>
  <si>
    <t>Warehouse_7A_1_EE_EnvelopeDR_HVAC_PreCool</t>
  </si>
  <si>
    <t>EE_EnvelopeDR_HVAC_PreCool</t>
  </si>
  <si>
    <t>Adjust heating/cooling set point down/up to shed peak period electricity use, in parallel with installing efficient envelope package generally corresponding to the AEDG 50% guideline and paired with 2 degree precooling for 4 hours preceeding grid peak</t>
  </si>
  <si>
    <t>Warehouse_6B_1_EE_EnvelopeDR_HVAC_PreCool</t>
  </si>
  <si>
    <t>Warehouse_6A_2_EE_EnvelopeDR_HVAC_PreCool</t>
  </si>
  <si>
    <t>Warehouse_6A_1_EE_EnvelopeDR_HVAC_PreCool</t>
  </si>
  <si>
    <t>Warehouse_5C_1_EE_EnvelopeDR_HVAC_PreCool</t>
  </si>
  <si>
    <t>Warehouse_5B_1_EE_EnvelopeDR_HVAC_PreCool</t>
  </si>
  <si>
    <t>Warehouse_5A_2_EE_EnvelopeDR_HVAC_PreCool</t>
  </si>
  <si>
    <t>Warehouse_5A_1_EE_EnvelopeDR_HVAC_PreCool</t>
  </si>
  <si>
    <t>Warehouse_4C_1_EE_EnvelopeDR_HVAC_PreCool</t>
  </si>
  <si>
    <t>Warehouse_4B_1_EE_EnvelopeDR_HVAC_PreCool</t>
  </si>
  <si>
    <t>Warehouse_4A_2_EE_EnvelopeDR_HVAC_PreCool</t>
  </si>
  <si>
    <t>Warehouse_4A_1_EE_EnvelopeDR_HVAC_PreCool</t>
  </si>
  <si>
    <t>Warehouse_3C_1_EE_EnvelopeDR_HVAC_PreCool</t>
  </si>
  <si>
    <t>Warehouse_3B_1_EE_EnvelopeDR_HVAC_PreCool</t>
  </si>
  <si>
    <t>Warehouse_3A_2_EE_EnvelopeDR_HVAC_PreCool</t>
  </si>
  <si>
    <t>Warehouse_3A_1_EE_EnvelopeDR_HVAC_PreCool</t>
  </si>
  <si>
    <t>Warehouse_2B_1_EE_EnvelopeDR_HVAC_PreCool</t>
  </si>
  <si>
    <t>Warehouse_2A_1_EE_EnvelopeDR_HVAC_PreCool</t>
  </si>
  <si>
    <t>RetailStandalone_7A_1_EE_EnvelopeDR_HVAC_PreCool</t>
  </si>
  <si>
    <t>RetailStandalone_6B_1_EE_EnvelopeDR_HVAC_PreCool</t>
  </si>
  <si>
    <t>RetailStandalone_6A_2_EE_EnvelopeDR_HVAC_PreCool</t>
  </si>
  <si>
    <t>RetailStandalone_6A_1_EE_EnvelopeDR_HVAC_PreCool</t>
  </si>
  <si>
    <t>RetailStandalone_5C_1_EE_EnvelopeDR_HVAC_PreCool</t>
  </si>
  <si>
    <t>RetailStandalone_5B_1_EE_EnvelopeDR_HVAC_PreCool</t>
  </si>
  <si>
    <t>RetailStandalone_5A_2_EE_EnvelopeDR_HVAC_PreCool</t>
  </si>
  <si>
    <t>RetailStandalone_5A_1_EE_EnvelopeDR_HVAC_PreCool</t>
  </si>
  <si>
    <t>RetailStandalone_4C_1_EE_EnvelopeDR_HVAC_PreCool</t>
  </si>
  <si>
    <t>RetailStandalone_4B_1_EE_EnvelopeDR_HVAC_PreCool</t>
  </si>
  <si>
    <t>RetailStandalone_4A_2_EE_EnvelopeDR_HVAC_PreCool</t>
  </si>
  <si>
    <t>RetailStandalone_4A_1_EE_EnvelopeDR_HVAC_PreCool</t>
  </si>
  <si>
    <t>RetailStandalone_3C_1_EE_EnvelopeDR_HVAC_PreCool</t>
  </si>
  <si>
    <t>RetailStandalone_3B_1_EE_EnvelopeDR_HVAC_PreCool</t>
  </si>
  <si>
    <t>RetailStandalone_3A_2_EE_EnvelopeDR_HVAC_PreCool</t>
  </si>
  <si>
    <t>RetailStandalone_3A_1_EE_EnvelopeDR_HVAC_PreCool</t>
  </si>
  <si>
    <t>RetailStandalone_2B_1_EE_EnvelopeDR_HVAC_PreCool</t>
  </si>
  <si>
    <t>RetailStandalone_2A_1_EE_EnvelopeDR_HVAC_PreCool</t>
  </si>
  <si>
    <t>MediumOfficeDetailed_7A_1_EE_EnvelopeDR_HVAC_PreCool</t>
  </si>
  <si>
    <t>MediumOfficeDetailed_6B_1_EE_EnvelopeDR_HVAC_PreCool</t>
  </si>
  <si>
    <t>MediumOfficeDetailed_6A_2_EE_EnvelopeDR_HVAC_PreCool</t>
  </si>
  <si>
    <t>MediumOfficeDetailed_6A_1_EE_EnvelopeDR_HVAC_PreCool</t>
  </si>
  <si>
    <t>MediumOfficeDetailed_5C_1_EE_EnvelopeDR_HVAC_PreCool</t>
  </si>
  <si>
    <t>MediumOfficeDetailed_5B_1_EE_EnvelopeDR_HVAC_PreCool</t>
  </si>
  <si>
    <t>MediumOfficeDetailed_5A_2_EE_EnvelopeDR_HVAC_PreCool</t>
  </si>
  <si>
    <t>MediumOfficeDetailed_5A_1_EE_EnvelopeDR_HVAC_PreCool</t>
  </si>
  <si>
    <t>MediumOfficeDetailed_4C_1_EE_EnvelopeDR_HVAC_PreCool</t>
  </si>
  <si>
    <t>MediumOfficeDetailed_4B_1_EE_EnvelopeDR_HVAC_PreCool</t>
  </si>
  <si>
    <t>MediumOfficeDetailed_4A_2_EE_EnvelopeDR_HVAC_PreCool</t>
  </si>
  <si>
    <t>MediumOfficeDetailed_4A_1_EE_EnvelopeDR_HVAC_PreCool</t>
  </si>
  <si>
    <t>MediumOfficeDetailed_3C_1_EE_EnvelopeDR_HVAC_PreCool</t>
  </si>
  <si>
    <t>MediumOfficeDetailed_3B_1_EE_EnvelopeDR_HVAC_PreCool</t>
  </si>
  <si>
    <t>MediumOfficeDetailed_3A_2_EE_EnvelopeDR_HVAC_PreCool</t>
  </si>
  <si>
    <t>MediumOfficeDetailed_3A_1_EE_EnvelopeDR_HVAC_PreCool</t>
  </si>
  <si>
    <t>MediumOfficeDetailed_2B_1_EE_EnvelopeDR_HVAC_PreCool</t>
  </si>
  <si>
    <t>MediumOfficeDetailed_2A_1_EE_EnvelopeDR_HVAC_PreCool</t>
  </si>
  <si>
    <t>LargeOfficeDetailed_7A_1_EE_EnvelopeDR_HVAC_PreCool</t>
  </si>
  <si>
    <t>LargeOfficeDetailed_6B_1_EE_EnvelopeDR_HVAC_PreCool</t>
  </si>
  <si>
    <t>LargeOfficeDetailed_6A_2_EE_EnvelopeDR_HVAC_PreCool</t>
  </si>
  <si>
    <t>LargeOfficeDetailed_6A_1_EE_EnvelopeDR_HVAC_PreCool</t>
  </si>
  <si>
    <t>LargeOfficeDetailed_5C_1_EE_EnvelopeDR_HVAC_PreCool</t>
  </si>
  <si>
    <t>LargeOfficeDetailed_5B_1_EE_EnvelopeDR_HVAC_PreCool</t>
  </si>
  <si>
    <t>LargeOfficeDetailed_5A_2_EE_EnvelopeDR_HVAC_PreCool</t>
  </si>
  <si>
    <t>LargeOfficeDetailed_5A_1_EE_EnvelopeDR_HVAC_PreCool</t>
  </si>
  <si>
    <t>LargeOfficeDetailed_4C_1_EE_EnvelopeDR_HVAC_PreCool</t>
  </si>
  <si>
    <t>LargeOfficeDetailed_4B_1_EE_EnvelopeDR_HVAC_PreCool</t>
  </si>
  <si>
    <t>LargeOfficeDetailed_4A_2_EE_EnvelopeDR_HVAC_PreCool</t>
  </si>
  <si>
    <t>LargeOfficeDetailed_4A_1_EE_EnvelopeDR_HVAC_PreCool</t>
  </si>
  <si>
    <t>LargeOfficeDetailed_3C_1_EE_EnvelopeDR_HVAC_PreCool</t>
  </si>
  <si>
    <t>LargeOfficeDetailed_3B_1_EE_EnvelopeDR_HVAC_PreCool</t>
  </si>
  <si>
    <t>LargeOfficeDetailed_3A_2_EE_EnvelopeDR_HVAC_PreCool</t>
  </si>
  <si>
    <t>LargeOfficeDetailed_3A_1_EE_EnvelopeDR_HVAC_PreCool</t>
  </si>
  <si>
    <t>LargeOfficeDetailed_2B_1_EE_EnvelopeDR_HVAC_PreCool</t>
  </si>
  <si>
    <t>LargeOfficeDetailed_2A_1_EE_EnvelopeDR_HVAC_PreCool</t>
  </si>
  <si>
    <t>LargeHotel_7A_1_EE_EnvelopeDR_HVAC_PreCool</t>
  </si>
  <si>
    <t>LargeHotel_6B_1_EE_EnvelopeDR_HVAC_PreCool</t>
  </si>
  <si>
    <t>LargeHotel_6A_2_EE_EnvelopeDR_HVAC_PreCool</t>
  </si>
  <si>
    <t>LargeHotel_6A_1_EE_EnvelopeDR_HVAC_PreCool</t>
  </si>
  <si>
    <t>LargeHotel_5C_1_EE_EnvelopeDR_HVAC_PreCool</t>
  </si>
  <si>
    <t>LargeHotel_5B_1_EE_EnvelopeDR_HVAC_PreCool</t>
  </si>
  <si>
    <t>LargeHotel_5A_2_EE_EnvelopeDR_HVAC_PreCool</t>
  </si>
  <si>
    <t>LargeHotel_5A_1_EE_EnvelopeDR_HVAC_PreCool</t>
  </si>
  <si>
    <t>LargeHotel_4C_1_EE_EnvelopeDR_HVAC_PreCool</t>
  </si>
  <si>
    <t>LargeHotel_4B_1_EE_EnvelopeDR_HVAC_PreCool</t>
  </si>
  <si>
    <t>LargeHotel_4A_2_EE_EnvelopeDR_HVAC_PreCool</t>
  </si>
  <si>
    <t>LargeHotel_4A_1_EE_EnvelopeDR_HVAC_PreCool</t>
  </si>
  <si>
    <t>LargeHotel_3C_1_EE_EnvelopeDR_HVAC_PreCool</t>
  </si>
  <si>
    <t>LargeHotel_3B_1_EE_EnvelopeDR_HVAC_PreCool</t>
  </si>
  <si>
    <t>LargeHotel_3A_2_EE_EnvelopeDR_HVAC_PreCool</t>
  </si>
  <si>
    <t>LargeHotel_3A_1_EE_EnvelopeDR_HVAC_PreCool</t>
  </si>
  <si>
    <t>LargeHotel_2B_1_EE_EnvelopeDR_HVAC_PreCool</t>
  </si>
  <si>
    <t>LargeHotel_2A_1_EE_EnvelopeDR_HVAC_PreCool</t>
  </si>
  <si>
    <t>RetailStandalone_7A_1_EE_EnvelopeAll</t>
  </si>
  <si>
    <t>EE_EnvelopeAll</t>
  </si>
  <si>
    <t>Envelope (opaque and fenestration) efficiency package generally corresponding to AEDG 50% guideline</t>
  </si>
  <si>
    <t>RetailStandalone_6B_1_EE_EnvelopeAll</t>
  </si>
  <si>
    <t>RetailStandalone_6A_1_EE_EnvelopeAll</t>
  </si>
  <si>
    <t>RetailStandalone_5C_1_EE_EnvelopeAll</t>
  </si>
  <si>
    <t>RetailStandalone_5B_1_EE_EnvelopeAll</t>
  </si>
  <si>
    <t>RetailStandalone_5A_1_EE_EnvelopeAll</t>
  </si>
  <si>
    <t>RetailStandalone_4C_1_EE_EnvelopeAll</t>
  </si>
  <si>
    <t>RetailStandalone_4B_1_EE_EnvelopeAll</t>
  </si>
  <si>
    <t>RetailStandalone_4A_1_EE_EnvelopeAll</t>
  </si>
  <si>
    <t>RetailStandalone_3C_1_EE_EnvelopeAll</t>
  </si>
  <si>
    <t>RetailStandalone_3B_1_EE_EnvelopeAll</t>
  </si>
  <si>
    <t>RetailStandalone_3A_1_EE_EnvelopeAll</t>
  </si>
  <si>
    <t>RetailStandalone_2B_1_EE_EnvelopeAll</t>
  </si>
  <si>
    <t>RetailStandalone_2A_1_EE_EnvelopeAll</t>
  </si>
  <si>
    <t>MediumOfficeDetailed_7A_1_EE_EnvelopeAll</t>
  </si>
  <si>
    <t>MediumOfficeDetailed_6B_1_EE_EnvelopeAll</t>
  </si>
  <si>
    <t>MediumOfficeDetailed_6A_1_EE_EnvelopeAll</t>
  </si>
  <si>
    <t>MediumOfficeDetailed_5C_1_EE_EnvelopeAll</t>
  </si>
  <si>
    <t>MediumOfficeDetailed_5B_1_EE_EnvelopeAll</t>
  </si>
  <si>
    <t>MediumOfficeDetailed_5A_1_EE_EnvelopeAll</t>
  </si>
  <si>
    <t>MediumOfficeDetailed_4C_1_EE_EnvelopeAll</t>
  </si>
  <si>
    <t>MediumOfficeDetailed_4B_1_EE_EnvelopeAll</t>
  </si>
  <si>
    <t>MediumOfficeDetailed_4A_1_EE_EnvelopeAll</t>
  </si>
  <si>
    <t>MediumOfficeDetailed_3C_1_EE_EnvelopeAll</t>
  </si>
  <si>
    <t>MediumOfficeDetailed_3B_1_EE_EnvelopeAll</t>
  </si>
  <si>
    <t>MediumOfficeDetailed_3A_1_EE_EnvelopeAll</t>
  </si>
  <si>
    <t>MediumOfficeDetailed_2B_1_EE_EnvelopeAll</t>
  </si>
  <si>
    <t>MediumOfficeDetailed_2A_1_EE_EnvelopeAll</t>
  </si>
  <si>
    <t>LargeOfficeDetailed_7A_1_EE_EnvelopeAll</t>
  </si>
  <si>
    <t>LargeOfficeDetailed_6B_1_EE_EnvelopeAll</t>
  </si>
  <si>
    <t>LargeOfficeDetailed_6A_1_EE_EnvelopeAll</t>
  </si>
  <si>
    <t>LargeOfficeDetailed_5C_1_EE_EnvelopeAll</t>
  </si>
  <si>
    <t>LargeOfficeDetailed_5B_1_EE_EnvelopeAll</t>
  </si>
  <si>
    <t>LargeOfficeDetailed_5A_1_EE_EnvelopeAll</t>
  </si>
  <si>
    <t>LargeOfficeDetailed_4C_1_EE_EnvelopeAll</t>
  </si>
  <si>
    <t>LargeOfficeDetailed_4B_1_EE_EnvelopeAll</t>
  </si>
  <si>
    <t>LargeOfficeDetailed_4A_1_EE_EnvelopeAll</t>
  </si>
  <si>
    <t>LargeOfficeDetailed_3C_1_EE_EnvelopeAll</t>
  </si>
  <si>
    <t>LargeOfficeDetailed_3B_1_EE_EnvelopeAll</t>
  </si>
  <si>
    <t>LargeOfficeDetailed_3A_1_EE_EnvelopeAll</t>
  </si>
  <si>
    <t>LargeOfficeDetailed_2B_1_EE_EnvelopeAll</t>
  </si>
  <si>
    <t>LargeOfficeDetailed_2A_1_EE_EnvelopeAll</t>
  </si>
  <si>
    <t>LargeHotel_7A_1_EE_EnvelopeAll</t>
  </si>
  <si>
    <t>LargeHotel_6B_1_EE_EnvelopeAll</t>
  </si>
  <si>
    <t>LargeHotel_6A_1_EE_EnvelopeAll</t>
  </si>
  <si>
    <t>LargeHotel_5C_1_EE_EnvelopeAll</t>
  </si>
  <si>
    <t>LargeHotel_5B_1_EE_EnvelopeAll</t>
  </si>
  <si>
    <t>LargeHotel_5A_1_EE_EnvelopeAll</t>
  </si>
  <si>
    <t>LargeHotel_4C_1_EE_EnvelopeAll</t>
  </si>
  <si>
    <t>LargeHotel_4B_1_EE_EnvelopeAll</t>
  </si>
  <si>
    <t>LargeHotel_4A_1_EE_EnvelopeAll</t>
  </si>
  <si>
    <t>LargeHotel_3C_1_EE_EnvelopeAll</t>
  </si>
  <si>
    <t>LargeHotel_3B_1_EE_EnvelopeAll</t>
  </si>
  <si>
    <t>LargeHotel_3A_1_EE_EnvelopeAll</t>
  </si>
  <si>
    <t>LargeHotel_2B_1_EE_EnvelopeAll</t>
  </si>
  <si>
    <t>LargeHotel_2A_1_EE_EnvelopeAll</t>
  </si>
  <si>
    <t>Warehouse_7A_1_DR_MELs</t>
  </si>
  <si>
    <t>DR_MELs</t>
  </si>
  <si>
    <t xml:space="preserve">Reduce plug loads by 20% for occupied spaces and 100% for unoccupied spaces during peak grid hours. </t>
  </si>
  <si>
    <t>Warehouse_6B_1_DR_MELs</t>
  </si>
  <si>
    <t>Warehouse_6A_2_DR_MELs</t>
  </si>
  <si>
    <t>Warehouse_6A_1_DR_MELs</t>
  </si>
  <si>
    <t>Warehouse_5C_1_DR_MELs</t>
  </si>
  <si>
    <t>Warehouse_5B_1_DR_MELs</t>
  </si>
  <si>
    <t>Warehouse_5A_2_DR_MELs</t>
  </si>
  <si>
    <t>Warehouse_5A_1_DR_MELs</t>
  </si>
  <si>
    <t>Warehouse_4C_1_DR_MELs</t>
  </si>
  <si>
    <t>Warehouse_4B_1_DR_MELs</t>
  </si>
  <si>
    <t>Warehouse_4A_2_DR_MELs</t>
  </si>
  <si>
    <t>Warehouse_4A_1_DR_MELs</t>
  </si>
  <si>
    <t>Warehouse_3C_1_DR_MELs</t>
  </si>
  <si>
    <t>Warehouse_3B_1_DR_MELs</t>
  </si>
  <si>
    <t>Warehouse_3A_2_DR_MELs</t>
  </si>
  <si>
    <t>Warehouse_3A_1_DR_MELs</t>
  </si>
  <si>
    <t>Warehouse_2B_1_DR_MELs</t>
  </si>
  <si>
    <t>Warehouse_2A_1_DR_MELs</t>
  </si>
  <si>
    <t>RetailStandalone_7A_1_DR_MELs</t>
  </si>
  <si>
    <t>RetailStandalone_6B_1_DR_MELs</t>
  </si>
  <si>
    <t>RetailStandalone_6A_2_DR_MELs</t>
  </si>
  <si>
    <t>RetailStandalone_6A_1_DR_MELs</t>
  </si>
  <si>
    <t>RetailStandalone_5C_1_DR_MELs</t>
  </si>
  <si>
    <t>RetailStandalone_5B_1_DR_MELs</t>
  </si>
  <si>
    <t>RetailStandalone_5A_2_DR_MELs</t>
  </si>
  <si>
    <t>RetailStandalone_5A_1_DR_MELs</t>
  </si>
  <si>
    <t>RetailStandalone_4C_1_DR_MELs</t>
  </si>
  <si>
    <t>RetailStandalone_4B_1_DR_MELs</t>
  </si>
  <si>
    <t>RetailStandalone_4A_2_DR_MELs</t>
  </si>
  <si>
    <t>RetailStandalone_4A_1_DR_MELs</t>
  </si>
  <si>
    <t>RetailStandalone_3C_1_DR_MELs</t>
  </si>
  <si>
    <t>RetailStandalone_3B_1_DR_MELs</t>
  </si>
  <si>
    <t>RetailStandalone_3A_2_DR_MELs</t>
  </si>
  <si>
    <t>RetailStandalone_3A_1_DR_MELs</t>
  </si>
  <si>
    <t>RetailStandalone_2B_1_DR_MELs</t>
  </si>
  <si>
    <t>RetailStandalone_2A_1_DR_MELs</t>
  </si>
  <si>
    <t>MediumOfficeDetailed_7A_1_DR_MELs</t>
  </si>
  <si>
    <t>MediumOfficeDetailed_6B_1_DR_MELs</t>
  </si>
  <si>
    <t>MediumOfficeDetailed_6A_2_DR_MELs</t>
  </si>
  <si>
    <t>MediumOfficeDetailed_6A_1_DR_MELs</t>
  </si>
  <si>
    <t>MediumOfficeDetailed_5C_1_DR_MELs</t>
  </si>
  <si>
    <t>MediumOfficeDetailed_5B_1_DR_MELs</t>
  </si>
  <si>
    <t>MediumOfficeDetailed_5A_2_DR_MELs</t>
  </si>
  <si>
    <t>MediumOfficeDetailed_5A_1_DR_MELs</t>
  </si>
  <si>
    <t>MediumOfficeDetailed_4C_1_DR_MELs</t>
  </si>
  <si>
    <t>MediumOfficeDetailed_4B_1_DR_MELs</t>
  </si>
  <si>
    <t>MediumOfficeDetailed_4A_2_DR_MELs</t>
  </si>
  <si>
    <t>MediumOfficeDetailed_4A_1_DR_MELs</t>
  </si>
  <si>
    <t>MediumOfficeDetailed_3C_1_DR_MELs</t>
  </si>
  <si>
    <t>MediumOfficeDetailed_3B_1_DR_MELs</t>
  </si>
  <si>
    <t>MediumOfficeDetailed_3A_2_DR_MELs</t>
  </si>
  <si>
    <t>MediumOfficeDetailed_3A_1_DR_MELs</t>
  </si>
  <si>
    <t>MediumOfficeDetailed_2B_1_DR_MELs</t>
  </si>
  <si>
    <t>MediumOfficeDetailed_2A_1_DR_MELs</t>
  </si>
  <si>
    <t>LargeOfficeDetailed_7A_1_DR_MELs</t>
  </si>
  <si>
    <t>LargeOfficeDetailed_6B_1_DR_MELs</t>
  </si>
  <si>
    <t>LargeOfficeDetailed_6A_2_DR_MELs</t>
  </si>
  <si>
    <t>LargeOfficeDetailed_6A_1_DR_MELs</t>
  </si>
  <si>
    <t>LargeOfficeDetailed_5C_1_DR_MELs</t>
  </si>
  <si>
    <t>LargeOfficeDetailed_5B_1_DR_MELs</t>
  </si>
  <si>
    <t>LargeOfficeDetailed_5A_2_DR_MELs</t>
  </si>
  <si>
    <t>LargeOfficeDetailed_5A_1_DR_MELs</t>
  </si>
  <si>
    <t>LargeOfficeDetailed_4C_1_DR_MELs</t>
  </si>
  <si>
    <t>LargeOfficeDetailed_4B_1_DR_MELs</t>
  </si>
  <si>
    <t>LargeOfficeDetailed_4A_2_DR_MELs</t>
  </si>
  <si>
    <t>LargeOfficeDetailed_4A_1_DR_MELs</t>
  </si>
  <si>
    <t>LargeOfficeDetailed_3C_1_DR_MELs</t>
  </si>
  <si>
    <t>LargeOfficeDetailed_3B_1_DR_MELs</t>
  </si>
  <si>
    <t>LargeOfficeDetailed_3A_2_DR_MELs</t>
  </si>
  <si>
    <t>LargeOfficeDetailed_3A_1_DR_MELs</t>
  </si>
  <si>
    <t>LargeOfficeDetailed_2B_1_DR_MELs</t>
  </si>
  <si>
    <t>LargeOfficeDetailed_2A_1_DR_MELs</t>
  </si>
  <si>
    <t>LargeHotel_7A_1_DR_MELs</t>
  </si>
  <si>
    <t>LargeHotel_6B_1_DR_MELs</t>
  </si>
  <si>
    <t>LargeHotel_6A_1_DR_MELs</t>
  </si>
  <si>
    <t>LargeHotel_5C_1_DR_MELs</t>
  </si>
  <si>
    <t>LargeHotel_5B_1_DR_MELs</t>
  </si>
  <si>
    <t>LargeHotel_5A_1_DR_MELs</t>
  </si>
  <si>
    <t>LargeHotel_4C_1_DR_MELs</t>
  </si>
  <si>
    <t>LargeHotel_4B_1_DR_MELs</t>
  </si>
  <si>
    <t>LargeHotel_4A_1_DR_MELs</t>
  </si>
  <si>
    <t>LargeHotel_3C_1_DR_MELs</t>
  </si>
  <si>
    <t>LargeHotel_3B_1_DR_MELs</t>
  </si>
  <si>
    <t>LargeHotel_3A_1_DR_MELs</t>
  </si>
  <si>
    <t>LargeHotel_2B_1_DR_MELs</t>
  </si>
  <si>
    <t>LargeHotel_2A_1_DR_MELs</t>
  </si>
  <si>
    <t>Warehouse_7A_1_DR_Lighting</t>
  </si>
  <si>
    <t>DR_Lighting</t>
  </si>
  <si>
    <t>Reduce lighting loads by 30% for occupied spaces and 60% for unoccupied spaces during peak hours.</t>
  </si>
  <si>
    <t>Warehouse_6B_1_DR_Lighting</t>
  </si>
  <si>
    <t>Warehouse_6A_2_DR_Lighting</t>
  </si>
  <si>
    <t>Warehouse_6A_1_DR_Lighting</t>
  </si>
  <si>
    <t>Warehouse_5C_1_DR_Lighting</t>
  </si>
  <si>
    <t>Warehouse_5B_1_DR_Lighting</t>
  </si>
  <si>
    <t>Warehouse_5A_2_DR_Lighting</t>
  </si>
  <si>
    <t>Warehouse_5A_1_DR_Lighting</t>
  </si>
  <si>
    <t>Warehouse_4C_1_DR_Lighting</t>
  </si>
  <si>
    <t>Warehouse_4B_1_DR_Lighting</t>
  </si>
  <si>
    <t>Warehouse_4A_2_DR_Lighting</t>
  </si>
  <si>
    <t>Warehouse_4A_1_DR_Lighting</t>
  </si>
  <si>
    <t>Warehouse_3C_1_DR_Lighting</t>
  </si>
  <si>
    <t>Warehouse_3B_1_DR_Lighting</t>
  </si>
  <si>
    <t>Warehouse_3A_2_DR_Lighting</t>
  </si>
  <si>
    <t>Warehouse_3A_1_DR_Lighting</t>
  </si>
  <si>
    <t>Warehouse_2B_1_DR_Lighting</t>
  </si>
  <si>
    <t>Warehouse_2A_1_DR_Lighting</t>
  </si>
  <si>
    <t>RetailStandalone_7A_1_DR_Lighting</t>
  </si>
  <si>
    <t>RetailStandalone_6B_1_DR_Lighting</t>
  </si>
  <si>
    <t>RetailStandalone_6A_2_DR_Lighting</t>
  </si>
  <si>
    <t>RetailStandalone_6A_1_DR_Lighting</t>
  </si>
  <si>
    <t>RetailStandalone_5C_1_DR_Lighting</t>
  </si>
  <si>
    <t>RetailStandalone_5B_1_DR_Lighting</t>
  </si>
  <si>
    <t>RetailStandalone_5A_2_DR_Lighting</t>
  </si>
  <si>
    <t>RetailStandalone_5A_1_DR_Lighting</t>
  </si>
  <si>
    <t>RetailStandalone_4C_1_DR_Lighting</t>
  </si>
  <si>
    <t>RetailStandalone_4B_1_DR_Lighting</t>
  </si>
  <si>
    <t>RetailStandalone_4A_2_DR_Lighting</t>
  </si>
  <si>
    <t>RetailStandalone_4A_1_DR_Lighting</t>
  </si>
  <si>
    <t>RetailStandalone_3C_1_DR_Lighting</t>
  </si>
  <si>
    <t>RetailStandalone_3B_1_DR_Lighting</t>
  </si>
  <si>
    <t>RetailStandalone_3A_2_DR_Lighting</t>
  </si>
  <si>
    <t>RetailStandalone_3A_1_DR_Lighting</t>
  </si>
  <si>
    <t>RetailStandalone_2B_1_DR_Lighting</t>
  </si>
  <si>
    <t>RetailStandalone_2A_1_DR_Lighting</t>
  </si>
  <si>
    <t>MediumOfficeDetailed_7A_1_DR_Lighting</t>
  </si>
  <si>
    <t>MediumOfficeDetailed_6B_1_DR_Lighting</t>
  </si>
  <si>
    <t>MediumOfficeDetailed_6A_2_DR_Lighting</t>
  </si>
  <si>
    <t>MediumOfficeDetailed_6A_1_DR_Lighting</t>
  </si>
  <si>
    <t>MediumOfficeDetailed_5C_1_DR_Lighting</t>
  </si>
  <si>
    <t>MediumOfficeDetailed_5B_1_DR_Lighting</t>
  </si>
  <si>
    <t>MediumOfficeDetailed_5A_2_DR_Lighting</t>
  </si>
  <si>
    <t>MediumOfficeDetailed_5A_1_DR_Lighting</t>
  </si>
  <si>
    <t>MediumOfficeDetailed_4C_1_DR_Lighting</t>
  </si>
  <si>
    <t>MediumOfficeDetailed_4B_1_DR_Lighting</t>
  </si>
  <si>
    <t>MediumOfficeDetailed_4A_2_DR_Lighting</t>
  </si>
  <si>
    <t>MediumOfficeDetailed_4A_1_DR_Lighting</t>
  </si>
  <si>
    <t>MediumOfficeDetailed_3C_1_DR_Lighting</t>
  </si>
  <si>
    <t>MediumOfficeDetailed_3B_1_DR_Lighting</t>
  </si>
  <si>
    <t>MediumOfficeDetailed_3A_2_DR_Lighting</t>
  </si>
  <si>
    <t>MediumOfficeDetailed_3A_1_DR_Lighting</t>
  </si>
  <si>
    <t>MediumOfficeDetailed_2B_1_DR_Lighting</t>
  </si>
  <si>
    <t>MediumOfficeDetailed_2A_1_DR_Lighting</t>
  </si>
  <si>
    <t>LargeOfficeDetailed_7A_1_DR_Lighting</t>
  </si>
  <si>
    <t>LargeOfficeDetailed_6B_1_DR_Lighting</t>
  </si>
  <si>
    <t>LargeOfficeDetailed_6A_2_DR_Lighting</t>
  </si>
  <si>
    <t>LargeOfficeDetailed_6A_1_DR_Lighting</t>
  </si>
  <si>
    <t>LargeOfficeDetailed_5C_1_DR_Lighting</t>
  </si>
  <si>
    <t>LargeOfficeDetailed_5B_1_DR_Lighting</t>
  </si>
  <si>
    <t>LargeOfficeDetailed_5A_2_DR_Lighting</t>
  </si>
  <si>
    <t>LargeOfficeDetailed_5A_1_DR_Lighting</t>
  </si>
  <si>
    <t>LargeOfficeDetailed_4C_1_DR_Lighting</t>
  </si>
  <si>
    <t>LargeOfficeDetailed_4B_1_DR_Lighting</t>
  </si>
  <si>
    <t>LargeOfficeDetailed_4A_2_DR_Lighting</t>
  </si>
  <si>
    <t>LargeOfficeDetailed_4A_1_DR_Lighting</t>
  </si>
  <si>
    <t>LargeOfficeDetailed_3C_1_DR_Lighting</t>
  </si>
  <si>
    <t>LargeOfficeDetailed_3B_1_DR_Lighting</t>
  </si>
  <si>
    <t>LargeOfficeDetailed_3A_2_DR_Lighting</t>
  </si>
  <si>
    <t>LargeOfficeDetailed_3A_1_DR_Lighting</t>
  </si>
  <si>
    <t>LargeOfficeDetailed_2B_1_DR_Lighting</t>
  </si>
  <si>
    <t>LargeOfficeDetailed_2A_1_DR_Lighting</t>
  </si>
  <si>
    <t>LargeHotel_7A_1_DR_Lighting</t>
  </si>
  <si>
    <t>LargeHotel_6B_1_DR_Lighting</t>
  </si>
  <si>
    <t>LargeHotel_6A_2_DR_Lighting</t>
  </si>
  <si>
    <t>LargeHotel_6A_1_DR_Lighting</t>
  </si>
  <si>
    <t>LargeHotel_5C_1_DR_Lighting</t>
  </si>
  <si>
    <t>LargeHotel_5B_1_DR_Lighting</t>
  </si>
  <si>
    <t>LargeHotel_5A_2_DR_Lighting</t>
  </si>
  <si>
    <t>LargeHotel_5A_1_DR_Lighting</t>
  </si>
  <si>
    <t>LargeHotel_4C_1_DR_Lighting</t>
  </si>
  <si>
    <t>LargeHotel_4B_1_DR_Lighting</t>
  </si>
  <si>
    <t>LargeHotel_4A_2_DR_Lighting</t>
  </si>
  <si>
    <t>LargeHotel_4A_1_DR_Lighting</t>
  </si>
  <si>
    <t>LargeHotel_3C_1_DR_Lighting</t>
  </si>
  <si>
    <t>LargeHotel_3B_1_DR_Lighting</t>
  </si>
  <si>
    <t>LargeHotel_3A_2_DR_Lighting</t>
  </si>
  <si>
    <t>LargeHotel_3A_1_DR_Lighting</t>
  </si>
  <si>
    <t>LargeHotel_2B_1_DR_Lighting</t>
  </si>
  <si>
    <t>LargeHotel_2A_1_DR_Lighting</t>
  </si>
  <si>
    <t>Warehouse_7A_1_DR_HVACPreCool</t>
  </si>
  <si>
    <t>DR_HVACPreCool</t>
  </si>
  <si>
    <t>Adjust heating/cooling set point down/up to shed peak period electricity use: increase from 75 degrees F to 80 degrees F during grid peak (summer) and decrease from 70 degrees F to 68 degrees F during grid peak (winter), paired with 2 degree precooling for 4 hours preceeding grid peak</t>
  </si>
  <si>
    <t>Warehouse_6B_1_DR_HVACPreCool</t>
  </si>
  <si>
    <t>Warehouse_6A_2_DR_HVACPreCool</t>
  </si>
  <si>
    <t>Warehouse_6A_1_DR_HVACPreCool</t>
  </si>
  <si>
    <t>Warehouse_5C_1_DR_HVACPreCool</t>
  </si>
  <si>
    <t>Warehouse_5B_1_DR_HVACPreCool</t>
  </si>
  <si>
    <t>Warehouse_5A_2_DR_HVACPreCool</t>
  </si>
  <si>
    <t>Warehouse_5A_1_DR_HVACPreCool</t>
  </si>
  <si>
    <t>Warehouse_4C_1_DR_HVACPreCool</t>
  </si>
  <si>
    <t>Warehouse_4B_1_DR_HVACPreCool</t>
  </si>
  <si>
    <t>Warehouse_4A_2_DR_HVACPreCool</t>
  </si>
  <si>
    <t>Warehouse_4A_1_DR_HVACPreCool</t>
  </si>
  <si>
    <t>Warehouse_3C_1_DR_HVACPreCool</t>
  </si>
  <si>
    <t>Warehouse_3B_1_DR_HVACPreCool</t>
  </si>
  <si>
    <t>Warehouse_3A_2_DR_HVACPreCool</t>
  </si>
  <si>
    <t>Warehouse_3A_1_DR_HVACPreCool</t>
  </si>
  <si>
    <t>Warehouse_2B_1_DR_HVACPreCool</t>
  </si>
  <si>
    <t>Warehouse_2A_1_DR_HVACPreCool</t>
  </si>
  <si>
    <t>RetailStandalone_7A_1_DR_HVACPreCool</t>
  </si>
  <si>
    <t>RetailStandalone_6B_1_DR_HVACPreCool</t>
  </si>
  <si>
    <t>RetailStandalone_6A_2_DR_HVACPreCool</t>
  </si>
  <si>
    <t>RetailStandalone_6A_1_DR_HVACPreCool</t>
  </si>
  <si>
    <t>RetailStandalone_5C_1_DR_HVACPreCool</t>
  </si>
  <si>
    <t>RetailStandalone_5B_1_DR_HVACPreCool</t>
  </si>
  <si>
    <t>RetailStandalone_5A_2_DR_HVACPreCool</t>
  </si>
  <si>
    <t>RetailStandalone_5A_1_DR_HVACPreCool</t>
  </si>
  <si>
    <t>RetailStandalone_4C_1_DR_HVACPreCool</t>
  </si>
  <si>
    <t>RetailStandalone_4B_1_DR_HVACPreCool</t>
  </si>
  <si>
    <t>RetailStandalone_4A_2_DR_HVACPreCool</t>
  </si>
  <si>
    <t>RetailStandalone_4A_1_DR_HVACPreCool</t>
  </si>
  <si>
    <t>RetailStandalone_3C_1_DR_HVACPreCool</t>
  </si>
  <si>
    <t>RetailStandalone_3B_1_DR_HVACPreCool</t>
  </si>
  <si>
    <t>RetailStandalone_3A_2_DR_HVACPreCool</t>
  </si>
  <si>
    <t>RetailStandalone_3A_1_DR_HVACPreCool</t>
  </si>
  <si>
    <t>RetailStandalone_2B_1_DR_HVACPreCool</t>
  </si>
  <si>
    <t>RetailStandalone_2A_1_DR_HVACPreCool</t>
  </si>
  <si>
    <t>MediumOfficeDetailed_7A_1_DR_HVACPreCool</t>
  </si>
  <si>
    <t>MediumOfficeDetailed_6B_1_DR_HVACPreCool</t>
  </si>
  <si>
    <t>MediumOfficeDetailed_6A_2_DR_HVACPreCool</t>
  </si>
  <si>
    <t>MediumOfficeDetailed_6A_1_DR_HVACPreCool</t>
  </si>
  <si>
    <t>MediumOfficeDetailed_5C_1_DR_HVACPreCool</t>
  </si>
  <si>
    <t>MediumOfficeDetailed_5B_1_DR_HVACPreCool</t>
  </si>
  <si>
    <t>MediumOfficeDetailed_5A_2_DR_HVACPreCool</t>
  </si>
  <si>
    <t>MediumOfficeDetailed_5A_1_DR_HVACPreCool</t>
  </si>
  <si>
    <t>MediumOfficeDetailed_4C_1_DR_HVACPreCool</t>
  </si>
  <si>
    <t>MediumOfficeDetailed_4B_1_DR_HVACPreCool</t>
  </si>
  <si>
    <t>MediumOfficeDetailed_4A_2_DR_HVACPreCool</t>
  </si>
  <si>
    <t>MediumOfficeDetailed_4A_1_DR_HVACPreCool</t>
  </si>
  <si>
    <t>MediumOfficeDetailed_3C_1_DR_HVACPreCool</t>
  </si>
  <si>
    <t>MediumOfficeDetailed_3B_1_DR_HVACPreCool</t>
  </si>
  <si>
    <t>MediumOfficeDetailed_3A_2_DR_HVACPreCool</t>
  </si>
  <si>
    <t>MediumOfficeDetailed_3A_1_DR_HVACPreCool</t>
  </si>
  <si>
    <t>MediumOfficeDetailed_2B_1_DR_HVACPreCool</t>
  </si>
  <si>
    <t>MediumOfficeDetailed_2A_1_DR_HVACPreCool</t>
  </si>
  <si>
    <t>LargeOfficeDetailed_7A_1_DR_HVACPreCool</t>
  </si>
  <si>
    <t>LargeOfficeDetailed_6B_1_DR_HVACPreCool</t>
  </si>
  <si>
    <t>LargeOfficeDetailed_6A_2_DR_HVACPreCool</t>
  </si>
  <si>
    <t>LargeOfficeDetailed_6A_1_DR_HVACPreCool</t>
  </si>
  <si>
    <t>LargeOfficeDetailed_5C_1_DR_HVACPreCool</t>
  </si>
  <si>
    <t>LargeOfficeDetailed_5B_1_DR_HVACPreCool</t>
  </si>
  <si>
    <t>LargeOfficeDetailed_5A_2_DR_HVACPreCool</t>
  </si>
  <si>
    <t>LargeOfficeDetailed_5A_1_DR_HVACPreCool</t>
  </si>
  <si>
    <t>LargeOfficeDetailed_4C_1_DR_HVACPreCool</t>
  </si>
  <si>
    <t>LargeOfficeDetailed_4B_1_DR_HVACPreCool</t>
  </si>
  <si>
    <t>LargeOfficeDetailed_4A_2_DR_HVACPreCool</t>
  </si>
  <si>
    <t>LargeOfficeDetailed_4A_1_DR_HVACPreCool</t>
  </si>
  <si>
    <t>LargeOfficeDetailed_3C_1_DR_HVACPreCool</t>
  </si>
  <si>
    <t>LargeOfficeDetailed_3B_1_DR_HVACPreCool</t>
  </si>
  <si>
    <t>LargeOfficeDetailed_3A_2_DR_HVACPreCool</t>
  </si>
  <si>
    <t>LargeOfficeDetailed_3A_1_DR_HVACPreCool</t>
  </si>
  <si>
    <t>LargeOfficeDetailed_2B_1_DR_HVACPreCool</t>
  </si>
  <si>
    <t>LargeOfficeDetailed_2A_1_DR_HVACPreCool</t>
  </si>
  <si>
    <t>LargeHotel_7A_1_DR_HVACPreCool</t>
  </si>
  <si>
    <t>LargeHotel_6B_1_DR_HVACPreCool</t>
  </si>
  <si>
    <t>LargeHotel_6A_2_DR_HVACPreCool</t>
  </si>
  <si>
    <t>LargeHotel_6A_1_DR_HVACPreCool</t>
  </si>
  <si>
    <t>LargeHotel_5C_1_DR_HVACPreCool</t>
  </si>
  <si>
    <t>LargeHotel_5B_1_DR_HVACPreCool</t>
  </si>
  <si>
    <t>LargeHotel_5A_2_DR_HVACPreCool</t>
  </si>
  <si>
    <t>LargeHotel_5A_1_DR_HVACPreCool</t>
  </si>
  <si>
    <t>LargeHotel_4C_1_DR_HVACPreCool</t>
  </si>
  <si>
    <t>LargeHotel_4B_1_DR_HVACPreCool</t>
  </si>
  <si>
    <t>LargeHotel_4A_2_DR_HVACPreCool</t>
  </si>
  <si>
    <t>LargeHotel_4A_1_DR_HVACPreCool</t>
  </si>
  <si>
    <t>LargeHotel_3C_1_DR_HVACPreCool</t>
  </si>
  <si>
    <t>LargeHotel_3B_1_DR_HVACPreCool</t>
  </si>
  <si>
    <t>LargeHotel_3A_2_DR_HVACPreCool</t>
  </si>
  <si>
    <t>LargeHotel_3A_1_DR_HVACPreCool</t>
  </si>
  <si>
    <t>LargeHotel_2B_1_DR_HVACPreCool</t>
  </si>
  <si>
    <t>LargeHotel_2A_1_DR_HVACPreCool</t>
  </si>
  <si>
    <t>LargeOfficeDetailed_7A_1_DR_HVACIceStorage</t>
  </si>
  <si>
    <t>DR_HVACIceStorage</t>
  </si>
  <si>
    <t>Adjust heating/cooling set point down/up to shed peak period electricity use: increase from 75 degrees F to 80 degrees F during grid peak (summer) and decrease from 70 degrees F to 68 degrees F during grid peak (winter), paired with use of ice storage for active precooling (only large commercial building types)</t>
  </si>
  <si>
    <t>LargeOfficeDetailed_6B_1_DR_HVACIceStorage</t>
  </si>
  <si>
    <t>LargeOfficeDetailed_6A_2_DR_HVACIceStorage</t>
  </si>
  <si>
    <t>LargeOfficeDetailed_6A_1_DR_HVACIceStorage</t>
  </si>
  <si>
    <t>LargeOfficeDetailed_5C_1_DR_HVACIceStorage</t>
  </si>
  <si>
    <t>LargeOfficeDetailed_5B_1_DR_HVACIceStorage</t>
  </si>
  <si>
    <t>LargeOfficeDetailed_5A_2_DR_HVACIceStorage</t>
  </si>
  <si>
    <t>LargeOfficeDetailed_5A_1_DR_HVACIceStorage</t>
  </si>
  <si>
    <t>LargeOfficeDetailed_4C_1_DR_HVACIceStorage</t>
  </si>
  <si>
    <t>LargeOfficeDetailed_4B_1_DR_HVACIceStorage</t>
  </si>
  <si>
    <t>LargeOfficeDetailed_4A_2_DR_HVACIceStorage</t>
  </si>
  <si>
    <t>LargeOfficeDetailed_4A_1_DR_HVACIceStorage</t>
  </si>
  <si>
    <t>LargeOfficeDetailed_3C_1_DR_HVACIceStorage</t>
  </si>
  <si>
    <t>LargeOfficeDetailed_3B_1_DR_HVACIceStorage</t>
  </si>
  <si>
    <t>LargeOfficeDetailed_3A_2_DR_HVACIceStorage</t>
  </si>
  <si>
    <t>LargeOfficeDetailed_3A_1_DR_HVACIceStorage</t>
  </si>
  <si>
    <t>LargeOfficeDetailed_2B_1_DR_HVACIceStorage</t>
  </si>
  <si>
    <t>LargeOfficeDetailed_2A_1_DR_HVACIceStorage</t>
  </si>
  <si>
    <t>LargeHotel_7A_1_DR_HVACIceStorage</t>
  </si>
  <si>
    <t>LargeHotel_6B_1_DR_HVACIceStorage</t>
  </si>
  <si>
    <t>LargeHotel_6A_2_DR_HVACIceStorage</t>
  </si>
  <si>
    <t>LargeHotel_6A_1_DR_HVACIceStorage</t>
  </si>
  <si>
    <t>LargeHotel_5C_1_DR_HVACIceStorage</t>
  </si>
  <si>
    <t>LargeHotel_5B_1_DR_HVACIceStorage</t>
  </si>
  <si>
    <t>LargeHotel_5A_2_DR_HVACIceStorage</t>
  </si>
  <si>
    <t>LargeHotel_5A_1_DR_HVACIceStorage</t>
  </si>
  <si>
    <t>LargeHotel_4C_1_DR_HVACIceStorage</t>
  </si>
  <si>
    <t>LargeHotel_4B_1_DR_HVACIceStorage</t>
  </si>
  <si>
    <t>LargeHotel_4A_2_DR_HVACIceStorage</t>
  </si>
  <si>
    <t>LargeHotel_4A_1_DR_HVACIceStorage</t>
  </si>
  <si>
    <t>LargeHotel_3C_1_DR_HVACIceStorage</t>
  </si>
  <si>
    <t>LargeHotel_3B_1_DR_HVACIceStorage</t>
  </si>
  <si>
    <t>LargeHotel_3A_2_DR_HVACIceStorage</t>
  </si>
  <si>
    <t>LargeHotel_3A_1_DR_HVACIceStorage</t>
  </si>
  <si>
    <t>LargeHotel_2B_1_DR_HVACIceStorage</t>
  </si>
  <si>
    <t>LargeHotel_2A_1_DR_HVACIceStorage</t>
  </si>
  <si>
    <t>Warehouse_7A_1_DR_HVAC</t>
  </si>
  <si>
    <t>DR_HVAC</t>
  </si>
  <si>
    <t>Adjust heating/cooling set point down/up to shed peak period electricity use: increase from 75 degrees F to 80 degrees F during grid peak (summer) and decrease from 70 degrees F to 68 degrees F during grid peak (winter)</t>
  </si>
  <si>
    <t>Warehouse_6B_1_DR_HVAC</t>
  </si>
  <si>
    <t>Warehouse_6A_2_DR_HVAC</t>
  </si>
  <si>
    <t>Warehouse_6A_1_DR_HVAC</t>
  </si>
  <si>
    <t>Warehouse_5C_1_DR_HVAC</t>
  </si>
  <si>
    <t>Warehouse_5B_1_DR_HVAC</t>
  </si>
  <si>
    <t>Warehouse_5A_2_DR_HVAC</t>
  </si>
  <si>
    <t>Warehouse_5A_1_DR_HVAC</t>
  </si>
  <si>
    <t>Warehouse_4C_1_DR_HVAC</t>
  </si>
  <si>
    <t>Warehouse_4B_1_DR_HVAC</t>
  </si>
  <si>
    <t>Warehouse_4A_2_DR_HVAC</t>
  </si>
  <si>
    <t>Warehouse_4A_1_DR_HVAC</t>
  </si>
  <si>
    <t>Warehouse_3C_1_DR_HVAC</t>
  </si>
  <si>
    <t>Warehouse_3B_1_DR_HVAC</t>
  </si>
  <si>
    <t>Warehouse_3A_2_DR_HVAC</t>
  </si>
  <si>
    <t>Warehouse_3A_1_DR_HVAC</t>
  </si>
  <si>
    <t>Warehouse_2B_1_DR_HVAC</t>
  </si>
  <si>
    <t>Warehouse_2A_1_DR_HVAC</t>
  </si>
  <si>
    <t>RetailStandalone_7A_1_DR_HVAC</t>
  </si>
  <si>
    <t>RetailStandalone_6B_1_DR_HVAC</t>
  </si>
  <si>
    <t>RetailStandalone_6A_2_DR_HVAC</t>
  </si>
  <si>
    <t>RetailStandalone_6A_1_DR_HVAC</t>
  </si>
  <si>
    <t>RetailStandalone_5C_1_DR_HVAC</t>
  </si>
  <si>
    <t>RetailStandalone_5B_1_DR_HVAC</t>
  </si>
  <si>
    <t>RetailStandalone_5A_2_DR_HVAC</t>
  </si>
  <si>
    <t>RetailStandalone_5A_1_DR_HVAC</t>
  </si>
  <si>
    <t>RetailStandalone_4C_1_DR_HVAC</t>
  </si>
  <si>
    <t>RetailStandalone_4B_1_DR_HVAC</t>
  </si>
  <si>
    <t>RetailStandalone_4A_2_DR_HVAC</t>
  </si>
  <si>
    <t>RetailStandalone_4A_1_DR_HVAC</t>
  </si>
  <si>
    <t>RetailStandalone_3C_1_DR_HVAC</t>
  </si>
  <si>
    <t>RetailStandalone_3B_1_DR_HVAC</t>
  </si>
  <si>
    <t>RetailStandalone_3A_2_DR_HVAC</t>
  </si>
  <si>
    <t>RetailStandalone_3A_1_DR_HVAC</t>
  </si>
  <si>
    <t>RetailStandalone_2B_1_DR_HVAC</t>
  </si>
  <si>
    <t>RetailStandalone_2A_1_DR_HVAC</t>
  </si>
  <si>
    <t>MediumOfficeDetailed_7A_1_DR_HVAC</t>
  </si>
  <si>
    <t>MediumOfficeDetailed_6B_1_DR_HVAC</t>
  </si>
  <si>
    <t>MediumOfficeDetailed_6A_2_DR_HVAC</t>
  </si>
  <si>
    <t>MediumOfficeDetailed_6A_1_DR_HVAC</t>
  </si>
  <si>
    <t>MediumOfficeDetailed_5C_1_DR_HVAC</t>
  </si>
  <si>
    <t>MediumOfficeDetailed_5B_1_DR_HVAC</t>
  </si>
  <si>
    <t>MediumOfficeDetailed_5A_2_DR_HVAC</t>
  </si>
  <si>
    <t>MediumOfficeDetailed_5A_1_DR_HVAC</t>
  </si>
  <si>
    <t>MediumOfficeDetailed_4C_1_DR_HVAC</t>
  </si>
  <si>
    <t>MediumOfficeDetailed_4B_1_DR_HVAC</t>
  </si>
  <si>
    <t>MediumOfficeDetailed_4A_2_DR_HVAC</t>
  </si>
  <si>
    <t>MediumOfficeDetailed_4A_1_DR_HVAC</t>
  </si>
  <si>
    <t>MediumOfficeDetailed_3C_1_DR_HVAC</t>
  </si>
  <si>
    <t>MediumOfficeDetailed_3B_1_DR_HVAC</t>
  </si>
  <si>
    <t>MediumOfficeDetailed_3A_2_DR_HVAC</t>
  </si>
  <si>
    <t>MediumOfficeDetailed_3A_1_DR_HVAC</t>
  </si>
  <si>
    <t>MediumOfficeDetailed_2B_1_DR_HVAC</t>
  </si>
  <si>
    <t>MediumOfficeDetailed_2A_1_DR_HVAC</t>
  </si>
  <si>
    <t>LargeOfficeDetailed_7A_1_DR_HVAC</t>
  </si>
  <si>
    <t>LargeOfficeDetailed_6B_1_DR_HVAC</t>
  </si>
  <si>
    <t>LargeOfficeDetailed_6A_2_DR_HVAC</t>
  </si>
  <si>
    <t>LargeOfficeDetailed_6A_1_DR_HVAC</t>
  </si>
  <si>
    <t>LargeOfficeDetailed_5C_1_DR_HVAC</t>
  </si>
  <si>
    <t>LargeOfficeDetailed_5B_1_DR_HVAC</t>
  </si>
  <si>
    <t>LargeOfficeDetailed_5A_2_DR_HVAC</t>
  </si>
  <si>
    <t>LargeOfficeDetailed_5A_1_DR_HVAC</t>
  </si>
  <si>
    <t>LargeOfficeDetailed_4C_1_DR_HVAC</t>
  </si>
  <si>
    <t>LargeOfficeDetailed_4B_1_DR_HVAC</t>
  </si>
  <si>
    <t>LargeOfficeDetailed_4A_2_DR_HVAC</t>
  </si>
  <si>
    <t>LargeOfficeDetailed_4A_1_DR_HVAC</t>
  </si>
  <si>
    <t>LargeOfficeDetailed_3C_1_DR_HVAC</t>
  </si>
  <si>
    <t>LargeOfficeDetailed_3B_1_DR_HVAC</t>
  </si>
  <si>
    <t>LargeOfficeDetailed_3A_2_DR_HVAC</t>
  </si>
  <si>
    <t>LargeOfficeDetailed_3A_1_DR_HVAC</t>
  </si>
  <si>
    <t>LargeOfficeDetailed_2B_1_DR_HVAC</t>
  </si>
  <si>
    <t>LargeOfficeDetailed_2A_1_DR_HVAC</t>
  </si>
  <si>
    <t>LargeHotel_7A_1_DR_HVAC</t>
  </si>
  <si>
    <t>LargeHotel_6B_1_DR_HVAC</t>
  </si>
  <si>
    <t>LargeHotel_6A_2_DR_HVAC</t>
  </si>
  <si>
    <t>LargeHotel_6A_1_DR_HVAC</t>
  </si>
  <si>
    <t>LargeHotel_5C_1_DR_HVAC</t>
  </si>
  <si>
    <t>LargeHotel_5B_1_DR_HVAC</t>
  </si>
  <si>
    <t>LargeHotel_5A_2_DR_HVAC</t>
  </si>
  <si>
    <t>LargeHotel_5A_1_DR_HVAC</t>
  </si>
  <si>
    <t>LargeHotel_4C_1_DR_HVAC</t>
  </si>
  <si>
    <t>LargeHotel_4B_1_DR_HVAC</t>
  </si>
  <si>
    <t>LargeHotel_4A_2_DR_HVAC</t>
  </si>
  <si>
    <t>LargeHotel_4A_1_DR_HVAC</t>
  </si>
  <si>
    <t>LargeHotel_3C_1_DR_HVAC</t>
  </si>
  <si>
    <t>LargeHotel_3B_1_DR_HVAC</t>
  </si>
  <si>
    <t>LargeHotel_3A_2_DR_HVAC</t>
  </si>
  <si>
    <t>LargeHotel_3A_1_DR_HVAC</t>
  </si>
  <si>
    <t>LargeHotel_2B_1_DR_HVAC</t>
  </si>
  <si>
    <t>LargeHotel_2A_1_DR_HVAC</t>
  </si>
  <si>
    <t>Warehouse_7A_1_DR_EEMELs</t>
  </si>
  <si>
    <t>DR_EEMELs</t>
  </si>
  <si>
    <t xml:space="preserve">Reduce plug loads by 20% for occupied spaces and 100% for unoccupied spaces during peak grid hours, in tandem with installing plug load efficiency package corresponding to AEDG 50% guideline. </t>
  </si>
  <si>
    <t>Warehouse_6B_1_DR_EEMELs</t>
  </si>
  <si>
    <t>Warehouse_6A_2_DR_EEMELs</t>
  </si>
  <si>
    <t>Warehouse_6A_1_DR_EEMELs</t>
  </si>
  <si>
    <t>Warehouse_5C_1_DR_EEMELs</t>
  </si>
  <si>
    <t>Warehouse_5B_1_DR_EEMELs</t>
  </si>
  <si>
    <t>Warehouse_5A_2_DR_EEMELs</t>
  </si>
  <si>
    <t>Warehouse_5A_1_DR_EEMELs</t>
  </si>
  <si>
    <t>Warehouse_4C_1_DR_EEMELs</t>
  </si>
  <si>
    <t>Warehouse_4B_1_DR_EEMELs</t>
  </si>
  <si>
    <t>Warehouse_4A_2_DR_EEMELs</t>
  </si>
  <si>
    <t>Warehouse_4A_1_DR_EEMELs</t>
  </si>
  <si>
    <t>Warehouse_3C_1_DR_EEMELs</t>
  </si>
  <si>
    <t>Warehouse_3B_1_DR_EEMELs</t>
  </si>
  <si>
    <t>Warehouse_3A_2_DR_EEMELs</t>
  </si>
  <si>
    <t>Warehouse_3A_1_DR_EEMELs</t>
  </si>
  <si>
    <t>Warehouse_2B_1_DR_EEMELs</t>
  </si>
  <si>
    <t>Warehouse_2A_1_DR_EEMELs</t>
  </si>
  <si>
    <t>RetailStandalone_7A_1_DR_EEMELs</t>
  </si>
  <si>
    <t>RetailStandalone_6B_1_DR_EEMELs</t>
  </si>
  <si>
    <t>RetailStandalone_6A_2_DR_EEMELs</t>
  </si>
  <si>
    <t>RetailStandalone_6A_1_DR_EEMELs</t>
  </si>
  <si>
    <t>RetailStandalone_5C_1_DR_EEMELs</t>
  </si>
  <si>
    <t>RetailStandalone_5B_1_DR_EEMELs</t>
  </si>
  <si>
    <t>RetailStandalone_5A_2_DR_EEMELs</t>
  </si>
  <si>
    <t>RetailStandalone_5A_1_DR_EEMELs</t>
  </si>
  <si>
    <t>RetailStandalone_4C_1_DR_EEMELs</t>
  </si>
  <si>
    <t>RetailStandalone_4B_1_DR_EEMELs</t>
  </si>
  <si>
    <t>RetailStandalone_4A_2_DR_EEMELs</t>
  </si>
  <si>
    <t>RetailStandalone_4A_1_DR_EEMELs</t>
  </si>
  <si>
    <t>RetailStandalone_3C_1_DR_EEMELs</t>
  </si>
  <si>
    <t>RetailStandalone_3B_1_DR_EEMELs</t>
  </si>
  <si>
    <t>RetailStandalone_3A_2_DR_EEMELs</t>
  </si>
  <si>
    <t>RetailStandalone_3A_1_DR_EEMELs</t>
  </si>
  <si>
    <t>RetailStandalone_2B_1_DR_EEMELs</t>
  </si>
  <si>
    <t>RetailStandalone_2A_1_DR_EEMELs</t>
  </si>
  <si>
    <t>MediumOfficeDetailed_7A_1_DR_EEMELs</t>
  </si>
  <si>
    <t>MediumOfficeDetailed_6B_1_DR_EEMELs</t>
  </si>
  <si>
    <t>MediumOfficeDetailed_6A_2_DR_EEMELs</t>
  </si>
  <si>
    <t>MediumOfficeDetailed_6A_1_DR_EEMELs</t>
  </si>
  <si>
    <t>MediumOfficeDetailed_5C_1_DR_EEMELs</t>
  </si>
  <si>
    <t>MediumOfficeDetailed_5B_1_DR_EEMELs</t>
  </si>
  <si>
    <t>MediumOfficeDetailed_5A_2_DR_EEMELs</t>
  </si>
  <si>
    <t>MediumOfficeDetailed_5A_1_DR_EEMELs</t>
  </si>
  <si>
    <t>MediumOfficeDetailed_4C_1_DR_EEMELs</t>
  </si>
  <si>
    <t>MediumOfficeDetailed_4B_1_DR_EEMELs</t>
  </si>
  <si>
    <t>MediumOfficeDetailed_4A_2_DR_EEMELs</t>
  </si>
  <si>
    <t>MediumOfficeDetailed_4A_1_DR_EEMELs</t>
  </si>
  <si>
    <t>MediumOfficeDetailed_3C_1_DR_EEMELs</t>
  </si>
  <si>
    <t>MediumOfficeDetailed_3B_1_DR_EEMELs</t>
  </si>
  <si>
    <t>MediumOfficeDetailed_3A_2_DR_EEMELs</t>
  </si>
  <si>
    <t>MediumOfficeDetailed_3A_1_DR_EEMELs</t>
  </si>
  <si>
    <t>MediumOfficeDetailed_2B_1_DR_EEMELs</t>
  </si>
  <si>
    <t>MediumOfficeDetailed_2A_1_DR_EEMELs</t>
  </si>
  <si>
    <t>LargeOfficeDetailed_7A_1_DR_EEMELs</t>
  </si>
  <si>
    <t>LargeOfficeDetailed_6B_1_DR_EEMELs</t>
  </si>
  <si>
    <t>LargeOfficeDetailed_6A_2_DR_EEMELs</t>
  </si>
  <si>
    <t>LargeOfficeDetailed_6A_1_DR_EEMELs</t>
  </si>
  <si>
    <t>LargeOfficeDetailed_5C_1_DR_EEMELs</t>
  </si>
  <si>
    <t>LargeOfficeDetailed_5B_1_DR_EEMELs</t>
  </si>
  <si>
    <t>LargeOfficeDetailed_5A_2_DR_EEMELs</t>
  </si>
  <si>
    <t>LargeOfficeDetailed_5A_1_DR_EEMELs</t>
  </si>
  <si>
    <t>LargeOfficeDetailed_4C_1_DR_EEMELs</t>
  </si>
  <si>
    <t>LargeOfficeDetailed_4B_1_DR_EEMELs</t>
  </si>
  <si>
    <t>LargeOfficeDetailed_4A_2_DR_EEMELs</t>
  </si>
  <si>
    <t>LargeOfficeDetailed_4A_1_DR_EEMELs</t>
  </si>
  <si>
    <t>LargeOfficeDetailed_3C_1_DR_EEMELs</t>
  </si>
  <si>
    <t>LargeOfficeDetailed_3B_1_DR_EEMELs</t>
  </si>
  <si>
    <t>LargeOfficeDetailed_3A_2_DR_EEMELs</t>
  </si>
  <si>
    <t>LargeOfficeDetailed_3A_1_DR_EEMELs</t>
  </si>
  <si>
    <t>LargeOfficeDetailed_2B_1_DR_EEMELs</t>
  </si>
  <si>
    <t>LargeOfficeDetailed_2A_1_DR_EEMELs</t>
  </si>
  <si>
    <t>LargeHotel_7A_1_DR_EEMELs</t>
  </si>
  <si>
    <t>LargeHotel_6B_1_DR_EEMELs</t>
  </si>
  <si>
    <t>LargeHotel_6A_2_DR_EEMELs</t>
  </si>
  <si>
    <t>LargeHotel_6A_1_DR_EEMELs</t>
  </si>
  <si>
    <t>LargeHotel_5C_1_DR_EEMELs</t>
  </si>
  <si>
    <t>LargeHotel_5B_1_DR_EEMELs</t>
  </si>
  <si>
    <t>LargeHotel_5A_2_DR_EEMELs</t>
  </si>
  <si>
    <t>LargeHotel_5A_1_DR_EEMELs</t>
  </si>
  <si>
    <t>LargeHotel_4C_1_DR_EEMELs</t>
  </si>
  <si>
    <t>LargeHotel_4B_1_DR_EEMELs</t>
  </si>
  <si>
    <t>LargeHotel_4A_2_DR_EEMELs</t>
  </si>
  <si>
    <t>LargeHotel_4A_1_DR_EEMELs</t>
  </si>
  <si>
    <t>LargeHotel_3C_1_DR_EEMELs</t>
  </si>
  <si>
    <t>LargeHotel_3B_1_DR_EEMELs</t>
  </si>
  <si>
    <t>LargeHotel_3A_2_DR_EEMELs</t>
  </si>
  <si>
    <t>LargeHotel_3A_1_DR_EEMELs</t>
  </si>
  <si>
    <t>LargeHotel_2B_1_DR_EEMELs</t>
  </si>
  <si>
    <t>LargeHotel_2A_1_DR_EEMELs</t>
  </si>
  <si>
    <t>Warehouse_7A_1_DR_EELighting</t>
  </si>
  <si>
    <t>DR_EELighting</t>
  </si>
  <si>
    <t>Reduce lighting loads by 30% for occupied spaces and 60% for unoccupied spaces during peak hours, in parallel with installing efficient lighting generally corresponding to AEDG 50% guideline.</t>
  </si>
  <si>
    <t>Warehouse_6B_1_DR_EELighting</t>
  </si>
  <si>
    <t>Warehouse_6A_2_DR_EELighting</t>
  </si>
  <si>
    <t>Warehouse_6A_1_DR_EELighting</t>
  </si>
  <si>
    <t>Warehouse_5C_1_DR_EELighting</t>
  </si>
  <si>
    <t>Warehouse_5B_1_DR_EELighting</t>
  </si>
  <si>
    <t>Warehouse_5A_2_DR_EELighting</t>
  </si>
  <si>
    <t>Warehouse_5A_1_DR_EELighting</t>
  </si>
  <si>
    <t>Warehouse_4C_1_DR_EELighting</t>
  </si>
  <si>
    <t>Warehouse_4B_1_DR_EELighting</t>
  </si>
  <si>
    <t>Warehouse_4A_2_DR_EELighting</t>
  </si>
  <si>
    <t>Warehouse_4A_1_DR_EELighting</t>
  </si>
  <si>
    <t>Warehouse_3C_1_DR_EELighting</t>
  </si>
  <si>
    <t>Warehouse_3B_1_DR_EELighting</t>
  </si>
  <si>
    <t>Warehouse_3A_2_DR_EELighting</t>
  </si>
  <si>
    <t>Warehouse_3A_1_DR_EELighting</t>
  </si>
  <si>
    <t>Warehouse_2B_1_DR_EELighting</t>
  </si>
  <si>
    <t>Warehouse_2A_1_DR_EELighting</t>
  </si>
  <si>
    <t>RetailStandalone_7A_1_DR_EELighting</t>
  </si>
  <si>
    <t>RetailStandalone_6B_1_DR_EELighting</t>
  </si>
  <si>
    <t>RetailStandalone_6A_2_DR_EELighting</t>
  </si>
  <si>
    <t>RetailStandalone_6A_1_DR_EELighting</t>
  </si>
  <si>
    <t>RetailStandalone_5C_1_DR_EELighting</t>
  </si>
  <si>
    <t>RetailStandalone_5B_1_DR_EELighting</t>
  </si>
  <si>
    <t>RetailStandalone_5A_2_DR_EELighting</t>
  </si>
  <si>
    <t>RetailStandalone_5A_1_DR_EELighting</t>
  </si>
  <si>
    <t>RetailStandalone_4C_1_DR_EELighting</t>
  </si>
  <si>
    <t>RetailStandalone_4B_1_DR_EELighting</t>
  </si>
  <si>
    <t>RetailStandalone_4A_2_DR_EELighting</t>
  </si>
  <si>
    <t>RetailStandalone_4A_1_DR_EELighting</t>
  </si>
  <si>
    <t>RetailStandalone_3C_1_DR_EELighting</t>
  </si>
  <si>
    <t>RetailStandalone_3B_1_DR_EELighting</t>
  </si>
  <si>
    <t>RetailStandalone_3A_2_DR_EELighting</t>
  </si>
  <si>
    <t>RetailStandalone_3A_1_DR_EELighting</t>
  </si>
  <si>
    <t>RetailStandalone_2B_1_DR_EELighting</t>
  </si>
  <si>
    <t>RetailStandalone_2A_1_DR_EELighting</t>
  </si>
  <si>
    <t>MediumOfficeDetailed_7A_1_DR_EELighting</t>
  </si>
  <si>
    <t>MediumOfficeDetailed_6B_1_DR_EELighting</t>
  </si>
  <si>
    <t>MediumOfficeDetailed_6A_2_DR_EELighting</t>
  </si>
  <si>
    <t>MediumOfficeDetailed_6A_1_DR_EELighting</t>
  </si>
  <si>
    <t>MediumOfficeDetailed_5C_1_DR_EELighting</t>
  </si>
  <si>
    <t>MediumOfficeDetailed_5B_1_DR_EELighting</t>
  </si>
  <si>
    <t>MediumOfficeDetailed_5A_2_DR_EELighting</t>
  </si>
  <si>
    <t>MediumOfficeDetailed_5A_1_DR_EELighting</t>
  </si>
  <si>
    <t>MediumOfficeDetailed_4C_1_DR_EELighting</t>
  </si>
  <si>
    <t>MediumOfficeDetailed_4B_1_DR_EELighting</t>
  </si>
  <si>
    <t>MediumOfficeDetailed_4A_2_DR_EELighting</t>
  </si>
  <si>
    <t>MediumOfficeDetailed_4A_1_DR_EELighting</t>
  </si>
  <si>
    <t>MediumOfficeDetailed_3C_1_DR_EELighting</t>
  </si>
  <si>
    <t>MediumOfficeDetailed_3B_1_DR_EELighting</t>
  </si>
  <si>
    <t>MediumOfficeDetailed_3A_2_DR_EELighting</t>
  </si>
  <si>
    <t>MediumOfficeDetailed_3A_1_DR_EELighting</t>
  </si>
  <si>
    <t>MediumOfficeDetailed_2B_1_DR_EELighting</t>
  </si>
  <si>
    <t>MediumOfficeDetailed_2A_1_DR_EELighting</t>
  </si>
  <si>
    <t>LargeOfficeDetailed_7A_1_DR_EELighting</t>
  </si>
  <si>
    <t>LargeOfficeDetailed_6B_1_DR_EELighting</t>
  </si>
  <si>
    <t>LargeOfficeDetailed_6A_2_DR_EELighting</t>
  </si>
  <si>
    <t>LargeOfficeDetailed_6A_1_DR_EELighting</t>
  </si>
  <si>
    <t>LargeOfficeDetailed_5C_1_DR_EELighting</t>
  </si>
  <si>
    <t>LargeOfficeDetailed_5B_1_DR_EELighting</t>
  </si>
  <si>
    <t>LargeOfficeDetailed_5A_2_DR_EELighting</t>
  </si>
  <si>
    <t>LargeOfficeDetailed_5A_1_DR_EELighting</t>
  </si>
  <si>
    <t>LargeOfficeDetailed_4C_1_DR_EELighting</t>
  </si>
  <si>
    <t>LargeOfficeDetailed_4B_1_DR_EELighting</t>
  </si>
  <si>
    <t>LargeOfficeDetailed_4A_2_DR_EELighting</t>
  </si>
  <si>
    <t>LargeOfficeDetailed_4A_1_DR_EELighting</t>
  </si>
  <si>
    <t>LargeOfficeDetailed_3C_1_DR_EELighting</t>
  </si>
  <si>
    <t>LargeOfficeDetailed_3B_1_DR_EELighting</t>
  </si>
  <si>
    <t>LargeOfficeDetailed_3A_2_DR_EELighting</t>
  </si>
  <si>
    <t>LargeOfficeDetailed_3A_1_DR_EELighting</t>
  </si>
  <si>
    <t>LargeOfficeDetailed_2B_1_DR_EELighting</t>
  </si>
  <si>
    <t>LargeOfficeDetailed_2A_1_DR_EELighting</t>
  </si>
  <si>
    <t>LargeHotel_7A_1_DR_EELighting</t>
  </si>
  <si>
    <t>LargeHotel_6B_1_DR_EELighting</t>
  </si>
  <si>
    <t>LargeHotel_6A_2_DR_EELighting</t>
  </si>
  <si>
    <t>LargeHotel_6A_1_DR_EELighting</t>
  </si>
  <si>
    <t>LargeHotel_5C_1_DR_EELighting</t>
  </si>
  <si>
    <t>LargeHotel_5B_1_DR_EELighting</t>
  </si>
  <si>
    <t>LargeHotel_5A_2_DR_EELighting</t>
  </si>
  <si>
    <t>LargeHotel_5A_1_DR_EELighting</t>
  </si>
  <si>
    <t>LargeHotel_4C_1_DR_EELighting</t>
  </si>
  <si>
    <t>LargeHotel_4B_1_DR_EELighting</t>
  </si>
  <si>
    <t>LargeHotel_4A_2_DR_EELighting</t>
  </si>
  <si>
    <t>LargeHotel_4A_1_DR_EELighting</t>
  </si>
  <si>
    <t>LargeHotel_3C_1_DR_EELighting</t>
  </si>
  <si>
    <t>LargeHotel_3B_1_DR_EELighting</t>
  </si>
  <si>
    <t>LargeHotel_3A_2_DR_EELighting</t>
  </si>
  <si>
    <t>LargeHotel_3A_1_DR_EELighting</t>
  </si>
  <si>
    <t>LargeHotel_2B_1_DR_EELighting</t>
  </si>
  <si>
    <t>LargeHotel_2A_1_DR_EELighting</t>
  </si>
  <si>
    <t>Warehouse_7A_1_DR_EEHVAC_PreCool_Envelope</t>
  </si>
  <si>
    <t>DR_EEHVAC_PreCool_Envelope</t>
  </si>
  <si>
    <t>Adjust heating/cooling set point down/up to shed peak period electricity use, in parallel with installing efficient HVAC equipment and envelope package generally corresponding to the AEDG 50% guideline and paired with 2 degree precooling for 4 hours preceeding grid peak</t>
  </si>
  <si>
    <t>Warehouse_6B_1_DR_EEHVAC_PreCool_Envelope</t>
  </si>
  <si>
    <t>Warehouse_6A_2_DR_EEHVAC_PreCool_Envelope</t>
  </si>
  <si>
    <t>Warehouse_6A_1_DR_EEHVAC_PreCool_Envelope</t>
  </si>
  <si>
    <t>Warehouse_5C_1_DR_EEHVAC_PreCool_Envelope</t>
  </si>
  <si>
    <t>Warehouse_5B_1_DR_EEHVAC_PreCool_Envelope</t>
  </si>
  <si>
    <t>Warehouse_5A_2_DR_EEHVAC_PreCool_Envelope</t>
  </si>
  <si>
    <t>Warehouse_5A_1_DR_EEHVAC_PreCool_Envelope</t>
  </si>
  <si>
    <t>Warehouse_4C_1_DR_EEHVAC_PreCool_Envelope</t>
  </si>
  <si>
    <t>Warehouse_4B_1_DR_EEHVAC_PreCool_Envelope</t>
  </si>
  <si>
    <t>Warehouse_4A_2_DR_EEHVAC_PreCool_Envelope</t>
  </si>
  <si>
    <t>Warehouse_4A_1_DR_EEHVAC_PreCool_Envelope</t>
  </si>
  <si>
    <t>Warehouse_3C_1_DR_EEHVAC_PreCool_Envelope</t>
  </si>
  <si>
    <t>Warehouse_3B_1_DR_EEHVAC_PreCool_Envelope</t>
  </si>
  <si>
    <t>Warehouse_3A_2_DR_EEHVAC_PreCool_Envelope</t>
  </si>
  <si>
    <t>Warehouse_3A_1_DR_EEHVAC_PreCool_Envelope</t>
  </si>
  <si>
    <t>Warehouse_2B_1_DR_EEHVAC_PreCool_Envelope</t>
  </si>
  <si>
    <t>Warehouse_2A_1_DR_EEHVAC_PreCool_Envelope</t>
  </si>
  <si>
    <t>RetailStandalone_7A_1_DR_EEHVAC_PreCool_Envelope</t>
  </si>
  <si>
    <t>RetailStandalone_6B_1_DR_EEHVAC_PreCool_Envelope</t>
  </si>
  <si>
    <t>RetailStandalone_6A_2_DR_EEHVAC_PreCool_Envelope</t>
  </si>
  <si>
    <t>RetailStandalone_6A_1_DR_EEHVAC_PreCool_Envelope</t>
  </si>
  <si>
    <t>RetailStandalone_5C_1_DR_EEHVAC_PreCool_Envelope</t>
  </si>
  <si>
    <t>RetailStandalone_5B_1_DR_EEHVAC_PreCool_Envelope</t>
  </si>
  <si>
    <t>RetailStandalone_5A_2_DR_EEHVAC_PreCool_Envelope</t>
  </si>
  <si>
    <t>RetailStandalone_5A_1_DR_EEHVAC_PreCool_Envelope</t>
  </si>
  <si>
    <t>RetailStandalone_4C_1_DR_EEHVAC_PreCool_Envelope</t>
  </si>
  <si>
    <t>RetailStandalone_4B_1_DR_EEHVAC_PreCool_Envelope</t>
  </si>
  <si>
    <t>RetailStandalone_4A_2_DR_EEHVAC_PreCool_Envelope</t>
  </si>
  <si>
    <t>RetailStandalone_4A_1_DR_EEHVAC_PreCool_Envelope</t>
  </si>
  <si>
    <t>RetailStandalone_3C_1_DR_EEHVAC_PreCool_Envelope</t>
  </si>
  <si>
    <t>RetailStandalone_3B_1_DR_EEHVAC_PreCool_Envelope</t>
  </si>
  <si>
    <t>RetailStandalone_3A_2_DR_EEHVAC_PreCool_Envelope</t>
  </si>
  <si>
    <t>RetailStandalone_3A_1_DR_EEHVAC_PreCool_Envelope</t>
  </si>
  <si>
    <t>RetailStandalone_2B_1_DR_EEHVAC_PreCool_Envelope</t>
  </si>
  <si>
    <t>RetailStandalone_2A_1_DR_EEHVAC_PreCool_Envelope</t>
  </si>
  <si>
    <t>MediumOfficeDetailed_7A_1_DR_EEHVAC_PreCool_Envelope</t>
  </si>
  <si>
    <t>MediumOfficeDetailed_6B_1_DR_EEHVAC_PreCool_Envelope</t>
  </si>
  <si>
    <t>MediumOfficeDetailed_6A_2_DR_EEHVAC_PreCool_Envelope</t>
  </si>
  <si>
    <t>MediumOfficeDetailed_6A_1_DR_EEHVAC_PreCool_Envelope</t>
  </si>
  <si>
    <t>MediumOfficeDetailed_5C_1_DR_EEHVAC_PreCool_Envelope</t>
  </si>
  <si>
    <t>MediumOfficeDetailed_5B_1_DR_EEHVAC_PreCool_Envelope</t>
  </si>
  <si>
    <t>MediumOfficeDetailed_5A_2_DR_EEHVAC_PreCool_Envelope</t>
  </si>
  <si>
    <t>MediumOfficeDetailed_5A_1_DR_EEHVAC_PreCool_Envelope</t>
  </si>
  <si>
    <t>MediumOfficeDetailed_4C_1_DR_EEHVAC_PreCool_Envelope</t>
  </si>
  <si>
    <t>MediumOfficeDetailed_4B_1_DR_EEHVAC_PreCool_Envelope</t>
  </si>
  <si>
    <t>MediumOfficeDetailed_4A_2_DR_EEHVAC_PreCool_Envelope</t>
  </si>
  <si>
    <t>MediumOfficeDetailed_4A_1_DR_EEHVAC_PreCool_Envelope</t>
  </si>
  <si>
    <t>MediumOfficeDetailed_3C_1_DR_EEHVAC_PreCool_Envelope</t>
  </si>
  <si>
    <t>MediumOfficeDetailed_3B_1_DR_EEHVAC_PreCool_Envelope</t>
  </si>
  <si>
    <t>MediumOfficeDetailed_3A_2_DR_EEHVAC_PreCool_Envelope</t>
  </si>
  <si>
    <t>MediumOfficeDetailed_3A_1_DR_EEHVAC_PreCool_Envelope</t>
  </si>
  <si>
    <t>MediumOfficeDetailed_2B_1_DR_EEHVAC_PreCool_Envelope</t>
  </si>
  <si>
    <t>MediumOfficeDetailed_2A_1_DR_EEHVAC_PreCool_Envelope</t>
  </si>
  <si>
    <t>LargeOfficeDetailed_7A_1_DR_EEHVAC_PreCool_Envelope</t>
  </si>
  <si>
    <t>LargeOfficeDetailed_6B_1_DR_EEHVAC_PreCool_Envelope</t>
  </si>
  <si>
    <t>LargeOfficeDetailed_6A_2_DR_EEHVAC_PreCool_Envelope</t>
  </si>
  <si>
    <t>LargeOfficeDetailed_6A_1_DR_EEHVAC_PreCool_Envelope</t>
  </si>
  <si>
    <t>LargeOfficeDetailed_5C_1_DR_EEHVAC_PreCool_Envelope</t>
  </si>
  <si>
    <t>LargeOfficeDetailed_5B_1_DR_EEHVAC_PreCool_Envelope</t>
  </si>
  <si>
    <t>LargeOfficeDetailed_5A_2_DR_EEHVAC_PreCool_Envelope</t>
  </si>
  <si>
    <t>LargeOfficeDetailed_5A_1_DR_EEHVAC_PreCool_Envelope</t>
  </si>
  <si>
    <t>LargeOfficeDetailed_4C_1_DR_EEHVAC_PreCool_Envelope</t>
  </si>
  <si>
    <t>LargeOfficeDetailed_4B_1_DR_EEHVAC_PreCool_Envelope</t>
  </si>
  <si>
    <t>LargeOfficeDetailed_4A_2_DR_EEHVAC_PreCool_Envelope</t>
  </si>
  <si>
    <t>LargeOfficeDetailed_4A_1_DR_EEHVAC_PreCool_Envelope</t>
  </si>
  <si>
    <t>LargeOfficeDetailed_3C_1_DR_EEHVAC_PreCool_Envelope</t>
  </si>
  <si>
    <t>LargeOfficeDetailed_3B_1_DR_EEHVAC_PreCool_Envelope</t>
  </si>
  <si>
    <t>LargeOfficeDetailed_3A_2_DR_EEHVAC_PreCool_Envelope</t>
  </si>
  <si>
    <t>LargeOfficeDetailed_3A_1_DR_EEHVAC_PreCool_Envelope</t>
  </si>
  <si>
    <t>LargeOfficeDetailed_2B_1_DR_EEHVAC_PreCool_Envelope</t>
  </si>
  <si>
    <t>LargeOfficeDetailed_2A_1_DR_EEHVAC_PreCool_Envelope</t>
  </si>
  <si>
    <t>LargeHotel_7A_1_DR_EEHVAC_PreCool_Envelope</t>
  </si>
  <si>
    <t>LargeHotel_6B_1_DR_EEHVAC_PreCool_Envelope</t>
  </si>
  <si>
    <t>LargeHotel_6A_2_DR_EEHVAC_PreCool_Envelope</t>
  </si>
  <si>
    <t>LargeHotel_6A_1_DR_EEHVAC_PreCool_Envelope</t>
  </si>
  <si>
    <t>LargeHotel_5C_1_DR_EEHVAC_PreCool_Envelope</t>
  </si>
  <si>
    <t>LargeHotel_5B_1_DR_EEHVAC_PreCool_Envelope</t>
  </si>
  <si>
    <t>LargeHotel_5A_2_DR_EEHVAC_PreCool_Envelope</t>
  </si>
  <si>
    <t>LargeHotel_5A_1_DR_EEHVAC_PreCool_Envelope</t>
  </si>
  <si>
    <t>LargeHotel_4C_1_DR_EEHVAC_PreCool_Envelope</t>
  </si>
  <si>
    <t>LargeHotel_4B_1_DR_EEHVAC_PreCool_Envelope</t>
  </si>
  <si>
    <t>LargeHotel_4A_2_DR_EEHVAC_PreCool_Envelope</t>
  </si>
  <si>
    <t>LargeHotel_4A_1_DR_EEHVAC_PreCool_Envelope</t>
  </si>
  <si>
    <t>LargeHotel_3C_1_DR_EEHVAC_PreCool_Envelope</t>
  </si>
  <si>
    <t>LargeHotel_3B_1_DR_EEHVAC_PreCool_Envelope</t>
  </si>
  <si>
    <t>LargeHotel_3A_2_DR_EEHVAC_PreCool_Envelope</t>
  </si>
  <si>
    <t>LargeHotel_3A_1_DR_EEHVAC_PreCool_Envelope</t>
  </si>
  <si>
    <t>LargeHotel_2B_1_DR_EEHVAC_PreCool_Envelope</t>
  </si>
  <si>
    <t>LargeHotel_2A_1_DR_EEHVAC_PreCool_Envelope</t>
  </si>
  <si>
    <t>Warehouse_7A_1_DR_EEHVAC_PreCool</t>
  </si>
  <si>
    <t>DR_EEHVAC_PreCool</t>
  </si>
  <si>
    <t>Adjust heating/cooling set point down/up to shed peak period electricity use, in parallel with installing efficient HVAC equipment generally corresponding to the AEDG 50% guideline and paired with 2 degree precooling for 4 hours preceeding grid peak</t>
  </si>
  <si>
    <t>Warehouse_6B_1_DR_EEHVAC_PreCool</t>
  </si>
  <si>
    <t>Warehouse_6A_2_DR_EEHVAC_PreCool</t>
  </si>
  <si>
    <t>Warehouse_6A_1_DR_EEHVAC_PreCool</t>
  </si>
  <si>
    <t>Warehouse_5C_1_DR_EEHVAC_PreCool</t>
  </si>
  <si>
    <t>Warehouse_5B_1_DR_EEHVAC_PreCool</t>
  </si>
  <si>
    <t>Warehouse_5A_2_DR_EEHVAC_PreCool</t>
  </si>
  <si>
    <t>Warehouse_5A_1_DR_EEHVAC_PreCool</t>
  </si>
  <si>
    <t>Warehouse_4C_1_DR_EEHVAC_PreCool</t>
  </si>
  <si>
    <t>Warehouse_4B_1_DR_EEHVAC_PreCool</t>
  </si>
  <si>
    <t>Warehouse_4A_2_DR_EEHVAC_PreCool</t>
  </si>
  <si>
    <t>Warehouse_4A_1_DR_EEHVAC_PreCool</t>
  </si>
  <si>
    <t>Warehouse_3C_1_DR_EEHVAC_PreCool</t>
  </si>
  <si>
    <t>Warehouse_3B_1_DR_EEHVAC_PreCool</t>
  </si>
  <si>
    <t>Warehouse_3A_2_DR_EEHVAC_PreCool</t>
  </si>
  <si>
    <t>Warehouse_3A_1_DR_EEHVAC_PreCool</t>
  </si>
  <si>
    <t>Warehouse_2B_1_DR_EEHVAC_PreCool</t>
  </si>
  <si>
    <t>Warehouse_2A_1_DR_EEHVAC_PreCool</t>
  </si>
  <si>
    <t>RetailStandalone_7A_1_DR_EEHVAC_PreCool</t>
  </si>
  <si>
    <t>RetailStandalone_6B_1_DR_EEHVAC_PreCool</t>
  </si>
  <si>
    <t>RetailStandalone_6A_2_DR_EEHVAC_PreCool</t>
  </si>
  <si>
    <t>RetailStandalone_6A_1_DR_EEHVAC_PreCool</t>
  </si>
  <si>
    <t>RetailStandalone_5C_1_DR_EEHVAC_PreCool</t>
  </si>
  <si>
    <t>RetailStandalone_5B_1_DR_EEHVAC_PreCool</t>
  </si>
  <si>
    <t>RetailStandalone_5A_2_DR_EEHVAC_PreCool</t>
  </si>
  <si>
    <t>RetailStandalone_5A_1_DR_EEHVAC_PreCool</t>
  </si>
  <si>
    <t>RetailStandalone_4C_1_DR_EEHVAC_PreCool</t>
  </si>
  <si>
    <t>RetailStandalone_4B_1_DR_EEHVAC_PreCool</t>
  </si>
  <si>
    <t>RetailStandalone_4A_2_DR_EEHVAC_PreCool</t>
  </si>
  <si>
    <t>RetailStandalone_4A_1_DR_EEHVAC_PreCool</t>
  </si>
  <si>
    <t>RetailStandalone_3C_1_DR_EEHVAC_PreCool</t>
  </si>
  <si>
    <t>RetailStandalone_3B_1_DR_EEHVAC_PreCool</t>
  </si>
  <si>
    <t>RetailStandalone_3A_2_DR_EEHVAC_PreCool</t>
  </si>
  <si>
    <t>RetailStandalone_3A_1_DR_EEHVAC_PreCool</t>
  </si>
  <si>
    <t>RetailStandalone_2B_1_DR_EEHVAC_PreCool</t>
  </si>
  <si>
    <t>RetailStandalone_2A_1_DR_EEHVAC_PreCool</t>
  </si>
  <si>
    <t>MediumOfficeDetailed_7A_1_DR_EEHVAC_PreCool</t>
  </si>
  <si>
    <t>MediumOfficeDetailed_6B_1_DR_EEHVAC_PreCool</t>
  </si>
  <si>
    <t>MediumOfficeDetailed_6A_2_DR_EEHVAC_PreCool</t>
  </si>
  <si>
    <t>MediumOfficeDetailed_6A_1_DR_EEHVAC_PreCool</t>
  </si>
  <si>
    <t>MediumOfficeDetailed_5C_1_DR_EEHVAC_PreCool</t>
  </si>
  <si>
    <t>MediumOfficeDetailed_5B_1_DR_EEHVAC_PreCool</t>
  </si>
  <si>
    <t>MediumOfficeDetailed_5A_2_DR_EEHVAC_PreCool</t>
  </si>
  <si>
    <t>MediumOfficeDetailed_5A_1_DR_EEHVAC_PreCool</t>
  </si>
  <si>
    <t>MediumOfficeDetailed_4C_1_DR_EEHVAC_PreCool</t>
  </si>
  <si>
    <t>MediumOfficeDetailed_4B_1_DR_EEHVAC_PreCool</t>
  </si>
  <si>
    <t>MediumOfficeDetailed_4A_2_DR_EEHVAC_PreCool</t>
  </si>
  <si>
    <t>MediumOfficeDetailed_4A_1_DR_EEHVAC_PreCool</t>
  </si>
  <si>
    <t>MediumOfficeDetailed_3C_1_DR_EEHVAC_PreCool</t>
  </si>
  <si>
    <t>MediumOfficeDetailed_3B_1_DR_EEHVAC_PreCool</t>
  </si>
  <si>
    <t>MediumOfficeDetailed_3A_2_DR_EEHVAC_PreCool</t>
  </si>
  <si>
    <t>MediumOfficeDetailed_3A_1_DR_EEHVAC_PreCool</t>
  </si>
  <si>
    <t>MediumOfficeDetailed_2B_1_DR_EEHVAC_PreCool</t>
  </si>
  <si>
    <t>MediumOfficeDetailed_2A_1_DR_EEHVAC_PreCool</t>
  </si>
  <si>
    <t>LargeOfficeDetailed_7A_1_DR_EEHVAC_PreCool</t>
  </si>
  <si>
    <t>LargeOfficeDetailed_6B_1_DR_EEHVAC_PreCool</t>
  </si>
  <si>
    <t>LargeOfficeDetailed_6A_2_DR_EEHVAC_PreCool</t>
  </si>
  <si>
    <t>LargeOfficeDetailed_6A_1_DR_EEHVAC_PreCool</t>
  </si>
  <si>
    <t>LargeOfficeDetailed_5C_1_DR_EEHVAC_PreCool</t>
  </si>
  <si>
    <t>LargeOfficeDetailed_5B_1_DR_EEHVAC_PreCool</t>
  </si>
  <si>
    <t>LargeOfficeDetailed_5A_2_DR_EEHVAC_PreCool</t>
  </si>
  <si>
    <t>LargeOfficeDetailed_5A_1_DR_EEHVAC_PreCool</t>
  </si>
  <si>
    <t>LargeOfficeDetailed_4C_1_DR_EEHVAC_PreCool</t>
  </si>
  <si>
    <t>LargeOfficeDetailed_4B_1_DR_EEHVAC_PreCool</t>
  </si>
  <si>
    <t>LargeOfficeDetailed_4A_2_DR_EEHVAC_PreCool</t>
  </si>
  <si>
    <t>LargeOfficeDetailed_4A_1_DR_EEHVAC_PreCool</t>
  </si>
  <si>
    <t>LargeOfficeDetailed_3C_1_DR_EEHVAC_PreCool</t>
  </si>
  <si>
    <t>LargeOfficeDetailed_3B_1_DR_EEHVAC_PreCool</t>
  </si>
  <si>
    <t>LargeOfficeDetailed_3A_2_DR_EEHVAC_PreCool</t>
  </si>
  <si>
    <t>LargeOfficeDetailed_3A_1_DR_EEHVAC_PreCool</t>
  </si>
  <si>
    <t>LargeOfficeDetailed_2B_1_DR_EEHVAC_PreCool</t>
  </si>
  <si>
    <t>LargeOfficeDetailed_2A_1_DR_EEHVAC_PreCool</t>
  </si>
  <si>
    <t>LargeHotel_7A_1_DR_EEHVAC_PreCool</t>
  </si>
  <si>
    <t>LargeHotel_6B_1_DR_EEHVAC_PreCool</t>
  </si>
  <si>
    <t>LargeHotel_6A_2_DR_EEHVAC_PreCool</t>
  </si>
  <si>
    <t>LargeHotel_6A_1_DR_EEHVAC_PreCool</t>
  </si>
  <si>
    <t>LargeHotel_5C_1_DR_EEHVAC_PreCool</t>
  </si>
  <si>
    <t>LargeHotel_5B_1_DR_EEHVAC_PreCool</t>
  </si>
  <si>
    <t>LargeHotel_5A_2_DR_EEHVAC_PreCool</t>
  </si>
  <si>
    <t>LargeHotel_5A_1_DR_EEHVAC_PreCool</t>
  </si>
  <si>
    <t>LargeHotel_4C_1_DR_EEHVAC_PreCool</t>
  </si>
  <si>
    <t>LargeHotel_4B_1_DR_EEHVAC_PreCool</t>
  </si>
  <si>
    <t>LargeHotel_4A_2_DR_EEHVAC_PreCool</t>
  </si>
  <si>
    <t>LargeHotel_4A_1_DR_EEHVAC_PreCool</t>
  </si>
  <si>
    <t>LargeHotel_3C_1_DR_EEHVAC_PreCool</t>
  </si>
  <si>
    <t>LargeHotel_3B_1_DR_EEHVAC_PreCool</t>
  </si>
  <si>
    <t>LargeHotel_3A_2_DR_EEHVAC_PreCool</t>
  </si>
  <si>
    <t>LargeHotel_3A_1_DR_EEHVAC_PreCool</t>
  </si>
  <si>
    <t>LargeHotel_2B_1_DR_EEHVAC_PreCool</t>
  </si>
  <si>
    <t>LargeHotel_2A_1_DR_EEHVAC_PreCool</t>
  </si>
  <si>
    <t>LargeOfficeDetailed_7A_1_DR_EEHVAC_IceStorage</t>
  </si>
  <si>
    <t>DR_EEHVAC_IceStorage</t>
  </si>
  <si>
    <t>Adjust heating/cooling set point down/up to shed peak period electricity use, pair with ice storage (lg. commercial), in parallel with installing efficient envelope/HVAC equipment generally corresponding to the AEDG 50% guideline</t>
  </si>
  <si>
    <t>LargeOfficeDetailed_6B_1_DR_EEHVAC_IceStorage</t>
  </si>
  <si>
    <t>LargeOfficeDetailed_6A_2_DR_EEHVAC_IceStorage</t>
  </si>
  <si>
    <t>LargeOfficeDetailed_6A_1_DR_EEHVAC_IceStorage</t>
  </si>
  <si>
    <t>LargeOfficeDetailed_5C_1_DR_EEHVAC_IceStorage</t>
  </si>
  <si>
    <t>LargeOfficeDetailed_5B_1_DR_EEHVAC_IceStorage</t>
  </si>
  <si>
    <t>LargeOfficeDetailed_5A_2_DR_EEHVAC_IceStorage</t>
  </si>
  <si>
    <t>LargeOfficeDetailed_5A_1_DR_EEHVAC_IceStorage</t>
  </si>
  <si>
    <t>LargeOfficeDetailed_4C_1_DR_EEHVAC_IceStorage</t>
  </si>
  <si>
    <t>LargeOfficeDetailed_4B_1_DR_EEHVAC_IceStorage</t>
  </si>
  <si>
    <t>LargeOfficeDetailed_4A_2_DR_EEHVAC_IceStorage</t>
  </si>
  <si>
    <t>LargeOfficeDetailed_4A_1_DR_EEHVAC_IceStorage</t>
  </si>
  <si>
    <t>LargeOfficeDetailed_3C_1_DR_EEHVAC_IceStorage</t>
  </si>
  <si>
    <t>LargeOfficeDetailed_3B_1_DR_EEHVAC_IceStorage</t>
  </si>
  <si>
    <t>LargeOfficeDetailed_3A_2_DR_EEHVAC_IceStorage</t>
  </si>
  <si>
    <t>LargeOfficeDetailed_3A_1_DR_EEHVAC_IceStorage</t>
  </si>
  <si>
    <t>LargeOfficeDetailed_2B_1_DR_EEHVAC_IceStorage</t>
  </si>
  <si>
    <t>LargeOfficeDetailed_2A_1_DR_EEHVAC_IceStorage</t>
  </si>
  <si>
    <t>LargeHotel_7A_1_DR_EEHVAC_IceStorage</t>
  </si>
  <si>
    <t>LargeHotel_6B_1_DR_EEHVAC_IceStorage</t>
  </si>
  <si>
    <t>LargeHotel_6A_2_DR_EEHVAC_IceStorage</t>
  </si>
  <si>
    <t>LargeHotel_6A_1_DR_EEHVAC_IceStorage</t>
  </si>
  <si>
    <t>LargeHotel_5C_1_DR_EEHVAC_IceStorage</t>
  </si>
  <si>
    <t>LargeHotel_5B_1_DR_EEHVAC_IceStorage</t>
  </si>
  <si>
    <t>LargeHotel_5A_2_DR_EEHVAC_IceStorage</t>
  </si>
  <si>
    <t>LargeHotel_5A_1_DR_EEHVAC_IceStorage</t>
  </si>
  <si>
    <t>LargeHotel_4C_1_DR_EEHVAC_IceStorage</t>
  </si>
  <si>
    <t>LargeHotel_4B_1_DR_EEHVAC_IceStorage</t>
  </si>
  <si>
    <t>LargeHotel_4A_2_DR_EEHVAC_IceStorage</t>
  </si>
  <si>
    <t>LargeHotel_4A_1_DR_EEHVAC_IceStorage</t>
  </si>
  <si>
    <t>LargeHotel_3C_1_DR_EEHVAC_IceStorage</t>
  </si>
  <si>
    <t>LargeHotel_3B_1_DR_EEHVAC_IceStorage</t>
  </si>
  <si>
    <t>LargeHotel_3A_2_DR_EEHVAC_IceStorage</t>
  </si>
  <si>
    <t>LargeHotel_3A_1_DR_EEHVAC_IceStorage</t>
  </si>
  <si>
    <t>LargeHotel_2B_1_DR_EEHVAC_IceStorage</t>
  </si>
  <si>
    <t>LargeHotel_2A_1_DR_EEHVAC_IceStorage</t>
  </si>
  <si>
    <t>Warehouse_7A_1_DR_EEHVAC</t>
  </si>
  <si>
    <t>DR_EEHVAC</t>
  </si>
  <si>
    <t>Adjust heating/cooling set point down/up to shed peak period electricity use, in parallel with installing efficient HVAC equipment generally corresponding to the AEDG 50% guideline</t>
  </si>
  <si>
    <t>Warehouse_6B_1_DR_EEHVAC</t>
  </si>
  <si>
    <t>Warehouse_6A_2_DR_EEHVAC</t>
  </si>
  <si>
    <t>Warehouse_6A_1_DR_EEHVAC</t>
  </si>
  <si>
    <t>Warehouse_5C_1_DR_EEHVAC</t>
  </si>
  <si>
    <t>Warehouse_5B_1_DR_EEHVAC</t>
  </si>
  <si>
    <t>Warehouse_5A_2_DR_EEHVAC</t>
  </si>
  <si>
    <t>Warehouse_5A_1_DR_EEHVAC</t>
  </si>
  <si>
    <t>Warehouse_4C_1_DR_EEHVAC</t>
  </si>
  <si>
    <t>Warehouse_4B_1_DR_EEHVAC</t>
  </si>
  <si>
    <t>Warehouse_4A_2_DR_EEHVAC</t>
  </si>
  <si>
    <t>Warehouse_4A_1_DR_EEHVAC</t>
  </si>
  <si>
    <t>Warehouse_3C_1_DR_EEHVAC</t>
  </si>
  <si>
    <t>Warehouse_3B_1_DR_EEHVAC</t>
  </si>
  <si>
    <t>Warehouse_3A_2_DR_EEHVAC</t>
  </si>
  <si>
    <t>Warehouse_3A_1_DR_EEHVAC</t>
  </si>
  <si>
    <t>Warehouse_2B_1_DR_EEHVAC</t>
  </si>
  <si>
    <t>Warehouse_2A_1_DR_EEHVAC</t>
  </si>
  <si>
    <t>RetailStandalone_7A_1_DR_EEHVAC</t>
  </si>
  <si>
    <t>RetailStandalone_6B_1_DR_EEHVAC</t>
  </si>
  <si>
    <t>RetailStandalone_6A_2_DR_EEHVAC</t>
  </si>
  <si>
    <t>RetailStandalone_6A_1_DR_EEHVAC</t>
  </si>
  <si>
    <t>RetailStandalone_5C_1_DR_EEHVAC</t>
  </si>
  <si>
    <t>RetailStandalone_5B_1_DR_EEHVAC</t>
  </si>
  <si>
    <t>RetailStandalone_5A_2_DR_EEHVAC</t>
  </si>
  <si>
    <t>RetailStandalone_5A_1_DR_EEHVAC</t>
  </si>
  <si>
    <t>RetailStandalone_4C_1_DR_EEHVAC</t>
  </si>
  <si>
    <t>RetailStandalone_4B_1_DR_EEHVAC</t>
  </si>
  <si>
    <t>RetailStandalone_4A_2_DR_EEHVAC</t>
  </si>
  <si>
    <t>RetailStandalone_4A_1_DR_EEHVAC</t>
  </si>
  <si>
    <t>RetailStandalone_3C_1_DR_EEHVAC</t>
  </si>
  <si>
    <t>RetailStandalone_3B_1_DR_EEHVAC</t>
  </si>
  <si>
    <t>RetailStandalone_3A_2_DR_EEHVAC</t>
  </si>
  <si>
    <t>RetailStandalone_3A_1_DR_EEHVAC</t>
  </si>
  <si>
    <t>RetailStandalone_2B_1_DR_EEHVAC</t>
  </si>
  <si>
    <t>RetailStandalone_2A_1_DR_EEHVAC</t>
  </si>
  <si>
    <t>MediumOfficeDetailed_7A_1_DR_EEHVAC</t>
  </si>
  <si>
    <t>MediumOfficeDetailed_6B_1_DR_EEHVAC</t>
  </si>
  <si>
    <t>MediumOfficeDetailed_6A_2_DR_EEHVAC</t>
  </si>
  <si>
    <t>MediumOfficeDetailed_6A_1_DR_EEHVAC</t>
  </si>
  <si>
    <t>MediumOfficeDetailed_5C_1_DR_EEHVAC</t>
  </si>
  <si>
    <t>MediumOfficeDetailed_5B_1_DR_EEHVAC</t>
  </si>
  <si>
    <t>MediumOfficeDetailed_5A_2_DR_EEHVAC</t>
  </si>
  <si>
    <t>MediumOfficeDetailed_5A_1_DR_EEHVAC</t>
  </si>
  <si>
    <t>MediumOfficeDetailed_4C_1_DR_EEHVAC</t>
  </si>
  <si>
    <t>MediumOfficeDetailed_4B_1_DR_EEHVAC</t>
  </si>
  <si>
    <t>MediumOfficeDetailed_4A_2_DR_EEHVAC</t>
  </si>
  <si>
    <t>MediumOfficeDetailed_4A_1_DR_EEHVAC</t>
  </si>
  <si>
    <t>MediumOfficeDetailed_3C_1_DR_EEHVAC</t>
  </si>
  <si>
    <t>MediumOfficeDetailed_3B_1_DR_EEHVAC</t>
  </si>
  <si>
    <t>MediumOfficeDetailed_3A_2_DR_EEHVAC</t>
  </si>
  <si>
    <t>MediumOfficeDetailed_3A_1_DR_EEHVAC</t>
  </si>
  <si>
    <t>MediumOfficeDetailed_2B_1_DR_EEHVAC</t>
  </si>
  <si>
    <t>MediumOfficeDetailed_2A_1_DR_EEHVAC</t>
  </si>
  <si>
    <t>LargeOfficeDetailed_7A_1_DR_EEHVAC</t>
  </si>
  <si>
    <t>LargeOfficeDetailed_6B_1_DR_EEHVAC</t>
  </si>
  <si>
    <t>LargeOfficeDetailed_6A_2_DR_EEHVAC</t>
  </si>
  <si>
    <t>LargeOfficeDetailed_6A_1_DR_EEHVAC</t>
  </si>
  <si>
    <t>LargeOfficeDetailed_5C_1_DR_EEHVAC</t>
  </si>
  <si>
    <t>LargeOfficeDetailed_5B_1_DR_EEHVAC</t>
  </si>
  <si>
    <t>LargeOfficeDetailed_5A_2_DR_EEHVAC</t>
  </si>
  <si>
    <t>LargeOfficeDetailed_5A_1_DR_EEHVAC</t>
  </si>
  <si>
    <t>LargeOfficeDetailed_4C_1_DR_EEHVAC</t>
  </si>
  <si>
    <t>LargeOfficeDetailed_4B_1_DR_EEHVAC</t>
  </si>
  <si>
    <t>LargeOfficeDetailed_4A_2_DR_EEHVAC</t>
  </si>
  <si>
    <t>LargeOfficeDetailed_4A_1_DR_EEHVAC</t>
  </si>
  <si>
    <t>LargeOfficeDetailed_3C_1_DR_EEHVAC</t>
  </si>
  <si>
    <t>LargeOfficeDetailed_3B_1_DR_EEHVAC</t>
  </si>
  <si>
    <t>LargeOfficeDetailed_3A_2_DR_EEHVAC</t>
  </si>
  <si>
    <t>LargeOfficeDetailed_3A_1_DR_EEHVAC</t>
  </si>
  <si>
    <t>LargeOfficeDetailed_2B_1_DR_EEHVAC</t>
  </si>
  <si>
    <t>LargeOfficeDetailed_2A_1_DR_EEHVAC</t>
  </si>
  <si>
    <t>LargeHotel_7A_1_DR_EEHVAC</t>
  </si>
  <si>
    <t>LargeHotel_6B_1_DR_EEHVAC</t>
  </si>
  <si>
    <t>LargeHotel_6A_2_DR_EEHVAC</t>
  </si>
  <si>
    <t>LargeHotel_6A_1_DR_EEHVAC</t>
  </si>
  <si>
    <t>LargeHotel_5C_1_DR_EEHVAC</t>
  </si>
  <si>
    <t>LargeHotel_5B_1_DR_EEHVAC</t>
  </si>
  <si>
    <t>LargeHotel_5A_2_DR_EEHVAC</t>
  </si>
  <si>
    <t>LargeHotel_5A_1_DR_EEHVAC</t>
  </si>
  <si>
    <t>LargeHotel_4C_1_DR_EEHVAC</t>
  </si>
  <si>
    <t>LargeHotel_4B_1_DR_EEHVAC</t>
  </si>
  <si>
    <t>LargeHotel_4A_2_DR_EEHVAC</t>
  </si>
  <si>
    <t>LargeHotel_4A_1_DR_EEHVAC</t>
  </si>
  <si>
    <t>LargeHotel_3C_1_DR_EEHVAC</t>
  </si>
  <si>
    <t>LargeHotel_3B_1_DR_EEHVAC</t>
  </si>
  <si>
    <t>LargeHotel_3A_2_DR_EEHVAC</t>
  </si>
  <si>
    <t>LargeHotel_3A_1_DR_EEHVAC</t>
  </si>
  <si>
    <t>LargeHotel_2B_1_DR_EEHVAC</t>
  </si>
  <si>
    <t>LargeHotel_2A_1_DR_EEHVAC</t>
  </si>
  <si>
    <t>Warehouse_7A_1_AllEE</t>
  </si>
  <si>
    <t>AllEE</t>
  </si>
  <si>
    <t>Install efficient envelope and equipment generally corresponding to the AEDG 50% guideline</t>
  </si>
  <si>
    <t>Warehouse_6B_1_AllEE</t>
  </si>
  <si>
    <t>Warehouse_6A_1_AllEE</t>
  </si>
  <si>
    <t>Warehouse_5C_1_AllEE</t>
  </si>
  <si>
    <t>Warehouse_5B_1_AllEE</t>
  </si>
  <si>
    <t>Warehouse_5A_1_AllEE</t>
  </si>
  <si>
    <t>Warehouse_4C_1_AllEE</t>
  </si>
  <si>
    <t>Warehouse_4B_1_AllEE</t>
  </si>
  <si>
    <t>Warehouse_4A_1_AllEE</t>
  </si>
  <si>
    <t>Warehouse_3C_1_AllEE</t>
  </si>
  <si>
    <t>Warehouse_3B_1_AllEE</t>
  </si>
  <si>
    <t>Warehouse_3A_1_AllEE</t>
  </si>
  <si>
    <t>Warehouse_2B_1_AllEE</t>
  </si>
  <si>
    <t>Warehouse_2A_1_AllEE</t>
  </si>
  <si>
    <t>RetailStandalone_7A_1_AllEE</t>
  </si>
  <si>
    <t>RetailStandalone_6B_1_AllEE</t>
  </si>
  <si>
    <t>RetailStandalone_6A_1_AllEE</t>
  </si>
  <si>
    <t>RetailStandalone_5C_1_AllEE</t>
  </si>
  <si>
    <t>RetailStandalone_5B_1_AllEE</t>
  </si>
  <si>
    <t>RetailStandalone_5A_1_AllEE</t>
  </si>
  <si>
    <t>RetailStandalone_4C_1_AllEE</t>
  </si>
  <si>
    <t>RetailStandalone_4B_1_AllEE</t>
  </si>
  <si>
    <t>RetailStandalone_4A_1_AllEE</t>
  </si>
  <si>
    <t>RetailStandalone_3C_1_AllEE</t>
  </si>
  <si>
    <t>RetailStandalone_3B_1_AllEE</t>
  </si>
  <si>
    <t>RetailStandalone_3A_1_AllEE</t>
  </si>
  <si>
    <t>RetailStandalone_2B_1_AllEE</t>
  </si>
  <si>
    <t>RetailStandalone_2A_1_AllEE</t>
  </si>
  <si>
    <t>MediumOfficeDetailed_7A_1_AllEE</t>
  </si>
  <si>
    <t>MediumOfficeDetailed_6B_1_AllEE</t>
  </si>
  <si>
    <t>MediumOfficeDetailed_6A_1_AllEE</t>
  </si>
  <si>
    <t>MediumOfficeDetailed_5C_1_AllEE</t>
  </si>
  <si>
    <t>MediumOfficeDetailed_5B_1_AllEE</t>
  </si>
  <si>
    <t>MediumOfficeDetailed_5A_1_AllEE</t>
  </si>
  <si>
    <t>MediumOfficeDetailed_4C_1_AllEE</t>
  </si>
  <si>
    <t>MediumOfficeDetailed_4B_1_AllEE</t>
  </si>
  <si>
    <t>MediumOfficeDetailed_4A_1_AllEE</t>
  </si>
  <si>
    <t>MediumOfficeDetailed_3C_1_AllEE</t>
  </si>
  <si>
    <t>MediumOfficeDetailed_3B_1_AllEE</t>
  </si>
  <si>
    <t>MediumOfficeDetailed_3A_1_AllEE</t>
  </si>
  <si>
    <t>MediumOfficeDetailed_2B_1_AllEE</t>
  </si>
  <si>
    <t>MediumOfficeDetailed_2A_1_AllEE</t>
  </si>
  <si>
    <t>LargeOfficeDetailed_7A_1_AllEE</t>
  </si>
  <si>
    <t>LargeOfficeDetailed_6B_1_AllEE</t>
  </si>
  <si>
    <t>LargeOfficeDetailed_6A_1_AllEE</t>
  </si>
  <si>
    <t>LargeOfficeDetailed_5C_1_AllEE</t>
  </si>
  <si>
    <t>LargeOfficeDetailed_5B_1_AllEE</t>
  </si>
  <si>
    <t>LargeOfficeDetailed_5A_1_AllEE</t>
  </si>
  <si>
    <t>LargeOfficeDetailed_4C_1_AllEE</t>
  </si>
  <si>
    <t>LargeOfficeDetailed_4B_1_AllEE</t>
  </si>
  <si>
    <t>LargeOfficeDetailed_4A_1_AllEE</t>
  </si>
  <si>
    <t>LargeOfficeDetailed_3C_1_AllEE</t>
  </si>
  <si>
    <t>LargeOfficeDetailed_3B_1_AllEE</t>
  </si>
  <si>
    <t>LargeOfficeDetailed_3A_1_AllEE</t>
  </si>
  <si>
    <t>LargeOfficeDetailed_2B_1_AllEE</t>
  </si>
  <si>
    <t>LargeOfficeDetailed_2A_1_AllEE</t>
  </si>
  <si>
    <t>LargeHotel_7A_1_AllEE</t>
  </si>
  <si>
    <t>LargeHotel_6B_1_AllEE</t>
  </si>
  <si>
    <t>LargeHotel_6A_1_AllEE</t>
  </si>
  <si>
    <t>LargeHotel_5C_1_AllEE</t>
  </si>
  <si>
    <t>LargeHotel_5B_1_AllEE</t>
  </si>
  <si>
    <t>LargeHotel_5A_1_AllEE</t>
  </si>
  <si>
    <t>LargeHotel_4C_1_AllEE</t>
  </si>
  <si>
    <t>LargeHotel_4B_1_AllEE</t>
  </si>
  <si>
    <t>LargeHotel_4A_1_AllEE</t>
  </si>
  <si>
    <t>LargeHotel_3C_1_AllEE</t>
  </si>
  <si>
    <t>LargeHotel_3B_1_AllEE</t>
  </si>
  <si>
    <t>LargeHotel_3A_1_AllEE</t>
  </si>
  <si>
    <t>LargeHotel_2B_1_AllEE</t>
  </si>
  <si>
    <t>LargeHotel_2A_1_AllEE</t>
  </si>
  <si>
    <t>Warehouse_7A_1_AllDR</t>
  </si>
  <si>
    <t>AllDR</t>
  </si>
  <si>
    <t>Adjust operations down to shed peak period electricity use, pre-cool and pre-heat to increase take period electricity use</t>
  </si>
  <si>
    <t>Warehouse_6B_1_AllDR</t>
  </si>
  <si>
    <t>Warehouse_6A_2_AllDR</t>
  </si>
  <si>
    <t>Warehouse_6A_1_AllDR</t>
  </si>
  <si>
    <t>Warehouse_5C_1_AllDR</t>
  </si>
  <si>
    <t>Warehouse_5B_1_AllDR</t>
  </si>
  <si>
    <t>Warehouse_5A_2_AllDR</t>
  </si>
  <si>
    <t>Warehouse_5A_1_AllDR</t>
  </si>
  <si>
    <t>Warehouse_4C_1_AllDR</t>
  </si>
  <si>
    <t>Warehouse_4B_1_AllDR</t>
  </si>
  <si>
    <t>Warehouse_4A_2_AllDR</t>
  </si>
  <si>
    <t>Warehouse_4A_1_AllDR</t>
  </si>
  <si>
    <t>Warehouse_3C_1_AllDR</t>
  </si>
  <si>
    <t>Warehouse_3B_1_AllDR</t>
  </si>
  <si>
    <t>Warehouse_3A_2_AllDR</t>
  </si>
  <si>
    <t>Warehouse_3A_1_AllDR</t>
  </si>
  <si>
    <t>Warehouse_2B_1_AllDR</t>
  </si>
  <si>
    <t>Warehouse_2A_1_AllDR</t>
  </si>
  <si>
    <t>RetailStandalone_7A_1_AllDR</t>
  </si>
  <si>
    <t>RetailStandalone_6B_1_AllDR</t>
  </si>
  <si>
    <t>RetailStandalone_6A_2_AllDR</t>
  </si>
  <si>
    <t>RetailStandalone_6A_1_AllDR</t>
  </si>
  <si>
    <t>RetailStandalone_5C_1_AllDR</t>
  </si>
  <si>
    <t>RetailStandalone_5B_1_AllDR</t>
  </si>
  <si>
    <t>RetailStandalone_5A_2_AllDR</t>
  </si>
  <si>
    <t>RetailStandalone_5A_1_AllDR</t>
  </si>
  <si>
    <t>RetailStandalone_4C_1_AllDR</t>
  </si>
  <si>
    <t>RetailStandalone_4B_1_AllDR</t>
  </si>
  <si>
    <t>RetailStandalone_4A_2_AllDR</t>
  </si>
  <si>
    <t>RetailStandalone_4A_1_AllDR</t>
  </si>
  <si>
    <t>RetailStandalone_3C_1_AllDR</t>
  </si>
  <si>
    <t>RetailStandalone_3B_1_AllDR</t>
  </si>
  <si>
    <t>RetailStandalone_3A_2_AllDR</t>
  </si>
  <si>
    <t>RetailStandalone_3A_1_AllDR</t>
  </si>
  <si>
    <t>RetailStandalone_2B_1_AllDR</t>
  </si>
  <si>
    <t>RetailStandalone_2A_1_AllDR</t>
  </si>
  <si>
    <t>MediumOfficeDetailed_7A_1_AllDR</t>
  </si>
  <si>
    <t>MediumOfficeDetailed_6B_1_AllDR</t>
  </si>
  <si>
    <t>MediumOfficeDetailed_6A_2_AllDR</t>
  </si>
  <si>
    <t>MediumOfficeDetailed_6A_1_AllDR</t>
  </si>
  <si>
    <t>MediumOfficeDetailed_5C_1_AllDR</t>
  </si>
  <si>
    <t>MediumOfficeDetailed_5B_1_AllDR</t>
  </si>
  <si>
    <t>MediumOfficeDetailed_5A_2_AllDR</t>
  </si>
  <si>
    <t>MediumOfficeDetailed_5A_1_AllDR</t>
  </si>
  <si>
    <t>MediumOfficeDetailed_4C_1_AllDR</t>
  </si>
  <si>
    <t>MediumOfficeDetailed_4B_1_AllDR</t>
  </si>
  <si>
    <t>MediumOfficeDetailed_4A_2_AllDR</t>
  </si>
  <si>
    <t>MediumOfficeDetailed_4A_1_AllDR</t>
  </si>
  <si>
    <t>MediumOfficeDetailed_3C_1_AllDR</t>
  </si>
  <si>
    <t>MediumOfficeDetailed_3B_1_AllDR</t>
  </si>
  <si>
    <t>MediumOfficeDetailed_3A_2_AllDR</t>
  </si>
  <si>
    <t>MediumOfficeDetailed_3A_1_AllDR</t>
  </si>
  <si>
    <t>MediumOfficeDetailed_2B_1_AllDR</t>
  </si>
  <si>
    <t>MediumOfficeDetailed_2A_1_AllDR</t>
  </si>
  <si>
    <t>LargeOfficeDetailed_7A_1_AllDR</t>
  </si>
  <si>
    <t>LargeOfficeDetailed_6B_1_AllDR</t>
  </si>
  <si>
    <t>LargeOfficeDetailed_6A_2_AllDR</t>
  </si>
  <si>
    <t>LargeOfficeDetailed_6A_1_AllDR</t>
  </si>
  <si>
    <t>LargeOfficeDetailed_5C_1_AllDR</t>
  </si>
  <si>
    <t>LargeOfficeDetailed_5B_1_AllDR</t>
  </si>
  <si>
    <t>LargeOfficeDetailed_5A_2_AllDR</t>
  </si>
  <si>
    <t>LargeOfficeDetailed_5A_1_AllDR</t>
  </si>
  <si>
    <t>LargeOfficeDetailed_4C_1_AllDR</t>
  </si>
  <si>
    <t>LargeOfficeDetailed_4B_1_AllDR</t>
  </si>
  <si>
    <t>LargeOfficeDetailed_4A_2_AllDR</t>
  </si>
  <si>
    <t>LargeOfficeDetailed_4A_1_AllDR</t>
  </si>
  <si>
    <t>LargeOfficeDetailed_3C_1_AllDR</t>
  </si>
  <si>
    <t>LargeOfficeDetailed_3B_1_AllDR</t>
  </si>
  <si>
    <t>LargeOfficeDetailed_3A_2_AllDR</t>
  </si>
  <si>
    <t>LargeOfficeDetailed_3A_1_AllDR</t>
  </si>
  <si>
    <t>LargeOfficeDetailed_2B_1_AllDR</t>
  </si>
  <si>
    <t>LargeOfficeDetailed_2A_1_AllDR</t>
  </si>
  <si>
    <t>LargeHotel_7A_1_AllDR</t>
  </si>
  <si>
    <t>LargeHotel_6B_1_AllDR</t>
  </si>
  <si>
    <t>LargeHotel_6A_2_AllDR</t>
  </si>
  <si>
    <t>LargeHotel_6A_1_AllDR</t>
  </si>
  <si>
    <t>LargeHotel_5C_1_AllDR</t>
  </si>
  <si>
    <t>LargeHotel_5B_1_AllDR</t>
  </si>
  <si>
    <t>LargeHotel_5A_2_AllDR</t>
  </si>
  <si>
    <t>LargeHotel_5A_1_AllDR</t>
  </si>
  <si>
    <t>LargeHotel_4C_1_AllDR</t>
  </si>
  <si>
    <t>LargeHotel_4B_1_AllDR</t>
  </si>
  <si>
    <t>LargeHotel_4A_2_AllDR</t>
  </si>
  <si>
    <t>LargeHotel_4A_1_AllDR</t>
  </si>
  <si>
    <t>LargeHotel_3C_1_AllDR</t>
  </si>
  <si>
    <t>LargeHotel_3B_1_AllDR</t>
  </si>
  <si>
    <t>LargeHotel_3A_2_AllDR</t>
  </si>
  <si>
    <t>LargeHotel_3A_1_AllDR</t>
  </si>
  <si>
    <t>LargeHotel_2B_1_AllDR</t>
  </si>
  <si>
    <t>LargeHotel_2A_1_AllDR</t>
  </si>
  <si>
    <t>Warehouse_7A_1_AllDR_AllEE</t>
  </si>
  <si>
    <t>AllDR_AllEE</t>
  </si>
  <si>
    <t>Adjust operations down to shed peak period electricity use, pre-cool and pre-heat to increase take period electricity use, in parallel with installing efficient envelope and equipment generally corresponding to the AEDG 50% guideline</t>
  </si>
  <si>
    <t>Warehouse_6B_1_AllDR_AllEE</t>
  </si>
  <si>
    <t>Warehouse_6A_2_AllDR_AllEE</t>
  </si>
  <si>
    <t>Warehouse_6A_1_AllDR_AllEE</t>
  </si>
  <si>
    <t>Warehouse_5C_1_AllDR_AllEE</t>
  </si>
  <si>
    <t>Warehouse_5B_1_AllDR_AllEE</t>
  </si>
  <si>
    <t>Warehouse_5A_2_AllDR_AllEE</t>
  </si>
  <si>
    <t>Warehouse_5A_1_AllDR_AllEE</t>
  </si>
  <si>
    <t>Warehouse_4C_1_AllDR_AllEE</t>
  </si>
  <si>
    <t>Warehouse_4B_1_AllDR_AllEE</t>
  </si>
  <si>
    <t>Warehouse_4A_2_AllDR_AllEE</t>
  </si>
  <si>
    <t>Warehouse_4A_1_AllDR_AllEE</t>
  </si>
  <si>
    <t>Warehouse_3C_1_AllDR_AllEE</t>
  </si>
  <si>
    <t>Warehouse_3B_1_AllDR_AllEE</t>
  </si>
  <si>
    <t>Warehouse_3A_2_AllDR_AllEE</t>
  </si>
  <si>
    <t>Warehouse_3A_1_AllDR_AllEE</t>
  </si>
  <si>
    <t>Warehouse_2B_1_AllDR_AllEE</t>
  </si>
  <si>
    <t>Warehouse_2A_1_AllDR_AllEE</t>
  </si>
  <si>
    <t>RetailStandalone_7A_1_AllDR_AllEE</t>
  </si>
  <si>
    <t>RetailStandalone_6B_1_AllDR_AllEE</t>
  </si>
  <si>
    <t>RetailStandalone_6A_2_AllDR_AllEE</t>
  </si>
  <si>
    <t>RetailStandalone_6A_1_AllDR_AllEE</t>
  </si>
  <si>
    <t>RetailStandalone_5C_1_AllDR_AllEE</t>
  </si>
  <si>
    <t>RetailStandalone_5B_1_AllDR_AllEE</t>
  </si>
  <si>
    <t>RetailStandalone_5A_2_AllDR_AllEE</t>
  </si>
  <si>
    <t>RetailStandalone_5A_1_AllDR_AllEE</t>
  </si>
  <si>
    <t>RetailStandalone_4C_1_AllDR_AllEE</t>
  </si>
  <si>
    <t>RetailStandalone_4B_1_AllDR_AllEE</t>
  </si>
  <si>
    <t>RetailStandalone_4A_2_AllDR_AllEE</t>
  </si>
  <si>
    <t>RetailStandalone_4A_1_AllDR_AllEE</t>
  </si>
  <si>
    <t>RetailStandalone_3C_1_AllDR_AllEE</t>
  </si>
  <si>
    <t>RetailStandalone_3B_1_AllDR_AllEE</t>
  </si>
  <si>
    <t>RetailStandalone_3A_2_AllDR_AllEE</t>
  </si>
  <si>
    <t>RetailStandalone_3A_1_AllDR_AllEE</t>
  </si>
  <si>
    <t>RetailStandalone_2B_1_AllDR_AllEE</t>
  </si>
  <si>
    <t>RetailStandalone_2A_1_AllDR_AllEE</t>
  </si>
  <si>
    <t>MediumOfficeDetailed_7A_1_AllDR_AllEE</t>
  </si>
  <si>
    <t>MediumOfficeDetailed_6B_1_AllDR_AllEE</t>
  </si>
  <si>
    <t>MediumOfficeDetailed_6A_2_AllDR_AllEE</t>
  </si>
  <si>
    <t>MediumOfficeDetailed_6A_1_AllDR_AllEE</t>
  </si>
  <si>
    <t>MediumOfficeDetailed_5C_1_AllDR_AllEE</t>
  </si>
  <si>
    <t>MediumOfficeDetailed_5B_1_AllDR_AllEE</t>
  </si>
  <si>
    <t>MediumOfficeDetailed_5A_2_AllDR_AllEE</t>
  </si>
  <si>
    <t>MediumOfficeDetailed_5A_1_AllDR_AllEE</t>
  </si>
  <si>
    <t>MediumOfficeDetailed_4C_1_AllDR_AllEE</t>
  </si>
  <si>
    <t>MediumOfficeDetailed_4B_1_AllDR_AllEE</t>
  </si>
  <si>
    <t>MediumOfficeDetailed_4A_2_AllDR_AllEE</t>
  </si>
  <si>
    <t>MediumOfficeDetailed_4A_1_AllDR_AllEE</t>
  </si>
  <si>
    <t>MediumOfficeDetailed_3C_1_AllDR_AllEE</t>
  </si>
  <si>
    <t>MediumOfficeDetailed_3B_1_AllDR_AllEE</t>
  </si>
  <si>
    <t>MediumOfficeDetailed_3A_2_AllDR_AllEE</t>
  </si>
  <si>
    <t>MediumOfficeDetailed_3A_1_AllDR_AllEE</t>
  </si>
  <si>
    <t>MediumOfficeDetailed_2B_1_AllDR_AllEE</t>
  </si>
  <si>
    <t>MediumOfficeDetailed_2A_1_AllDR_AllEE</t>
  </si>
  <si>
    <t>LargeOfficeDetailed_7A_1_AllDR_AllEE</t>
  </si>
  <si>
    <t>LargeOfficeDetailed_6B_1_AllDR_AllEE</t>
  </si>
  <si>
    <t>LargeOfficeDetailed_6A_2_AllDR_AllEE</t>
  </si>
  <si>
    <t>LargeOfficeDetailed_6A_1_AllDR_AllEE</t>
  </si>
  <si>
    <t>LargeOfficeDetailed_5C_1_AllDR_AllEE</t>
  </si>
  <si>
    <t>LargeOfficeDetailed_5B_1_AllDR_AllEE</t>
  </si>
  <si>
    <t>LargeOfficeDetailed_5A_2_AllDR_AllEE</t>
  </si>
  <si>
    <t>LargeOfficeDetailed_5A_1_AllDR_AllEE</t>
  </si>
  <si>
    <t>LargeOfficeDetailed_4C_1_AllDR_AllEE</t>
  </si>
  <si>
    <t>LargeOfficeDetailed_4B_1_AllDR_AllEE</t>
  </si>
  <si>
    <t>LargeOfficeDetailed_4A_2_AllDR_AllEE</t>
  </si>
  <si>
    <t>LargeOfficeDetailed_4A_1_AllDR_AllEE</t>
  </si>
  <si>
    <t>LargeOfficeDetailed_3C_1_AllDR_AllEE</t>
  </si>
  <si>
    <t>LargeOfficeDetailed_3B_1_AllDR_AllEE</t>
  </si>
  <si>
    <t>LargeOfficeDetailed_3A_2_AllDR_AllEE</t>
  </si>
  <si>
    <t>LargeOfficeDetailed_3A_1_AllDR_AllEE</t>
  </si>
  <si>
    <t>LargeOfficeDetailed_2B_1_AllDR_AllEE</t>
  </si>
  <si>
    <t>LargeOfficeDetailed_2A_1_AllDR_AllEE</t>
  </si>
  <si>
    <t>LargeHotel_7A_1_AllDR_AllEE</t>
  </si>
  <si>
    <t>LargeHotel_6B_1_AllDR_AllEE</t>
  </si>
  <si>
    <t>LargeHotel_6A_2_AllDR_AllEE</t>
  </si>
  <si>
    <t>LargeHotel_6A_1_AllDR_AllEE</t>
  </si>
  <si>
    <t>LargeHotel_5C_1_AllDR_AllEE</t>
  </si>
  <si>
    <t>LargeHotel_5B_1_AllDR_AllEE</t>
  </si>
  <si>
    <t>LargeHotel_5A_2_AllDR_AllEE</t>
  </si>
  <si>
    <t>LargeHotel_5A_1_AllDR_AllEE</t>
  </si>
  <si>
    <t>LargeHotel_4C_1_AllDR_AllEE</t>
  </si>
  <si>
    <t>LargeHotel_4B_1_AllDR_AllEE</t>
  </si>
  <si>
    <t>LargeHotel_4A_2_AllDR_AllEE</t>
  </si>
  <si>
    <t>LargeHotel_4A_1_AllDR_AllEE</t>
  </si>
  <si>
    <t>LargeHotel_3C_1_AllDR_AllEE</t>
  </si>
  <si>
    <t>LargeHotel_3B_1_AllDR_AllEE</t>
  </si>
  <si>
    <t>LargeHotel_3A_2_AllDR_AllEE</t>
  </si>
  <si>
    <t>LargeHotel_3A_1_AllDR_AllEE</t>
  </si>
  <si>
    <t>LargeHotel_2B_1_AllDR_AllEE</t>
  </si>
  <si>
    <t>LargeHotel_2A_1_AllDR_AllEE</t>
  </si>
  <si>
    <t>Diff</t>
  </si>
  <si>
    <t>SFD Home_2B_1_P3d_Best_waterheater_DR_waterheater</t>
  </si>
  <si>
    <t>P3d_Best_waterheater_DR_waterheater</t>
  </si>
  <si>
    <t>ResStock-generated baseline single-family home energy model</t>
  </si>
  <si>
    <t>Upgrade to highest efficiency residential heat pump water heater in 2017 plus DR-responsive cycling to electric water heaters</t>
  </si>
  <si>
    <t>Single Family Detached Home</t>
  </si>
  <si>
    <t>SFD Home_2A_1_P3d_Best_waterheater_DR_waterheater</t>
  </si>
  <si>
    <t>SFD Home_4C_1_P3d_Best_waterheater_DR_waterheater</t>
  </si>
  <si>
    <t>SFD Home_3C_1_P3d_Best_waterheater_DR_waterheater</t>
  </si>
  <si>
    <t>SFD Home_6A_2_P3d_Best_waterheater_DR_waterheater</t>
  </si>
  <si>
    <t>SFD Home_6A_1_P3d_Best_waterheater_DR_waterheater</t>
  </si>
  <si>
    <t>SFD Home_5C_1_P3d_Best_waterheater_DR_waterheater</t>
  </si>
  <si>
    <t>SFD Home_4A_2_P3d_Best_waterheater_DR_waterheater</t>
  </si>
  <si>
    <t>SFD Home_4A_1_P3d_Best_waterheater_DR_waterheater</t>
  </si>
  <si>
    <t>SFD Home_3B_1_P3d_Best_waterheater_DR_waterheater</t>
  </si>
  <si>
    <t>SFD Home_7A_1_P3d_Best_waterheater_DR_waterheater</t>
  </si>
  <si>
    <t>SFD Home_6B_1_P3d_Best_waterheater_DR_waterheater</t>
  </si>
  <si>
    <t>SFD Home_5B_1_P3d_Best_waterheater_DR_waterheater</t>
  </si>
  <si>
    <t>SFD Home_5A_2_P3d_Best_waterheater_DR_waterheater</t>
  </si>
  <si>
    <t>SFD Home_5A_1_P3d_Best_waterheater_DR_waterheater</t>
  </si>
  <si>
    <t>SFD Home_3A_2_P3d_Best_waterheater_DR_waterheater</t>
  </si>
  <si>
    <t>SFD Home_3A_1_P3d_Best_waterheater_DR_waterheater</t>
  </si>
  <si>
    <t>SFD Home_4B_1_P3d_Best_waterheater_DR_waterheater</t>
  </si>
  <si>
    <t>SFD Home_2B_1_P3d_Best_pool_pump_DR_pool_pump</t>
  </si>
  <si>
    <t>P3d_Best_pool_pump_DR_pool_pump</t>
  </si>
  <si>
    <t>Upgrade to highest efficiency residential pool pump in 2017 plus DR-responsive pool pump cycling</t>
  </si>
  <si>
    <t>SFD Home_2A_1_P3d_Best_pool_pump_DR_pool_pump</t>
  </si>
  <si>
    <t>SFD Home_4C_1_P3d_Best_pool_pump_DR_pool_pump</t>
  </si>
  <si>
    <t>SFD Home_3C_1_P3d_Best_pool_pump_DR_pool_pump</t>
  </si>
  <si>
    <t>SFD Home_6A_2_P3d_Best_pool_pump_DR_pool_pump</t>
  </si>
  <si>
    <t>SFD Home_6A_1_P3d_Best_pool_pump_DR_pool_pump</t>
  </si>
  <si>
    <t>SFD Home_5C_1_P3d_Best_pool_pump_DR_pool_pump</t>
  </si>
  <si>
    <t>SFD Home_4A_2_P3d_Best_pool_pump_DR_pool_pump</t>
  </si>
  <si>
    <t>SFD Home_4A_1_P3d_Best_pool_pump_DR_pool_pump</t>
  </si>
  <si>
    <t>SFD Home_3B_1_P3d_Best_pool_pump_DR_pool_pump</t>
  </si>
  <si>
    <t>SFD Home_7A_1_P3d_Best_pool_pump_DR_pool_pump</t>
  </si>
  <si>
    <t>SFD Home_6B_1_P3d_Best_pool_pump_DR_pool_pump</t>
  </si>
  <si>
    <t>SFD Home_5B_1_P3d_Best_pool_pump_DR_pool_pump</t>
  </si>
  <si>
    <t>SFD Home_5A_2_P3d_Best_pool_pump_DR_pool_pump</t>
  </si>
  <si>
    <t>SFD Home_5A_1_P3d_Best_pool_pump_DR_pool_pump</t>
  </si>
  <si>
    <t>SFD Home_3A_2_P3d_Best_pool_pump_DR_pool_pump</t>
  </si>
  <si>
    <t>SFD Home_3A_1_P3d_Best_pool_pump_DR_pool_pump</t>
  </si>
  <si>
    <t>SFD Home_4B_1_P3d_Best_pool_pump_DR_pool_pump</t>
  </si>
  <si>
    <t>SFD Home_2B_1_P3d_Best_lighting</t>
  </si>
  <si>
    <t>P3d_Best_lighting</t>
  </si>
  <si>
    <t>Upgrade to highest efficiency 60W equivalent LED bulb available in 2018 plus deactivation of low-priority electronic devices during DR periods</t>
  </si>
  <si>
    <t>SFD Home_2A_1_P3d_Best_lighting</t>
  </si>
  <si>
    <t>SFD Home_4C_1_P3d_Best_lighting</t>
  </si>
  <si>
    <t>SFD Home_3C_1_P3d_Best_lighting</t>
  </si>
  <si>
    <t>SFD Home_6A_2_P3d_Best_lighting</t>
  </si>
  <si>
    <t>SFD Home_6A_1_P3d_Best_lighting</t>
  </si>
  <si>
    <t>SFD Home_5C_1_P3d_Best_lighting</t>
  </si>
  <si>
    <t>SFD Home_4A_2_P3d_Best_lighting</t>
  </si>
  <si>
    <t>SFD Home_4A_1_P3d_Best_lighting</t>
  </si>
  <si>
    <t>SFD Home_3B_1_P3d_Best_lighting</t>
  </si>
  <si>
    <t>SFD Home_7A_1_P3d_Best_lighting</t>
  </si>
  <si>
    <t>SFD Home_6B_1_P3d_Best_lighting</t>
  </si>
  <si>
    <t>SFD Home_5B_1_P3d_Best_lighting</t>
  </si>
  <si>
    <t>SFD Home_5A_2_P3d_Best_lighting</t>
  </si>
  <si>
    <t>SFD Home_5A_1_P3d_Best_lighting</t>
  </si>
  <si>
    <t>SFD Home_3A_2_P3d_Best_lighting</t>
  </si>
  <si>
    <t>SFD Home_3A_1_P3d_Best_lighting</t>
  </si>
  <si>
    <t>SFD Home_4B_1_P3d_Best_lighting</t>
  </si>
  <si>
    <t>SFD Home_2B_1_P3d_Best_electronics_DR_electronics</t>
  </si>
  <si>
    <t>P3d_Best_electronics_DR_electronics</t>
  </si>
  <si>
    <t>Upgrade to highest efficiency consumer electronics plus DR-responsive operation of dishwasher</t>
  </si>
  <si>
    <t>SFD Home_2A_1_P3d_Best_electronics_DR_electronics</t>
  </si>
  <si>
    <t>SFD Home_4C_1_P3d_Best_electronics_DR_electronics</t>
  </si>
  <si>
    <t>SFD Home_3C_1_P3d_Best_electronics_DR_electronics</t>
  </si>
  <si>
    <t>SFD Home_6A_2_P3d_Best_electronics_DR_electronics</t>
  </si>
  <si>
    <t>SFD Home_6A_1_P3d_Best_electronics_DR_electronics</t>
  </si>
  <si>
    <t>SFD Home_5C_1_P3d_Best_electronics_DR_electronics</t>
  </si>
  <si>
    <t>SFD Home_4A_2_P3d_Best_electronics_DR_electronics</t>
  </si>
  <si>
    <t>SFD Home_4A_1_P3d_Best_electronics_DR_electronics</t>
  </si>
  <si>
    <t>SFD Home_3B_1_P3d_Best_electronics_DR_electronics</t>
  </si>
  <si>
    <t>SFD Home_7A_1_P3d_Best_electronics_DR_electronics</t>
  </si>
  <si>
    <t>SFD Home_6B_1_P3d_Best_electronics_DR_electronics</t>
  </si>
  <si>
    <t>SFD Home_5B_1_P3d_Best_electronics_DR_electronics</t>
  </si>
  <si>
    <t>SFD Home_5A_2_P3d_Best_electronics_DR_electronics</t>
  </si>
  <si>
    <t>SFD Home_5A_1_P3d_Best_electronics_DR_electronics</t>
  </si>
  <si>
    <t>SFD Home_3A_2_P3d_Best_electronics_DR_electronics</t>
  </si>
  <si>
    <t>SFD Home_3A_1_P3d_Best_electronics_DR_electronics</t>
  </si>
  <si>
    <t>SFD Home_4B_1_P3d_Best_electronics_DR_electronics</t>
  </si>
  <si>
    <t>SFD Home_2B_1_P3d_Best_dishwasher_DR_dishwasher</t>
  </si>
  <si>
    <t>P3d_Best_dishwasher_DR_dishwasher</t>
  </si>
  <si>
    <t>Upgrade to highest efficiency residential dishwasher in 2017 plus DR-responsive operation of clothes washer</t>
  </si>
  <si>
    <t>SFD Home_2A_1_P3d_Best_dishwasher_DR_dishwasher</t>
  </si>
  <si>
    <t>SFD Home_4C_1_P3d_Best_dishwasher_DR_dishwasher</t>
  </si>
  <si>
    <t>SFD Home_3C_1_P3d_Best_dishwasher_DR_dishwasher</t>
  </si>
  <si>
    <t>SFD Home_6A_2_P3d_Best_dishwasher_DR_dishwasher</t>
  </si>
  <si>
    <t>SFD Home_6A_1_P3d_Best_dishwasher_DR_dishwasher</t>
  </si>
  <si>
    <t>SFD Home_5C_1_P3d_Best_dishwasher_DR_dishwasher</t>
  </si>
  <si>
    <t>SFD Home_4A_2_P3d_Best_dishwasher_DR_dishwasher</t>
  </si>
  <si>
    <t>SFD Home_4A_1_P3d_Best_dishwasher_DR_dishwasher</t>
  </si>
  <si>
    <t>SFD Home_3B_1_P3d_Best_dishwasher_DR_dishwasher</t>
  </si>
  <si>
    <t>SFD Home_7A_1_P3d_Best_dishwasher_DR_dishwasher</t>
  </si>
  <si>
    <t>SFD Home_6B_1_P3d_Best_dishwasher_DR_dishwasher</t>
  </si>
  <si>
    <t>SFD Home_5B_1_P3d_Best_dishwasher_DR_dishwasher</t>
  </si>
  <si>
    <t>SFD Home_5A_2_P3d_Best_dishwasher_DR_dishwasher</t>
  </si>
  <si>
    <t>SFD Home_5A_1_P3d_Best_dishwasher_DR_dishwasher</t>
  </si>
  <si>
    <t>SFD Home_3A_2_P3d_Best_dishwasher_DR_dishwasher</t>
  </si>
  <si>
    <t>SFD Home_3A_1_P3d_Best_dishwasher_DR_dishwasher</t>
  </si>
  <si>
    <t>SFD Home_4B_1_P3d_Best_dishwasher_DR_dishwasher</t>
  </si>
  <si>
    <t>SFD Home_2B_1_P3d_Best_clotheswasher_DR_clotheswasher</t>
  </si>
  <si>
    <t>P3d_Best_clotheswasher_DR_clotheswasher</t>
  </si>
  <si>
    <t>Upgrade to highest efficiency residential electric clothes washer in 2017 plus DR-responsive operation of clothes washer</t>
  </si>
  <si>
    <t>SFD Home_2A_1_P3d_Best_clotheswasher_DR_clotheswasher</t>
  </si>
  <si>
    <t>SFD Home_4C_1_P3d_Best_clotheswasher_DR_clotheswasher</t>
  </si>
  <si>
    <t>SFD Home_3C_1_P3d_Best_clotheswasher_DR_clotheswasher</t>
  </si>
  <si>
    <t>SFD Home_6A_2_P3d_Best_clotheswasher_DR_clotheswasher</t>
  </si>
  <si>
    <t>SFD Home_6A_1_P3d_Best_clotheswasher_DR_clotheswasher</t>
  </si>
  <si>
    <t>SFD Home_5C_1_P3d_Best_clotheswasher_DR_clotheswasher</t>
  </si>
  <si>
    <t>SFD Home_4A_2_P3d_Best_clotheswasher_DR_clotheswasher</t>
  </si>
  <si>
    <t>SFD Home_4A_1_P3d_Best_clotheswasher_DR_clotheswasher</t>
  </si>
  <si>
    <t>SFD Home_3B_1_P3d_Best_clotheswasher_DR_clotheswasher</t>
  </si>
  <si>
    <t>SFD Home_7A_1_P3d_Best_clotheswasher_DR_clotheswasher</t>
  </si>
  <si>
    <t>SFD Home_6B_1_P3d_Best_clotheswasher_DR_clotheswasher</t>
  </si>
  <si>
    <t>SFD Home_5B_1_P3d_Best_clotheswasher_DR_clotheswasher</t>
  </si>
  <si>
    <t>SFD Home_5A_2_P3d_Best_clotheswasher_DR_clotheswasher</t>
  </si>
  <si>
    <t>SFD Home_5A_1_P3d_Best_clotheswasher_DR_clotheswasher</t>
  </si>
  <si>
    <t>SFD Home_3A_2_P3d_Best_clotheswasher_DR_clotheswasher</t>
  </si>
  <si>
    <t>SFD Home_3A_1_P3d_Best_clotheswasher_DR_clotheswasher</t>
  </si>
  <si>
    <t>SFD Home_4B_1_P3d_Best_clotheswasher_DR_clotheswasher</t>
  </si>
  <si>
    <t>SFD Home_2B_1_P3d_Best_clothesdryer_DR_clothesdryer</t>
  </si>
  <si>
    <t>P3d_Best_clothesdryer_DR_clothesdryer</t>
  </si>
  <si>
    <t>Upgrade to highest efficiency residential electric clothes dryer in 2017 plus DR-responsive operation of clothes dryer</t>
  </si>
  <si>
    <t>SFD Home_2A_1_P3d_Best_clothesdryer_DR_clothesdryer</t>
  </si>
  <si>
    <t>SFD Home_4C_1_P3d_Best_clothesdryer_DR_clothesdryer</t>
  </si>
  <si>
    <t>SFD Home_3C_1_P3d_Best_clothesdryer_DR_clothesdryer</t>
  </si>
  <si>
    <t>SFD Home_6A_2_P3d_Best_clothesdryer_DR_clothesdryer</t>
  </si>
  <si>
    <t>SFD Home_6A_1_P3d_Best_clothesdryer_DR_clothesdryer</t>
  </si>
  <si>
    <t>SFD Home_5C_1_P3d_Best_clothesdryer_DR_clothesdryer</t>
  </si>
  <si>
    <t>SFD Home_4A_2_P3d_Best_clothesdryer_DR_clothesdryer</t>
  </si>
  <si>
    <t>SFD Home_4A_1_P3d_Best_clothesdryer_DR_clothesdryer</t>
  </si>
  <si>
    <t>SFD Home_3B_1_P3d_Best_clothesdryer_DR_clothesdryer</t>
  </si>
  <si>
    <t>SFD Home_7A_1_P3d_Best_clothesdryer_DR_clothesdryer</t>
  </si>
  <si>
    <t>SFD Home_6B_1_P3d_Best_clothesdryer_DR_clothesdryer</t>
  </si>
  <si>
    <t>SFD Home_5B_1_P3d_Best_clothesdryer_DR_clothesdryer</t>
  </si>
  <si>
    <t>SFD Home_5A_2_P3d_Best_clothesdryer_DR_clothesdryer</t>
  </si>
  <si>
    <t>SFD Home_5A_1_P3d_Best_clothesdryer_DR_clothesdryer</t>
  </si>
  <si>
    <t>SFD Home_3A_2_P3d_Best_clothesdryer_DR_clothesdryer</t>
  </si>
  <si>
    <t>SFD Home_3A_1_P3d_Best_clothesdryer_DR_clothesdryer</t>
  </si>
  <si>
    <t>SFD Home_4B_1_P3d_Best_clothesdryer_DR_clothesdryer</t>
  </si>
  <si>
    <t>SFD Home_2B_1_P3c_Best_envelope_thermostat_other_DR_thermostat</t>
  </si>
  <si>
    <t>P3c_Best_envelope_thermostat_other_DR_thermostat</t>
  </si>
  <si>
    <t>Residential internet-connected thermostat (ICT) and 6-sided envelope upgrade in homes that didn't receive a CAC or ASHP upgrade, with thermostat adjustment</t>
  </si>
  <si>
    <t>SFD Home_2A_1_P3c_Best_envelope_thermostat_other_DR_thermostat</t>
  </si>
  <si>
    <t>SFD Home_4C_1_P3c_Best_envelope_thermostat_other_DR_thermostat</t>
  </si>
  <si>
    <t>SFD Home_3C_1_P3c_Best_envelope_thermostat_other_DR_thermostat</t>
  </si>
  <si>
    <t>SFD Home_6A_2_P3c_Best_envelope_thermostat_other_DR_thermostat</t>
  </si>
  <si>
    <t>SFD Home_6A_1_P3c_Best_envelope_thermostat_other_DR_thermostat</t>
  </si>
  <si>
    <t>SFD Home_5C_1_P3c_Best_envelope_thermostat_other_DR_thermostat</t>
  </si>
  <si>
    <t>SFD Home_4A_2_P3c_Best_envelope_thermostat_other_DR_thermostat</t>
  </si>
  <si>
    <t>SFD Home_4A_1_P3c_Best_envelope_thermostat_other_DR_thermostat</t>
  </si>
  <si>
    <t>SFD Home_3B_1_P3c_Best_envelope_thermostat_other_DR_thermostat</t>
  </si>
  <si>
    <t>SFD Home_7A_1_P3c_Best_envelope_thermostat_other_DR_thermostat</t>
  </si>
  <si>
    <t>SFD Home_6B_1_P3c_Best_envelope_thermostat_other_DR_thermostat</t>
  </si>
  <si>
    <t>SFD Home_5B_1_P3c_Best_envelope_thermostat_other_DR_thermostat</t>
  </si>
  <si>
    <t>SFD Home_5A_2_P3c_Best_envelope_thermostat_other_DR_thermostat</t>
  </si>
  <si>
    <t>SFD Home_5A_1_P3c_Best_envelope_thermostat_other_DR_thermostat</t>
  </si>
  <si>
    <t>SFD Home_3A_2_P3c_Best_envelope_thermostat_other_DR_thermostat</t>
  </si>
  <si>
    <t>SFD Home_3A_1_P3c_Best_envelope_thermostat_other_DR_thermostat</t>
  </si>
  <si>
    <t>SFD Home_4B_1_P3c_Best_envelope_thermostat_other_DR_thermostat</t>
  </si>
  <si>
    <t>SFD Home_2B_1_P3b_Best_envelope_thermostat_ASHP_DR_thermostat</t>
  </si>
  <si>
    <t>P3b_Best_envelope_thermostat_ASHP_DR_thermostat</t>
  </si>
  <si>
    <t>Upgrade to highest efficiency residential air source heat pump in 2019 combined with an internet-connected thermostat (ICT) and 6-sided envelope upgrade, with thermostat adjustment</t>
  </si>
  <si>
    <t>SFD Home_2A_1_P3b_Best_envelope_thermostat_ASHP_DR_thermostat</t>
  </si>
  <si>
    <t>SFD Home_4C_1_P3b_Best_envelope_thermostat_ASHP_DR_thermostat</t>
  </si>
  <si>
    <t>SFD Home_3C_1_P3b_Best_envelope_thermostat_ASHP_DR_thermostat</t>
  </si>
  <si>
    <t>SFD Home_6A_2_P3b_Best_envelope_thermostat_ASHP_DR_thermostat</t>
  </si>
  <si>
    <t>SFD Home_6A_1_P3b_Best_envelope_thermostat_ASHP_DR_thermostat</t>
  </si>
  <si>
    <t>SFD Home_5C_1_P3b_Best_envelope_thermostat_ASHP_DR_thermostat</t>
  </si>
  <si>
    <t>SFD Home_4A_2_P3b_Best_envelope_thermostat_ASHP_DR_thermostat</t>
  </si>
  <si>
    <t>SFD Home_4A_1_P3b_Best_envelope_thermostat_ASHP_DR_thermostat</t>
  </si>
  <si>
    <t>SFD Home_3B_1_P3b_Best_envelope_thermostat_ASHP_DR_thermostat</t>
  </si>
  <si>
    <t>SFD Home_7A_1_P3b_Best_envelope_thermostat_ASHP_DR_thermostat</t>
  </si>
  <si>
    <t>SFD Home_6B_1_P3b_Best_envelope_thermostat_ASHP_DR_thermostat</t>
  </si>
  <si>
    <t>SFD Home_5B_1_P3b_Best_envelope_thermostat_ASHP_DR_thermostat</t>
  </si>
  <si>
    <t>SFD Home_5A_2_P3b_Best_envelope_thermostat_ASHP_DR_thermostat</t>
  </si>
  <si>
    <t>SFD Home_5A_1_P3b_Best_envelope_thermostat_ASHP_DR_thermostat</t>
  </si>
  <si>
    <t>SFD Home_3A_2_P3b_Best_envelope_thermostat_ASHP_DR_thermostat</t>
  </si>
  <si>
    <t>SFD Home_3A_1_P3b_Best_envelope_thermostat_ASHP_DR_thermostat</t>
  </si>
  <si>
    <t>SFD Home_4B_1_P3b_Best_envelope_thermostat_ASHP_DR_thermostat</t>
  </si>
  <si>
    <t>SFD Home_2B_1_P3a_Best_envelope_thermostat_CAC_DR_thermostat</t>
  </si>
  <si>
    <t>P3a_Best_envelope_thermostat_CAC_DR_thermostat</t>
  </si>
  <si>
    <t>Upgrade to highest efficiency central AC unit in 2019 combined with an internet-connected thermostat (ICT) and 6-sided envelope upgrade, with thermostat adjustment</t>
  </si>
  <si>
    <t>SFD Home_2A_1_P3a_Best_envelope_thermostat_CAC_DR_thermostat</t>
  </si>
  <si>
    <t>SFD Home_4C_1_P3a_Best_envelope_thermostat_CAC_DR_thermostat</t>
  </si>
  <si>
    <t>SFD Home_3C_1_P3a_Best_envelope_thermostat_CAC_DR_thermostat</t>
  </si>
  <si>
    <t>SFD Home_6A_2_P3a_Best_envelope_thermostat_CAC_DR_thermostat</t>
  </si>
  <si>
    <t>SFD Home_6A_1_P3a_Best_envelope_thermostat_CAC_DR_thermostat</t>
  </si>
  <si>
    <t>SFD Home_5C_1_P3a_Best_envelope_thermostat_CAC_DR_thermostat</t>
  </si>
  <si>
    <t>SFD Home_4A_2_P3a_Best_envelope_thermostat_CAC_DR_thermostat</t>
  </si>
  <si>
    <t>SFD Home_4A_1_P3a_Best_envelope_thermostat_CAC_DR_thermostat</t>
  </si>
  <si>
    <t>SFD Home_3B_1_P3a_Best_envelope_thermostat_CAC_DR_thermostat</t>
  </si>
  <si>
    <t>SFD Home_7A_1_P3a_Best_envelope_thermostat_CAC_DR_thermostat</t>
  </si>
  <si>
    <t>SFD Home_6B_1_P3a_Best_envelope_thermostat_CAC_DR_thermostat</t>
  </si>
  <si>
    <t>SFD Home_5B_1_P3a_Best_envelope_thermostat_CAC_DR_thermostat</t>
  </si>
  <si>
    <t>SFD Home_5A_2_P3a_Best_envelope_thermostat_CAC_DR_thermostat</t>
  </si>
  <si>
    <t>SFD Home_5A_1_P3a_Best_envelope_thermostat_CAC_DR_thermostat</t>
  </si>
  <si>
    <t>SFD Home_3A_2_P3a_Best_envelope_thermostat_CAC_DR_thermostat</t>
  </si>
  <si>
    <t>SFD Home_3A_1_P3a_Best_envelope_thermostat_CAC_DR_thermostat</t>
  </si>
  <si>
    <t>SFD Home_4B_1_P3a_Best_envelope_thermostat_CAC_DR_thermostat</t>
  </si>
  <si>
    <t>SFD Home_2B_1_P2_DR_waterheater</t>
  </si>
  <si>
    <t>P2_DR_waterheater</t>
  </si>
  <si>
    <t>Adding DR-responsive cycling to electric water heaters</t>
  </si>
  <si>
    <t>SFD Home_2A_1_P2_DR_waterheater</t>
  </si>
  <si>
    <t>SFD Home_4C_1_P2_DR_waterheater</t>
  </si>
  <si>
    <t>SFD Home_3C_1_P2_DR_waterheater</t>
  </si>
  <si>
    <t>SFD Home_6A_2_P2_DR_waterheater</t>
  </si>
  <si>
    <t>SFD Home_6A_1_P2_DR_waterheater</t>
  </si>
  <si>
    <t>SFD Home_5C_1_P2_DR_waterheater</t>
  </si>
  <si>
    <t>SFD Home_4A_2_P2_DR_waterheater</t>
  </si>
  <si>
    <t>SFD Home_4A_1_P2_DR_waterheater</t>
  </si>
  <si>
    <t>SFD Home_3B_1_P2_DR_waterheater</t>
  </si>
  <si>
    <t>SFD Home_7A_1_P2_DR_waterheater</t>
  </si>
  <si>
    <t>SFD Home_6B_1_P2_DR_waterheater</t>
  </si>
  <si>
    <t>SFD Home_5B_1_P2_DR_waterheater</t>
  </si>
  <si>
    <t>SFD Home_5A_2_P2_DR_waterheater</t>
  </si>
  <si>
    <t>SFD Home_5A_1_P2_DR_waterheater</t>
  </si>
  <si>
    <t>SFD Home_3A_2_P2_DR_waterheater</t>
  </si>
  <si>
    <t>SFD Home_3A_1_P2_DR_waterheater</t>
  </si>
  <si>
    <t>SFD Home_4B_1_P2_DR_waterheater</t>
  </si>
  <si>
    <t>SFD Home_2B_1_P2_DR_thermostat</t>
  </si>
  <si>
    <t>P2_DR_thermostat</t>
  </si>
  <si>
    <t>Adjust thermostat during DR periods</t>
  </si>
  <si>
    <t>SFD Home_2A_1_P2_DR_thermostat</t>
  </si>
  <si>
    <t>SFD Home_4C_1_P2_DR_thermostat</t>
  </si>
  <si>
    <t>SFD Home_3C_1_P2_DR_thermostat</t>
  </si>
  <si>
    <t>SFD Home_6A_2_P2_DR_thermostat</t>
  </si>
  <si>
    <t>SFD Home_6A_1_P2_DR_thermostat</t>
  </si>
  <si>
    <t>SFD Home_5C_1_P2_DR_thermostat</t>
  </si>
  <si>
    <t>SFD Home_4A_2_P2_DR_thermostat</t>
  </si>
  <si>
    <t>SFD Home_4A_1_P2_DR_thermostat</t>
  </si>
  <si>
    <t>SFD Home_3B_1_P2_DR_thermostat</t>
  </si>
  <si>
    <t>SFD Home_7A_1_P2_DR_thermostat</t>
  </si>
  <si>
    <t>SFD Home_6B_1_P2_DR_thermostat</t>
  </si>
  <si>
    <t>SFD Home_5B_1_P2_DR_thermostat</t>
  </si>
  <si>
    <t>SFD Home_5A_2_P2_DR_thermostat</t>
  </si>
  <si>
    <t>SFD Home_5A_1_P2_DR_thermostat</t>
  </si>
  <si>
    <t>SFD Home_3A_2_P2_DR_thermostat</t>
  </si>
  <si>
    <t>SFD Home_3A_1_P2_DR_thermostat</t>
  </si>
  <si>
    <t>SFD Home_4B_1_P2_DR_thermostat</t>
  </si>
  <si>
    <t>SFD Home_2B_1_P2_DR_pool_pump</t>
  </si>
  <si>
    <t>P2_DR_pool_pump</t>
  </si>
  <si>
    <t>DR-responsive pool pump cycling</t>
  </si>
  <si>
    <t>SFD Home_2A_1_P2_DR_pool_pump</t>
  </si>
  <si>
    <t>SFD Home_4C_1_P2_DR_pool_pump</t>
  </si>
  <si>
    <t>SFD Home_3C_1_P2_DR_pool_pump</t>
  </si>
  <si>
    <t>SFD Home_6A_2_P2_DR_pool_pump</t>
  </si>
  <si>
    <t>SFD Home_6A_1_P2_DR_pool_pump</t>
  </si>
  <si>
    <t>SFD Home_5C_1_P2_DR_pool_pump</t>
  </si>
  <si>
    <t>SFD Home_4A_2_P2_DR_pool_pump</t>
  </si>
  <si>
    <t>SFD Home_4A_1_P2_DR_pool_pump</t>
  </si>
  <si>
    <t>SFD Home_3B_1_P2_DR_pool_pump</t>
  </si>
  <si>
    <t>SFD Home_7A_1_P2_DR_pool_pump</t>
  </si>
  <si>
    <t>SFD Home_6B_1_P2_DR_pool_pump</t>
  </si>
  <si>
    <t>SFD Home_5B_1_P2_DR_pool_pump</t>
  </si>
  <si>
    <t>SFD Home_5A_2_P2_DR_pool_pump</t>
  </si>
  <si>
    <t>SFD Home_5A_1_P2_DR_pool_pump</t>
  </si>
  <si>
    <t>SFD Home_3A_2_P2_DR_pool_pump</t>
  </si>
  <si>
    <t>SFD Home_3A_1_P2_DR_pool_pump</t>
  </si>
  <si>
    <t>SFD Home_4B_1_P2_DR_pool_pump</t>
  </si>
  <si>
    <t>SFD Home_2B_1_P2_DR_electronics</t>
  </si>
  <si>
    <t>P2_DR_electronics</t>
  </si>
  <si>
    <t>Deactivation of low-priority electronic devices during DR periods</t>
  </si>
  <si>
    <t>SFD Home_2A_1_P2_DR_electronics</t>
  </si>
  <si>
    <t>SFD Home_4C_1_P2_DR_electronics</t>
  </si>
  <si>
    <t>SFD Home_3C_1_P2_DR_electronics</t>
  </si>
  <si>
    <t>SFD Home_6A_2_P2_DR_electronics</t>
  </si>
  <si>
    <t>SFD Home_6A_1_P2_DR_electronics</t>
  </si>
  <si>
    <t>SFD Home_5C_1_P2_DR_electronics</t>
  </si>
  <si>
    <t>SFD Home_4A_2_P2_DR_electronics</t>
  </si>
  <si>
    <t>SFD Home_4A_1_P2_DR_electronics</t>
  </si>
  <si>
    <t>SFD Home_3B_1_P2_DR_electronics</t>
  </si>
  <si>
    <t>SFD Home_7A_1_P2_DR_electronics</t>
  </si>
  <si>
    <t>SFD Home_6B_1_P2_DR_electronics</t>
  </si>
  <si>
    <t>SFD Home_5B_1_P2_DR_electronics</t>
  </si>
  <si>
    <t>SFD Home_5A_2_P2_DR_electronics</t>
  </si>
  <si>
    <t>SFD Home_5A_1_P2_DR_electronics</t>
  </si>
  <si>
    <t>SFD Home_3A_2_P2_DR_electronics</t>
  </si>
  <si>
    <t>SFD Home_3A_1_P2_DR_electronics</t>
  </si>
  <si>
    <t>SFD Home_4B_1_P2_DR_electronics</t>
  </si>
  <si>
    <t>SFD Home_2B_1_P2_DR_dishwasher</t>
  </si>
  <si>
    <t>P2_DR_dishwasher</t>
  </si>
  <si>
    <t>DR-responsive operation of dishwasher</t>
  </si>
  <si>
    <t>SFD Home_2A_1_P2_DR_dishwasher</t>
  </si>
  <si>
    <t>SFD Home_4C_1_P2_DR_dishwasher</t>
  </si>
  <si>
    <t>SFD Home_3C_1_P2_DR_dishwasher</t>
  </si>
  <si>
    <t>SFD Home_6A_2_P2_DR_dishwasher</t>
  </si>
  <si>
    <t>SFD Home_6A_1_P2_DR_dishwasher</t>
  </si>
  <si>
    <t>SFD Home_5C_1_P2_DR_dishwasher</t>
  </si>
  <si>
    <t>SFD Home_4A_2_P2_DR_dishwasher</t>
  </si>
  <si>
    <t>SFD Home_4A_1_P2_DR_dishwasher</t>
  </si>
  <si>
    <t>SFD Home_3B_1_P2_DR_dishwasher</t>
  </si>
  <si>
    <t>SFD Home_7A_1_P2_DR_dishwasher</t>
  </si>
  <si>
    <t>SFD Home_6B_1_P2_DR_dishwasher</t>
  </si>
  <si>
    <t>SFD Home_5B_1_P2_DR_dishwasher</t>
  </si>
  <si>
    <t>SFD Home_5A_2_P2_DR_dishwasher</t>
  </si>
  <si>
    <t>SFD Home_5A_1_P2_DR_dishwasher</t>
  </si>
  <si>
    <t>SFD Home_3A_2_P2_DR_dishwasher</t>
  </si>
  <si>
    <t>SFD Home_3A_1_P2_DR_dishwasher</t>
  </si>
  <si>
    <t>SFD Home_4B_1_P2_DR_dishwasher</t>
  </si>
  <si>
    <t>SFD Home_2B_1_P2_DR_clothes_washer</t>
  </si>
  <si>
    <t>P2_DR_clothes_washer</t>
  </si>
  <si>
    <t>DR-responsive operation of clothes washer</t>
  </si>
  <si>
    <t>SFD Home_2A_1_P2_DR_clothes_washer</t>
  </si>
  <si>
    <t>SFD Home_4C_1_P2_DR_clothes_washer</t>
  </si>
  <si>
    <t>SFD Home_3C_1_P2_DR_clothes_washer</t>
  </si>
  <si>
    <t>SFD Home_6A_2_P2_DR_clothes_washer</t>
  </si>
  <si>
    <t>SFD Home_6A_1_P2_DR_clothes_washer</t>
  </si>
  <si>
    <t>SFD Home_5C_1_P2_DR_clothes_washer</t>
  </si>
  <si>
    <t>SFD Home_4A_2_P2_DR_clothes_washer</t>
  </si>
  <si>
    <t>SFD Home_4A_1_P2_DR_clothes_washer</t>
  </si>
  <si>
    <t>SFD Home_3B_1_P2_DR_clothes_washer</t>
  </si>
  <si>
    <t>SFD Home_7A_1_P2_DR_clothes_washer</t>
  </si>
  <si>
    <t>SFD Home_6B_1_P2_DR_clothes_washer</t>
  </si>
  <si>
    <t>SFD Home_5B_1_P2_DR_clothes_washer</t>
  </si>
  <si>
    <t>SFD Home_5A_2_P2_DR_clothes_washer</t>
  </si>
  <si>
    <t>SFD Home_5A_1_P2_DR_clothes_washer</t>
  </si>
  <si>
    <t>SFD Home_3A_2_P2_DR_clothes_washer</t>
  </si>
  <si>
    <t>SFD Home_3A_1_P2_DR_clothes_washer</t>
  </si>
  <si>
    <t>SFD Home_4B_1_P2_DR_clothes_washer</t>
  </si>
  <si>
    <t>SFD Home_2B_1_P2_DR_clothes_dryer</t>
  </si>
  <si>
    <t>P2_DR_clothes_dryer</t>
  </si>
  <si>
    <t>DR-responsive operation of clothes dryer</t>
  </si>
  <si>
    <t>SFD Home_2A_1_P2_DR_clothes_dryer</t>
  </si>
  <si>
    <t>SFD Home_4C_1_P2_DR_clothes_dryer</t>
  </si>
  <si>
    <t>SFD Home_3C_1_P2_DR_clothes_dryer</t>
  </si>
  <si>
    <t>SFD Home_6A_2_P2_DR_clothes_dryer</t>
  </si>
  <si>
    <t>SFD Home_6A_1_P2_DR_clothes_dryer</t>
  </si>
  <si>
    <t>SFD Home_5C_1_P2_DR_clothes_dryer</t>
  </si>
  <si>
    <t>SFD Home_4A_2_P2_DR_clothes_dryer</t>
  </si>
  <si>
    <t>SFD Home_4A_1_P2_DR_clothes_dryer</t>
  </si>
  <si>
    <t>SFD Home_3B_1_P2_DR_clothes_dryer</t>
  </si>
  <si>
    <t>SFD Home_7A_1_P2_DR_clothes_dryer</t>
  </si>
  <si>
    <t>SFD Home_6B_1_P2_DR_clothes_dryer</t>
  </si>
  <si>
    <t>SFD Home_5B_1_P2_DR_clothes_dryer</t>
  </si>
  <si>
    <t>SFD Home_5A_2_P2_DR_clothes_dryer</t>
  </si>
  <si>
    <t>SFD Home_5A_1_P2_DR_clothes_dryer</t>
  </si>
  <si>
    <t>SFD Home_3A_2_P2_DR_clothes_dryer</t>
  </si>
  <si>
    <t>SFD Home_3A_1_P2_DR_clothes_dryer</t>
  </si>
  <si>
    <t>SFD Home_4B_1_P2_DR_clothes_dryer</t>
  </si>
  <si>
    <t>SFD Home_2B_1_P1m_Best_envelope_windows</t>
  </si>
  <si>
    <t>P1m_Best_envelope_windows</t>
  </si>
  <si>
    <t>Upgrade to highest efficiency window in the NREL database in 2018; SHGCs adjusted slightly in AIA CZs 3–5 to be ENERGY STAR qualifying in all climate zones</t>
  </si>
  <si>
    <t>SFD Home_2A_1_P1m_Best_envelope_windows</t>
  </si>
  <si>
    <t>SFD Home_4C_1_P1m_Best_envelope_windows</t>
  </si>
  <si>
    <t>SFD Home_3C_1_P1m_Best_envelope_windows</t>
  </si>
  <si>
    <t>SFD Home_6A_2_P1m_Best_envelope_windows</t>
  </si>
  <si>
    <t>SFD Home_6A_1_P1m_Best_envelope_windows</t>
  </si>
  <si>
    <t>SFD Home_5C_1_P1m_Best_envelope_windows</t>
  </si>
  <si>
    <t>SFD Home_4A_2_P1m_Best_envelope_windows</t>
  </si>
  <si>
    <t>SFD Home_4A_1_P1m_Best_envelope_windows</t>
  </si>
  <si>
    <t>SFD Home_3B_1_P1m_Best_envelope_windows</t>
  </si>
  <si>
    <t>SFD Home_7A_1_P1m_Best_envelope_windows</t>
  </si>
  <si>
    <t>SFD Home_6B_1_P1m_Best_envelope_windows</t>
  </si>
  <si>
    <t>SFD Home_5B_1_P1m_Best_envelope_windows</t>
  </si>
  <si>
    <t>SFD Home_5A_2_P1m_Best_envelope_windows</t>
  </si>
  <si>
    <t>SFD Home_5A_1_P1m_Best_envelope_windows</t>
  </si>
  <si>
    <t>SFD Home_3A_2_P1m_Best_envelope_windows</t>
  </si>
  <si>
    <t>SFD Home_3A_1_P1m_Best_envelope_windows</t>
  </si>
  <si>
    <t>SFD Home_4B_1_P1m_Best_envelope_windows</t>
  </si>
  <si>
    <t>SFD Home_2B_1_P1k_Best_envelope_air_sealing</t>
  </si>
  <si>
    <t>P1k_Best_envelope_air_sealing</t>
  </si>
  <si>
    <t>Apply lowest ACH air leakage measure in the NREL database in 2018</t>
  </si>
  <si>
    <t>SFD Home_2A_1_P1k_Best_envelope_air_sealing</t>
  </si>
  <si>
    <t>SFD Home_4C_1_P1k_Best_envelope_air_sealing</t>
  </si>
  <si>
    <t>SFD Home_3C_1_P1k_Best_envelope_air_sealing</t>
  </si>
  <si>
    <t>SFD Home_6A_2_P1k_Best_envelope_air_sealing</t>
  </si>
  <si>
    <t>SFD Home_6A_1_P1k_Best_envelope_air_sealing</t>
  </si>
  <si>
    <t>SFD Home_5C_1_P1k_Best_envelope_air_sealing</t>
  </si>
  <si>
    <t>SFD Home_4A_2_P1k_Best_envelope_air_sealing</t>
  </si>
  <si>
    <t>SFD Home_4A_1_P1k_Best_envelope_air_sealing</t>
  </si>
  <si>
    <t>SFD Home_3B_1_P1k_Best_envelope_air_sealing</t>
  </si>
  <si>
    <t>SFD Home_7A_1_P1k_Best_envelope_air_sealing</t>
  </si>
  <si>
    <t>SFD Home_6B_1_P1k_Best_envelope_air_sealing</t>
  </si>
  <si>
    <t>SFD Home_5B_1_P1k_Best_envelope_air_sealing</t>
  </si>
  <si>
    <t>SFD Home_5A_2_P1k_Best_envelope_air_sealing</t>
  </si>
  <si>
    <t>SFD Home_5A_1_P1k_Best_envelope_air_sealing</t>
  </si>
  <si>
    <t>SFD Home_3A_2_P1k_Best_envelope_air_sealing</t>
  </si>
  <si>
    <t>SFD Home_3A_1_P1k_Best_envelope_air_sealing</t>
  </si>
  <si>
    <t>SFD Home_4B_1_P1k_Best_envelope_air_sealing</t>
  </si>
  <si>
    <t>SFD Home_2B_1_P1j_Best_envelope_opaque</t>
  </si>
  <si>
    <t>P1j_Best_envelope_opaque</t>
  </si>
  <si>
    <t>Upgrade to highest efficiency opaque envelope components</t>
  </si>
  <si>
    <t>SFD Home_2A_1_P1j_Best_envelope_opaque</t>
  </si>
  <si>
    <t>SFD Home_4C_1_P1j_Best_envelope_opaque</t>
  </si>
  <si>
    <t>SFD Home_3C_1_P1j_Best_envelope_opaque</t>
  </si>
  <si>
    <t>SFD Home_6A_2_P1j_Best_envelope_opaque</t>
  </si>
  <si>
    <t>SFD Home_6A_1_P1j_Best_envelope_opaque</t>
  </si>
  <si>
    <t>SFD Home_5C_1_P1j_Best_envelope_opaque</t>
  </si>
  <si>
    <t>SFD Home_4A_2_P1j_Best_envelope_opaque</t>
  </si>
  <si>
    <t>SFD Home_4A_1_P1j_Best_envelope_opaque</t>
  </si>
  <si>
    <t>SFD Home_3B_1_P1j_Best_envelope_opaque</t>
  </si>
  <si>
    <t>SFD Home_7A_1_P1j_Best_envelope_opaque</t>
  </si>
  <si>
    <t>SFD Home_6B_1_P1j_Best_envelope_opaque</t>
  </si>
  <si>
    <t>SFD Home_5B_1_P1j_Best_envelope_opaque</t>
  </si>
  <si>
    <t>SFD Home_5A_2_P1j_Best_envelope_opaque</t>
  </si>
  <si>
    <t>SFD Home_5A_1_P1j_Best_envelope_opaque</t>
  </si>
  <si>
    <t>SFD Home_3A_2_P1j_Best_envelope_opaque</t>
  </si>
  <si>
    <t>SFD Home_3A_1_P1j_Best_envelope_opaque</t>
  </si>
  <si>
    <t>SFD Home_4B_1_P1j_Best_envelope_opaque</t>
  </si>
  <si>
    <t>SFD Home_2B_1_P1h_Best_envelope_thermostat_other</t>
  </si>
  <si>
    <t>P1h_Best_envelope_thermostat_other</t>
  </si>
  <si>
    <t>Residential internet-connected thermostat (ICT) and 6-sided envelope upgrade in homes that didn't receive a CAC or ASHP upgrade</t>
  </si>
  <si>
    <t>SFD Home_2A_1_P1h_Best_envelope_thermostat_other</t>
  </si>
  <si>
    <t>SFD Home_4C_1_P1h_Best_envelope_thermostat_other</t>
  </si>
  <si>
    <t>SFD Home_3C_1_P1h_Best_envelope_thermostat_other</t>
  </si>
  <si>
    <t>SFD Home_6A_2_P1h_Best_envelope_thermostat_other</t>
  </si>
  <si>
    <t>SFD Home_6A_1_P1h_Best_envelope_thermostat_other</t>
  </si>
  <si>
    <t>SFD Home_5C_1_P1h_Best_envelope_thermostat_other</t>
  </si>
  <si>
    <t>SFD Home_4A_2_P1h_Best_envelope_thermostat_other</t>
  </si>
  <si>
    <t>SFD Home_4A_1_P1h_Best_envelope_thermostat_other</t>
  </si>
  <si>
    <t>SFD Home_3B_1_P1h_Best_envelope_thermostat_other</t>
  </si>
  <si>
    <t>SFD Home_7A_1_P1h_Best_envelope_thermostat_other</t>
  </si>
  <si>
    <t>SFD Home_6B_1_P1h_Best_envelope_thermostat_other</t>
  </si>
  <si>
    <t>SFD Home_5B_1_P1h_Best_envelope_thermostat_other</t>
  </si>
  <si>
    <t>SFD Home_5A_2_P1h_Best_envelope_thermostat_other</t>
  </si>
  <si>
    <t>SFD Home_5A_1_P1h_Best_envelope_thermostat_other</t>
  </si>
  <si>
    <t>SFD Home_3A_2_P1h_Best_envelope_thermostat_other</t>
  </si>
  <si>
    <t>SFD Home_3A_1_P1h_Best_envelope_thermostat_other</t>
  </si>
  <si>
    <t>SFD Home_4B_1_P1h_Best_envelope_thermostat_other</t>
  </si>
  <si>
    <t>SFD Home_2B_1_P1g_Best_envelope_thermostat_ASHP</t>
  </si>
  <si>
    <t>P1g_Best_envelope_thermostat_ASHP</t>
  </si>
  <si>
    <t>Upgrade to highest efficiency residential air source heat pump in 2019 combined with an internet-connected thermostat (ICT) and 6-sided envelope upgrade</t>
  </si>
  <si>
    <t>SFD Home_2A_1_P1g_Best_envelope_thermostat_ASHP</t>
  </si>
  <si>
    <t>SFD Home_4C_1_P1g_Best_envelope_thermostat_ASHP</t>
  </si>
  <si>
    <t>SFD Home_3C_1_P1g_Best_envelope_thermostat_ASHP</t>
  </si>
  <si>
    <t>SFD Home_6A_2_P1g_Best_envelope_thermostat_ASHP</t>
  </si>
  <si>
    <t>SFD Home_6A_1_P1g_Best_envelope_thermostat_ASHP</t>
  </si>
  <si>
    <t>SFD Home_5C_1_P1g_Best_envelope_thermostat_ASHP</t>
  </si>
  <si>
    <t>SFD Home_4A_2_P1g_Best_envelope_thermostat_ASHP</t>
  </si>
  <si>
    <t>SFD Home_4A_1_P1g_Best_envelope_thermostat_ASHP</t>
  </si>
  <si>
    <t>SFD Home_3B_1_P1g_Best_envelope_thermostat_ASHP</t>
  </si>
  <si>
    <t>SFD Home_7A_1_P1g_Best_envelope_thermostat_ASHP</t>
  </si>
  <si>
    <t>SFD Home_6B_1_P1g_Best_envelope_thermostat_ASHP</t>
  </si>
  <si>
    <t>SFD Home_5B_1_P1g_Best_envelope_thermostat_ASHP</t>
  </si>
  <si>
    <t>SFD Home_5A_2_P1g_Best_envelope_thermostat_ASHP</t>
  </si>
  <si>
    <t>SFD Home_5A_1_P1g_Best_envelope_thermostat_ASHP</t>
  </si>
  <si>
    <t>SFD Home_3A_2_P1g_Best_envelope_thermostat_ASHP</t>
  </si>
  <si>
    <t>SFD Home_3A_1_P1g_Best_envelope_thermostat_ASHP</t>
  </si>
  <si>
    <t>SFD Home_4B_1_P1g_Best_envelope_thermostat_ASHP</t>
  </si>
  <si>
    <t>SFD Home_2B_1_P1f_Best_envelope_thermostat_CAC</t>
  </si>
  <si>
    <t>P1f_Best_envelope_thermostat_CAC</t>
  </si>
  <si>
    <t>Upgrade to highest efficiency central AC unit in 2019 combined with an internet-connected thermostat (ICT) and 6-sided envelope upgrade</t>
  </si>
  <si>
    <t>SFD Home_2A_1_P1f_Best_envelope_thermostat_CAC</t>
  </si>
  <si>
    <t>SFD Home_4C_1_P1f_Best_envelope_thermostat_CAC</t>
  </si>
  <si>
    <t>SFD Home_3C_1_P1f_Best_envelope_thermostat_CAC</t>
  </si>
  <si>
    <t>SFD Home_6A_2_P1f_Best_envelope_thermostat_CAC</t>
  </si>
  <si>
    <t>SFD Home_6A_1_P1f_Best_envelope_thermostat_CAC</t>
  </si>
  <si>
    <t>SFD Home_5C_1_P1f_Best_envelope_thermostat_CAC</t>
  </si>
  <si>
    <t>SFD Home_4A_2_P1f_Best_envelope_thermostat_CAC</t>
  </si>
  <si>
    <t>SFD Home_4A_1_P1f_Best_envelope_thermostat_CAC</t>
  </si>
  <si>
    <t>SFD Home_3B_1_P1f_Best_envelope_thermostat_CAC</t>
  </si>
  <si>
    <t>SFD Home_7A_1_P1f_Best_envelope_thermostat_CAC</t>
  </si>
  <si>
    <t>SFD Home_6B_1_P1f_Best_envelope_thermostat_CAC</t>
  </si>
  <si>
    <t>SFD Home_5B_1_P1f_Best_envelope_thermostat_CAC</t>
  </si>
  <si>
    <t>SFD Home_5A_2_P1f_Best_envelope_thermostat_CAC</t>
  </si>
  <si>
    <t>SFD Home_5A_1_P1f_Best_envelope_thermostat_CAC</t>
  </si>
  <si>
    <t>SFD Home_3A_2_P1f_Best_envelope_thermostat_CAC</t>
  </si>
  <si>
    <t>SFD Home_3A_1_P1f_Best_envelope_thermostat_CAC</t>
  </si>
  <si>
    <t>SFD Home_4B_1_P1f_Best_envelope_thermostat_CAC</t>
  </si>
  <si>
    <t>SFD Home_2B_1_P1e_Best_waterheater</t>
  </si>
  <si>
    <t>P1e_Best_waterheater</t>
  </si>
  <si>
    <t>Upgrade to highest efficiency residential heat pump water heater in 2017</t>
  </si>
  <si>
    <t>SFD Home_2A_1_P1e_Best_waterheater</t>
  </si>
  <si>
    <t>SFD Home_4C_1_P1e_Best_waterheater</t>
  </si>
  <si>
    <t>SFD Home_3C_1_P1e_Best_waterheater</t>
  </si>
  <si>
    <t>SFD Home_6A_2_P1e_Best_waterheater</t>
  </si>
  <si>
    <t>SFD Home_6A_1_P1e_Best_waterheater</t>
  </si>
  <si>
    <t>SFD Home_5C_1_P1e_Best_waterheater</t>
  </si>
  <si>
    <t>SFD Home_4A_2_P1e_Best_waterheater</t>
  </si>
  <si>
    <t>SFD Home_4A_1_P1e_Best_waterheater</t>
  </si>
  <si>
    <t>SFD Home_3B_1_P1e_Best_waterheater</t>
  </si>
  <si>
    <t>SFD Home_7A_1_P1e_Best_waterheater</t>
  </si>
  <si>
    <t>SFD Home_6B_1_P1e_Best_waterheater</t>
  </si>
  <si>
    <t>SFD Home_5B_1_P1e_Best_waterheater</t>
  </si>
  <si>
    <t>SFD Home_5A_2_P1e_Best_waterheater</t>
  </si>
  <si>
    <t>SFD Home_5A_1_P1e_Best_waterheater</t>
  </si>
  <si>
    <t>SFD Home_3A_2_P1e_Best_waterheater</t>
  </si>
  <si>
    <t>SFD Home_3A_1_P1e_Best_waterheater</t>
  </si>
  <si>
    <t>SFD Home_4B_1_P1e_Best_waterheater</t>
  </si>
  <si>
    <t>SFD Home_2B_1_P1e_Best_refrigerator</t>
  </si>
  <si>
    <t>P1e_Best_refrigerator</t>
  </si>
  <si>
    <t>Upgrade to highest efficiency residential refrigerator in 2017</t>
  </si>
  <si>
    <t>SFD Home_2A_1_P1e_Best_refrigerator</t>
  </si>
  <si>
    <t>SFD Home_4C_1_P1e_Best_refrigerator</t>
  </si>
  <si>
    <t>SFD Home_3C_1_P1e_Best_refrigerator</t>
  </si>
  <si>
    <t>SFD Home_6A_2_P1e_Best_refrigerator</t>
  </si>
  <si>
    <t>SFD Home_6A_1_P1e_Best_refrigerator</t>
  </si>
  <si>
    <t>SFD Home_5C_1_P1e_Best_refrigerator</t>
  </si>
  <si>
    <t>SFD Home_4A_2_P1e_Best_refrigerator</t>
  </si>
  <si>
    <t>SFD Home_4A_1_P1e_Best_refrigerator</t>
  </si>
  <si>
    <t>SFD Home_3B_1_P1e_Best_refrigerator</t>
  </si>
  <si>
    <t>SFD Home_7A_1_P1e_Best_refrigerator</t>
  </si>
  <si>
    <t>SFD Home_6B_1_P1e_Best_refrigerator</t>
  </si>
  <si>
    <t>SFD Home_5B_1_P1e_Best_refrigerator</t>
  </si>
  <si>
    <t>SFD Home_5A_2_P1e_Best_refrigerator</t>
  </si>
  <si>
    <t>SFD Home_5A_1_P1e_Best_refrigerator</t>
  </si>
  <si>
    <t>SFD Home_3A_2_P1e_Best_refrigerator</t>
  </si>
  <si>
    <t>SFD Home_3A_1_P1e_Best_refrigerator</t>
  </si>
  <si>
    <t>SFD Home_4B_1_P1e_Best_refrigerator</t>
  </si>
  <si>
    <t>SFD Home_2B_1_P1e_Best_pool_pump</t>
  </si>
  <si>
    <t>P1e_Best_pool_pump</t>
  </si>
  <si>
    <t>Upgrade to highest efficiency residential pool pump in 2017</t>
  </si>
  <si>
    <t>SFD Home_2A_1_P1e_Best_pool_pump</t>
  </si>
  <si>
    <t>SFD Home_4C_1_P1e_Best_pool_pump</t>
  </si>
  <si>
    <t>SFD Home_3C_1_P1e_Best_pool_pump</t>
  </si>
  <si>
    <t>SFD Home_6A_2_P1e_Best_pool_pump</t>
  </si>
  <si>
    <t>SFD Home_6A_1_P1e_Best_pool_pump</t>
  </si>
  <si>
    <t>SFD Home_5C_1_P1e_Best_pool_pump</t>
  </si>
  <si>
    <t>SFD Home_4A_2_P1e_Best_pool_pump</t>
  </si>
  <si>
    <t>SFD Home_4A_1_P1e_Best_pool_pump</t>
  </si>
  <si>
    <t>SFD Home_3B_1_P1e_Best_pool_pump</t>
  </si>
  <si>
    <t>SFD Home_7A_1_P1e_Best_pool_pump</t>
  </si>
  <si>
    <t>SFD Home_6B_1_P1e_Best_pool_pump</t>
  </si>
  <si>
    <t>SFD Home_5B_1_P1e_Best_pool_pump</t>
  </si>
  <si>
    <t>SFD Home_5A_2_P1e_Best_pool_pump</t>
  </si>
  <si>
    <t>SFD Home_5A_1_P1e_Best_pool_pump</t>
  </si>
  <si>
    <t>SFD Home_3A_2_P1e_Best_pool_pump</t>
  </si>
  <si>
    <t>SFD Home_3A_1_P1e_Best_pool_pump</t>
  </si>
  <si>
    <t>SFD Home_4B_1_P1e_Best_pool_pump</t>
  </si>
  <si>
    <t>SFD Home_2B_1_P1e_Best_lighting</t>
  </si>
  <si>
    <t>P1e_Best_lighting</t>
  </si>
  <si>
    <t>Upgrade to highest efficiency 60W equivalent LED bulb available in 2018</t>
  </si>
  <si>
    <t>SFD Home_2A_1_P1e_Best_lighting</t>
  </si>
  <si>
    <t>SFD Home_4C_1_P1e_Best_lighting</t>
  </si>
  <si>
    <t>SFD Home_3C_1_P1e_Best_lighting</t>
  </si>
  <si>
    <t>SFD Home_6A_2_P1e_Best_lighting</t>
  </si>
  <si>
    <t>SFD Home_6A_1_P1e_Best_lighting</t>
  </si>
  <si>
    <t>SFD Home_5C_1_P1e_Best_lighting</t>
  </si>
  <si>
    <t>SFD Home_4A_2_P1e_Best_lighting</t>
  </si>
  <si>
    <t>SFD Home_4A_1_P1e_Best_lighting</t>
  </si>
  <si>
    <t>SFD Home_3B_1_P1e_Best_lighting</t>
  </si>
  <si>
    <t>SFD Home_7A_1_P1e_Best_lighting</t>
  </si>
  <si>
    <t>SFD Home_6B_1_P1e_Best_lighting</t>
  </si>
  <si>
    <t>SFD Home_5B_1_P1e_Best_lighting</t>
  </si>
  <si>
    <t>SFD Home_5A_2_P1e_Best_lighting</t>
  </si>
  <si>
    <t>SFD Home_5A_1_P1e_Best_lighting</t>
  </si>
  <si>
    <t>SFD Home_3A_2_P1e_Best_lighting</t>
  </si>
  <si>
    <t>SFD Home_3A_1_P1e_Best_lighting</t>
  </si>
  <si>
    <t>SFD Home_4B_1_P1e_Best_lighting</t>
  </si>
  <si>
    <t>SFD Home_2B_1_P1e_Best_electronics</t>
  </si>
  <si>
    <t>P1e_Best_electronics</t>
  </si>
  <si>
    <t>Upgrade to highest efficiency consumer electronics</t>
  </si>
  <si>
    <t>SFD Home_2A_1_P1e_Best_electronics</t>
  </si>
  <si>
    <t>SFD Home_4C_1_P1e_Best_electronics</t>
  </si>
  <si>
    <t>SFD Home_3C_1_P1e_Best_electronics</t>
  </si>
  <si>
    <t>SFD Home_6A_2_P1e_Best_electronics</t>
  </si>
  <si>
    <t>SFD Home_6A_1_P1e_Best_electronics</t>
  </si>
  <si>
    <t>SFD Home_5C_1_P1e_Best_electronics</t>
  </si>
  <si>
    <t>SFD Home_4A_2_P1e_Best_electronics</t>
  </si>
  <si>
    <t>SFD Home_4A_1_P1e_Best_electronics</t>
  </si>
  <si>
    <t>SFD Home_3B_1_P1e_Best_electronics</t>
  </si>
  <si>
    <t>SFD Home_7A_1_P1e_Best_electronics</t>
  </si>
  <si>
    <t>SFD Home_6B_1_P1e_Best_electronics</t>
  </si>
  <si>
    <t>SFD Home_5B_1_P1e_Best_electronics</t>
  </si>
  <si>
    <t>SFD Home_5A_2_P1e_Best_electronics</t>
  </si>
  <si>
    <t>SFD Home_5A_1_P1e_Best_electronics</t>
  </si>
  <si>
    <t>SFD Home_3A_2_P1e_Best_electronics</t>
  </si>
  <si>
    <t>SFD Home_3A_1_P1e_Best_electronics</t>
  </si>
  <si>
    <t>SFD Home_4B_1_P1e_Best_electronics</t>
  </si>
  <si>
    <t>SFD Home_2B_1_P1e_Best_dishwasher</t>
  </si>
  <si>
    <t>P1e_Best_dishwasher</t>
  </si>
  <si>
    <t>Upgrade to highest efficiency residential dishwasher in 2017</t>
  </si>
  <si>
    <t>SFD Home_2A_1_P1e_Best_dishwasher</t>
  </si>
  <si>
    <t>SFD Home_4C_1_P1e_Best_dishwasher</t>
  </si>
  <si>
    <t>SFD Home_3C_1_P1e_Best_dishwasher</t>
  </si>
  <si>
    <t>SFD Home_6A_2_P1e_Best_dishwasher</t>
  </si>
  <si>
    <t>SFD Home_6A_1_P1e_Best_dishwasher</t>
  </si>
  <si>
    <t>SFD Home_5C_1_P1e_Best_dishwasher</t>
  </si>
  <si>
    <t>SFD Home_4A_2_P1e_Best_dishwasher</t>
  </si>
  <si>
    <t>SFD Home_4A_1_P1e_Best_dishwasher</t>
  </si>
  <si>
    <t>SFD Home_3B_1_P1e_Best_dishwasher</t>
  </si>
  <si>
    <t>SFD Home_7A_1_P1e_Best_dishwasher</t>
  </si>
  <si>
    <t>SFD Home_6B_1_P1e_Best_dishwasher</t>
  </si>
  <si>
    <t>SFD Home_5B_1_P1e_Best_dishwasher</t>
  </si>
  <si>
    <t>SFD Home_5A_2_P1e_Best_dishwasher</t>
  </si>
  <si>
    <t>SFD Home_5A_1_P1e_Best_dishwasher</t>
  </si>
  <si>
    <t>SFD Home_3A_2_P1e_Best_dishwasher</t>
  </si>
  <si>
    <t>SFD Home_3A_1_P1e_Best_dishwasher</t>
  </si>
  <si>
    <t>SFD Home_4B_1_P1e_Best_dishwasher</t>
  </si>
  <si>
    <t>SFD Home_2B_1_P1e_Best_clothes_washer</t>
  </si>
  <si>
    <t>P1e_Best_clothes_washer</t>
  </si>
  <si>
    <t>Upgrade to highest efficiency residential clothes washer in 2017</t>
  </si>
  <si>
    <t>SFD Home_2A_1_P1e_Best_clothes_washer</t>
  </si>
  <si>
    <t>SFD Home_4C_1_P1e_Best_clothes_washer</t>
  </si>
  <si>
    <t>SFD Home_3C_1_P1e_Best_clothes_washer</t>
  </si>
  <si>
    <t>SFD Home_6A_2_P1e_Best_clothes_washer</t>
  </si>
  <si>
    <t>SFD Home_6A_1_P1e_Best_clothes_washer</t>
  </si>
  <si>
    <t>SFD Home_5C_1_P1e_Best_clothes_washer</t>
  </si>
  <si>
    <t>SFD Home_4A_2_P1e_Best_clothes_washer</t>
  </si>
  <si>
    <t>SFD Home_4A_1_P1e_Best_clothes_washer</t>
  </si>
  <si>
    <t>SFD Home_3B_1_P1e_Best_clothes_washer</t>
  </si>
  <si>
    <t>SFD Home_7A_1_P1e_Best_clothes_washer</t>
  </si>
  <si>
    <t>SFD Home_6B_1_P1e_Best_clothes_washer</t>
  </si>
  <si>
    <t>SFD Home_5B_1_P1e_Best_clothes_washer</t>
  </si>
  <si>
    <t>SFD Home_5A_2_P1e_Best_clothes_washer</t>
  </si>
  <si>
    <t>SFD Home_5A_1_P1e_Best_clothes_washer</t>
  </si>
  <si>
    <t>SFD Home_3A_2_P1e_Best_clothes_washer</t>
  </si>
  <si>
    <t>SFD Home_3A_1_P1e_Best_clothes_washer</t>
  </si>
  <si>
    <t>SFD Home_4B_1_P1e_Best_clothes_washer</t>
  </si>
  <si>
    <t>SFD Home_2B_1_P1e_Best_clothes_dryer</t>
  </si>
  <si>
    <t>P1e_Best_clothes_dryer</t>
  </si>
  <si>
    <t>Upgrade to highest efficiency residential electric clothes dryer in 2017</t>
  </si>
  <si>
    <t>SFD Home_2A_1_P1e_Best_clothes_dryer</t>
  </si>
  <si>
    <t>SFD Home_4C_1_P1e_Best_clothes_dryer</t>
  </si>
  <si>
    <t>SFD Home_3C_1_P1e_Best_clothes_dryer</t>
  </si>
  <si>
    <t>SFD Home_6A_2_P1e_Best_clothes_dryer</t>
  </si>
  <si>
    <t>SFD Home_6A_1_P1e_Best_clothes_dryer</t>
  </si>
  <si>
    <t>SFD Home_5C_1_P1e_Best_clothes_dryer</t>
  </si>
  <si>
    <t>SFD Home_4A_2_P1e_Best_clothes_dryer</t>
  </si>
  <si>
    <t>SFD Home_4A_1_P1e_Best_clothes_dryer</t>
  </si>
  <si>
    <t>SFD Home_3B_1_P1e_Best_clothes_dryer</t>
  </si>
  <si>
    <t>SFD Home_7A_1_P1e_Best_clothes_dryer</t>
  </si>
  <si>
    <t>SFD Home_6B_1_P1e_Best_clothes_dryer</t>
  </si>
  <si>
    <t>SFD Home_5B_1_P1e_Best_clothes_dryer</t>
  </si>
  <si>
    <t>SFD Home_5A_2_P1e_Best_clothes_dryer</t>
  </si>
  <si>
    <t>SFD Home_5A_1_P1e_Best_clothes_dryer</t>
  </si>
  <si>
    <t>SFD Home_3A_2_P1e_Best_clothes_dryer</t>
  </si>
  <si>
    <t>SFD Home_3A_1_P1e_Best_clothes_dryer</t>
  </si>
  <si>
    <t>SFD Home_4B_1_P1e_Best_clothes_dryer</t>
  </si>
  <si>
    <t>SFD Home_2B_1_P1d_Best_envelope</t>
  </si>
  <si>
    <t>P1d_Best_envelope</t>
  </si>
  <si>
    <t>Upgrade to highest efficiency envelope components (as indicated by the technology microsegments) in the NREL database in 2018</t>
  </si>
  <si>
    <t>SFD Home_2A_1_P1d_Best_envelope</t>
  </si>
  <si>
    <t>SFD Home_4C_1_P1d_Best_envelope</t>
  </si>
  <si>
    <t>SFD Home_3C_1_P1d_Best_envelope</t>
  </si>
  <si>
    <t>SFD Home_6A_2_P1d_Best_envelope</t>
  </si>
  <si>
    <t>SFD Home_6A_1_P1d_Best_envelope</t>
  </si>
  <si>
    <t>SFD Home_5C_1_P1d_Best_envelope</t>
  </si>
  <si>
    <t>SFD Home_4A_2_P1d_Best_envelope</t>
  </si>
  <si>
    <t>SFD Home_4A_1_P1d_Best_envelope</t>
  </si>
  <si>
    <t>SFD Home_3B_1_P1d_Best_envelope</t>
  </si>
  <si>
    <t>SFD Home_7A_1_P1d_Best_envelope</t>
  </si>
  <si>
    <t>SFD Home_6B_1_P1d_Best_envelope</t>
  </si>
  <si>
    <t>SFD Home_5B_1_P1d_Best_envelope</t>
  </si>
  <si>
    <t>SFD Home_5A_2_P1d_Best_envelope</t>
  </si>
  <si>
    <t>SFD Home_5A_1_P1d_Best_envelope</t>
  </si>
  <si>
    <t>SFD Home_3A_2_P1d_Best_envelope</t>
  </si>
  <si>
    <t>SFD Home_3A_1_P1d_Best_envelope</t>
  </si>
  <si>
    <t>SFD Home_4B_1_P1d_Best_envelope</t>
  </si>
  <si>
    <t>SFD Home_2B_1_P1c_Best_thermostat</t>
  </si>
  <si>
    <t>P1c_Best_thermostat</t>
  </si>
  <si>
    <t>Install residential internet-connected thermostat (ICT)</t>
  </si>
  <si>
    <t>SFD Home_2A_1_P1c_Best_thermostat</t>
  </si>
  <si>
    <t>SFD Home_4C_1_P1c_Best_thermostat</t>
  </si>
  <si>
    <t>SFD Home_3C_1_P1c_Best_thermostat</t>
  </si>
  <si>
    <t>SFD Home_6A_2_P1c_Best_thermostat</t>
  </si>
  <si>
    <t>SFD Home_6A_1_P1c_Best_thermostat</t>
  </si>
  <si>
    <t>SFD Home_5C_1_P1c_Best_thermostat</t>
  </si>
  <si>
    <t>SFD Home_4A_2_P1c_Best_thermostat</t>
  </si>
  <si>
    <t>SFD Home_4A_1_P1c_Best_thermostat</t>
  </si>
  <si>
    <t>SFD Home_3B_1_P1c_Best_thermostat</t>
  </si>
  <si>
    <t>SFD Home_7A_1_P1c_Best_thermostat</t>
  </si>
  <si>
    <t>SFD Home_6B_1_P1c_Best_thermostat</t>
  </si>
  <si>
    <t>SFD Home_5B_1_P1c_Best_thermostat</t>
  </si>
  <si>
    <t>SFD Home_5A_2_P1c_Best_thermostat</t>
  </si>
  <si>
    <t>SFD Home_5A_1_P1c_Best_thermostat</t>
  </si>
  <si>
    <t>SFD Home_3A_2_P1c_Best_thermostat</t>
  </si>
  <si>
    <t>SFD Home_3A_1_P1c_Best_thermostat</t>
  </si>
  <si>
    <t>SFD Home_4B_1_P1c_Best_thermostat</t>
  </si>
  <si>
    <t>SFD Home_2B_1_P1b_Best_ASHP</t>
  </si>
  <si>
    <t>P1b_Best_ASHP</t>
  </si>
  <si>
    <t>Upgrade to highest efficiency residential air source heat pump available in 2019</t>
  </si>
  <si>
    <t>SFD Home_2A_1_P1b_Best_ASHP</t>
  </si>
  <si>
    <t>SFD Home_4C_1_P1b_Best_ASHP</t>
  </si>
  <si>
    <t>SFD Home_3C_1_P1b_Best_ASHP</t>
  </si>
  <si>
    <t>SFD Home_6A_2_P1b_Best_ASHP</t>
  </si>
  <si>
    <t>SFD Home_6A_1_P1b_Best_ASHP</t>
  </si>
  <si>
    <t>SFD Home_5C_1_P1b_Best_ASHP</t>
  </si>
  <si>
    <t>SFD Home_4A_2_P1b_Best_ASHP</t>
  </si>
  <si>
    <t>SFD Home_4A_1_P1b_Best_ASHP</t>
  </si>
  <si>
    <t>SFD Home_3B_1_P1b_Best_ASHP</t>
  </si>
  <si>
    <t>SFD Home_7A_1_P1b_Best_ASHP</t>
  </si>
  <si>
    <t>SFD Home_6B_1_P1b_Best_ASHP</t>
  </si>
  <si>
    <t>SFD Home_5B_1_P1b_Best_ASHP</t>
  </si>
  <si>
    <t>SFD Home_5A_2_P1b_Best_ASHP</t>
  </si>
  <si>
    <t>SFD Home_5A_1_P1b_Best_ASHP</t>
  </si>
  <si>
    <t>SFD Home_3A_2_P1b_Best_ASHP</t>
  </si>
  <si>
    <t>SFD Home_3A_1_P1b_Best_ASHP</t>
  </si>
  <si>
    <t>SFD Home_4B_1_P1b_Best_ASHP</t>
  </si>
  <si>
    <t>SFD Home_2B_1_P1a_Best_CAC</t>
  </si>
  <si>
    <t>P1a_Best_CAC</t>
  </si>
  <si>
    <t>Upgrade to highest efficiency central AC unit available in 2019</t>
  </si>
  <si>
    <t>SFD Home_2A_1_P1a_Best_CAC</t>
  </si>
  <si>
    <t>SFD Home_4C_1_P1a_Best_CAC</t>
  </si>
  <si>
    <t>SFD Home_3C_1_P1a_Best_CAC</t>
  </si>
  <si>
    <t>SFD Home_6A_2_P1a_Best_CAC</t>
  </si>
  <si>
    <t>SFD Home_6A_1_P1a_Best_CAC</t>
  </si>
  <si>
    <t>SFD Home_5C_1_P1a_Best_CAC</t>
  </si>
  <si>
    <t>SFD Home_4A_2_P1a_Best_CAC</t>
  </si>
  <si>
    <t>SFD Home_4A_1_P1a_Best_CAC</t>
  </si>
  <si>
    <t>SFD Home_3B_1_P1a_Best_CAC</t>
  </si>
  <si>
    <t>SFD Home_7A_1_P1a_Best_CAC</t>
  </si>
  <si>
    <t>SFD Home_6B_1_P1a_Best_CAC</t>
  </si>
  <si>
    <t>SFD Home_5B_1_P1a_Best_CAC</t>
  </si>
  <si>
    <t>SFD Home_5A_2_P1a_Best_CAC</t>
  </si>
  <si>
    <t>SFD Home_5A_1_P1a_Best_CAC</t>
  </si>
  <si>
    <t>SFD Home_3A_2_P1a_Best_CAC</t>
  </si>
  <si>
    <t>SFD Home_3A_1_P1a_Best_CAC</t>
  </si>
  <si>
    <t>SFD Home_4B_1_P1a_Best_CAC</t>
  </si>
  <si>
    <t>DOE GEB Reference Data</t>
  </si>
  <si>
    <t>Hourly building model data were provided by Jared Langevin, LBNL. The full summary of data characteristics can be found in the following journal article:</t>
  </si>
  <si>
    <t>Langevin, Jared et. al. "U.S. building energy efficiency and flexibility as an electric grid resource." Joule. July 2021. https://doi.org/10.1016/j.joule.2021.06.002</t>
  </si>
  <si>
    <t>A summary of the modeling outcome is summarized in the U.S. DOE's "A National Roadmap for Grid-Interactive Efficient Buildings", citation below:</t>
  </si>
  <si>
    <t>U.S. DOE. "A National Roadmap for Grid-Interactive Efficient Buildings." Prepared by Building Technologies Office, May 2021. https://gebroadmap.lbl.gov/A%20National%20Roadmap%20for%20GEBs-20210712.pdf</t>
  </si>
  <si>
    <t>Summary of climate zone and utility data used for DOE GOB modeling</t>
  </si>
  <si>
    <t>Each ASHRAE climate zone is characterized by a "Representative City", which defines the weather data for that climate zone. The EMM region dictates the peak hours that are used for demand flexibility measures. EMM regions were used to select the most relevant state to correlate to NREL's Cambium grid and carbon data, which is used for GridOptimal scoring. The table also shows which GridOptimal region the location falls in (see GridOptimal Design Guidance memos).</t>
  </si>
  <si>
    <t>Climate</t>
  </si>
  <si>
    <t>State</t>
  </si>
  <si>
    <t>Version</t>
  </si>
  <si>
    <t>CZ_Version</t>
  </si>
  <si>
    <t>Representative weather city</t>
  </si>
  <si>
    <t>EMM Reg.</t>
  </si>
  <si>
    <t>Peak hours (summer)*</t>
  </si>
  <si>
    <t>Peak hours (winter)*</t>
  </si>
  <si>
    <t>GridOptimal Region</t>
  </si>
  <si>
    <t>2A</t>
  </si>
  <si>
    <t>FL</t>
  </si>
  <si>
    <t>Tampa, FL</t>
  </si>
  <si>
    <t>4-8PM</t>
  </si>
  <si>
    <t>5-9PM</t>
  </si>
  <si>
    <t>2B</t>
  </si>
  <si>
    <t>AZ</t>
  </si>
  <si>
    <t>Tucson, AZ</t>
  </si>
  <si>
    <t>3A</t>
  </si>
  <si>
    <t>GA</t>
  </si>
  <si>
    <t>Atlanta, GA</t>
  </si>
  <si>
    <t>6-10PM</t>
  </si>
  <si>
    <t>OK</t>
  </si>
  <si>
    <t>3B</t>
  </si>
  <si>
    <t>TX</t>
  </si>
  <si>
    <t>Midland, TX</t>
  </si>
  <si>
    <t>7-11PM</t>
  </si>
  <si>
    <t>3C</t>
  </si>
  <si>
    <t>CA</t>
  </si>
  <si>
    <t>San Diego, CA</t>
  </si>
  <si>
    <t>4A</t>
  </si>
  <si>
    <t>NY</t>
  </si>
  <si>
    <t>New York City, NY</t>
  </si>
  <si>
    <t>11AM-3PM</t>
  </si>
  <si>
    <t>KS</t>
  </si>
  <si>
    <t>4B</t>
  </si>
  <si>
    <t>NM</t>
  </si>
  <si>
    <t>Albuquerque, NM</t>
  </si>
  <si>
    <t>4C</t>
  </si>
  <si>
    <t>WA</t>
  </si>
  <si>
    <t>Port Angeles, WA</t>
  </si>
  <si>
    <t>5A</t>
  </si>
  <si>
    <t>Buffalo, NY</t>
  </si>
  <si>
    <t>OH</t>
  </si>
  <si>
    <t>1-5PM</t>
  </si>
  <si>
    <t>Great Lakes +</t>
  </si>
  <si>
    <t>5B</t>
  </si>
  <si>
    <t>CO</t>
  </si>
  <si>
    <t>Denver, CO</t>
  </si>
  <si>
    <t>5C</t>
  </si>
  <si>
    <t>Seattle, WA</t>
  </si>
  <si>
    <t>6A</t>
  </si>
  <si>
    <t>MN</t>
  </si>
  <si>
    <t>Rochester, MN</t>
  </si>
  <si>
    <t>3-7PM</t>
  </si>
  <si>
    <t>ME</t>
  </si>
  <si>
    <t>12-4PM</t>
  </si>
  <si>
    <t>6B</t>
  </si>
  <si>
    <t>MT</t>
  </si>
  <si>
    <t>Great Falls, MT</t>
  </si>
  <si>
    <t>7A</t>
  </si>
  <si>
    <t>International Falls, MN</t>
  </si>
  <si>
    <t xml:space="preserve">*Used to define the load shape for the GEB measures. For the GridOptimal analysis, grid peak hours are defined by NREL Cambium data (see Introduction for more details). </t>
  </si>
  <si>
    <t>Summary of building type characteristics</t>
  </si>
  <si>
    <t>Total floor area (sf)</t>
  </si>
  <si>
    <t>Number of floors</t>
  </si>
  <si>
    <t>Fuel type</t>
  </si>
  <si>
    <t>Building shape</t>
  </si>
  <si>
    <t>6 + basement</t>
  </si>
  <si>
    <t>Gas, electric</t>
  </si>
  <si>
    <t>12 + basement</t>
  </si>
  <si>
    <t>Retail (standalone)</t>
  </si>
  <si>
    <t>Representative Climate City, State (Climate Zone)</t>
  </si>
  <si>
    <t>1980.3C.GEB.GTA-10-14-2-14-18-6-LTG-0.SmallOffice</t>
  </si>
  <si>
    <t>1980 GEB Precool 2, Reset 6</t>
  </si>
  <si>
    <t>DOE Commercial Building Prototype Model, for a building assumed to be built before 2000</t>
  </si>
  <si>
    <t>Precool by 2 degrees leading up to the 2:00 PM - 6:00 PM load shed period, reset thermostat by 6 degrees during this period</t>
  </si>
  <si>
    <t>Small Office</t>
  </si>
  <si>
    <t>N/A</t>
  </si>
  <si>
    <t>1980.3C.GEB.GTA-10-14-2-14-18-5-LTG-0.SmallOffice</t>
  </si>
  <si>
    <t>1980 GEB Precool 2, Reset 5</t>
  </si>
  <si>
    <t>Precool by 2 degrees leading up to the 2:00 PM - 6:00 PM load shed period, reset thermostat by 5 degrees during this period</t>
  </si>
  <si>
    <t>1980.3C.GEB.GTA-10-14-2-14-18-4-LTG-0.SmallOffice</t>
  </si>
  <si>
    <t>1980 GEB Precool 2, Reset 4</t>
  </si>
  <si>
    <t>Precool by 2 degrees leading up to the 2:00 PM - 6:00 PM load shed period, reset thermostat by 4 degrees during this period</t>
  </si>
  <si>
    <t>1980.3C.GEB.GTA-10-14-2-14-18-3-LTG-0.SmallOffice</t>
  </si>
  <si>
    <t>1980 GEB Precool 2, Reset 3</t>
  </si>
  <si>
    <t>Precool by 2 degrees leading up to the 2:00 PM - 6:00 PM load shed period, reset thermostat by 3 degrees during this period</t>
  </si>
  <si>
    <t>1980.3C.GEB.GTA-10-14-2-14-18-2-LTG-0.SmallOffice</t>
  </si>
  <si>
    <t>1980 GEB Precool 2, Reset 2</t>
  </si>
  <si>
    <t>Precool by 2 degrees leading up to the 2:00 PM - 6:00 PM load shed period, reset thermostat by 2 degrees during this period</t>
  </si>
  <si>
    <t>1980.3C.GEB.GTA-10-14-0-14-18-4-LTG-0.SmallOffice</t>
  </si>
  <si>
    <t>1980 GEB Precool 0, Reset 4</t>
  </si>
  <si>
    <t>Precool by 0 degrees leading up to the 2:00 PM - 6:00 PM load shed period, reset thermostat by 4 degrees during this period</t>
  </si>
  <si>
    <t>1980.3C.GEB.GTA-10-14-0-14-18-2-LTG-0.SmallOffice</t>
  </si>
  <si>
    <t>1980 GEB Precool 0, Reset 2</t>
  </si>
  <si>
    <t>Precool by 0 degrees leading up to the 2:00 PM - 6:00 PM load shed period, reset thermostat by 2 degrees during this period</t>
  </si>
  <si>
    <t>1980.3B.GEB.GTA-10-14-2-14-18-6-LTG-0.SmallOffice</t>
  </si>
  <si>
    <t>El Paso, TX (3B)</t>
  </si>
  <si>
    <t>1980.3B.GEB.GTA-10-14-2-14-18-5-LTG-0.SmallOffice</t>
  </si>
  <si>
    <t>1980.3B.GEB.GTA-10-14-2-14-18-4-LTG-0.SmallOffice</t>
  </si>
  <si>
    <t>1980.3B.GEB.GTA-10-14-2-14-18-3-LTG-0.SmallOffice</t>
  </si>
  <si>
    <t>1980.3B.GEB.GTA-10-14-2-14-18-2-LTG-0.SmallOffice</t>
  </si>
  <si>
    <t>1980.3B.GEB.GTA-10-14-0-14-18-4-LTG-0.SmallOffice</t>
  </si>
  <si>
    <t>1980.3B.GEB.GTA-10-14-0-14-18-2-LTG-0.SmallOffice</t>
  </si>
  <si>
    <t>1980.3A.GEB.GTA-10-14-2-14-18-6-LTG-0.SmallOffice</t>
  </si>
  <si>
    <t>1980.3A.GEB.GTA-10-14-2-14-18-5-LTG-0.SmallOffice</t>
  </si>
  <si>
    <t>1980.3A.GEB.GTA-10-14-2-14-18-4-LTG-0.SmallOffice</t>
  </si>
  <si>
    <t>1980.3A.GEB.GTA-10-14-2-14-18-3-LTG-0.SmallOffice</t>
  </si>
  <si>
    <t>1980.3A.GEB.GTA-10-14-2-14-18-2-LTG-0.SmallOffice</t>
  </si>
  <si>
    <t>1980.3A.GEB.GTA-10-14-0-14-18-4-LTG-0.SmallOffice</t>
  </si>
  <si>
    <t>1980.3A.GEB.GTA-10-14-0-14-18-2-LTG-0.SmallOffice</t>
  </si>
  <si>
    <t>2013.3C.GEB.GTA-10-14-2-14-18-6-LTG-0.SmallOffice</t>
  </si>
  <si>
    <t>2013 GEB Precool 2, Reset 6</t>
  </si>
  <si>
    <t>2013.3C.GEB.GTA-10-14-2-14-18-5-LTG-0.SmallOffice</t>
  </si>
  <si>
    <t>2013 GEB Precool 2, Reset 5</t>
  </si>
  <si>
    <t>2013.3C.GEB.GTA-10-14-2-14-18-4-LTG-0.SmallOffice</t>
  </si>
  <si>
    <t>2013 GEB Precool 2, Reset 4</t>
  </si>
  <si>
    <t>2013.3C.GEB.GTA-10-14-2-14-18-3-LTG-0.SmallOffice</t>
  </si>
  <si>
    <t>2013 GEB Precool 2, Reset 3</t>
  </si>
  <si>
    <t>2013.3C.GEB.GTA-10-14-2-14-18-2-LTG-0.SmallOffice</t>
  </si>
  <si>
    <t>2013 GEB Precool 2, Reset 2</t>
  </si>
  <si>
    <t>2013.3C.GEB.GTA-10-14-0-14-18-4-LTG-0.SmallOffice</t>
  </si>
  <si>
    <t>2013 GEB Precool 0, Reset 4</t>
  </si>
  <si>
    <t>2013.3C.GEB.GTA-10-14-0-14-18-2-LTG-0.SmallOffice</t>
  </si>
  <si>
    <t>2013 GEB Precool 0, Reset 2</t>
  </si>
  <si>
    <t>2013.3B.GEB.GTA-10-14-2-14-18-6-LTG-0.SmallOffice</t>
  </si>
  <si>
    <t>2013.3B.GEB.GTA-10-14-2-14-18-5-LTG-0.SmallOffice</t>
  </si>
  <si>
    <t>2013.3B.GEB.GTA-10-14-2-14-18-4-LTG-0.SmallOffice</t>
  </si>
  <si>
    <t>2013.3B.GEB.GTA-10-14-2-14-18-3-LTG-0.SmallOffice</t>
  </si>
  <si>
    <t>2013.3B.GEB.GTA-10-14-2-14-18-2-LTG-0.SmallOffice</t>
  </si>
  <si>
    <t>2013.3B.GEB.GTA-10-14-0-14-18-4-LTG-0.SmallOffice</t>
  </si>
  <si>
    <t>2013.3B.GEB.GTA-10-14-0-14-18-2-LTG-0.SmallOffice</t>
  </si>
  <si>
    <t>2013.3A.GEB.GTA-10-14-2-14-18-6-LTG-0.SmallOffice</t>
  </si>
  <si>
    <t>2013.3A.GEB.GTA-10-14-2-14-18-5-LTG-0.SmallOffice</t>
  </si>
  <si>
    <t>2013.3A.GEB.GTA-10-14-2-14-18-4-LTG-0.SmallOffice</t>
  </si>
  <si>
    <t>2013.3A.GEB.GTA-10-14-2-14-18-3-LTG-0.SmallOffice</t>
  </si>
  <si>
    <t>2013.3A.GEB.GTA-10-14-2-14-18-2-LTG-0.SmallOffice</t>
  </si>
  <si>
    <t>2013.3A.GEB.GTA-10-14-0-14-18-4-LTG-0.SmallOffice</t>
  </si>
  <si>
    <t>2013.3A.GEB.GTA-10-14-0-14-18-2-LTG-0.SmallOffice</t>
  </si>
  <si>
    <t>2004.3C.GEB.GTA-10-14-2-14-18-6-LTG-20-40-60-ExtShade-1-Plug-15.SmallOffice</t>
  </si>
  <si>
    <t>2004 GEB Precool 2, Reset 6 + Lights, Ext. Shade, Plug Loads</t>
  </si>
  <si>
    <t>Precool by 2 degrees leading up to the 2:00 PM - 6:00 PM load shed period, reset thermostat by 6 degrees during this period with lighting demand response, exterior shading, and reduced plug loads</t>
  </si>
  <si>
    <t>2004.3C.GEB.GTA-10-14-2-14-18-6-LTG-20-40-60-ExtShade-1.SmallOffice</t>
  </si>
  <si>
    <t>2004 GEB Precool 2, Reset 6 + Lights, Ext. Shade</t>
  </si>
  <si>
    <t>Precool by 2 degrees leading up to the 2:00 PM - 6:00 PM load shed period, reset thermostat by 6 degrees during this period with lighting demand response and exterior shading</t>
  </si>
  <si>
    <t>2004.3C.GEB.GTA-10-14-2-14-18-6-LTG-20-40-60.SmallOffice</t>
  </si>
  <si>
    <t>2004 GEB Precool 2, Reset 6 + Lighting DR</t>
  </si>
  <si>
    <t>Precool by 2 degrees leading up to the 2:00 PM - 6:00 PM load shed period, reset thermostat by 6 degrees during this period with lighting demand response</t>
  </si>
  <si>
    <t>2004.3C.GEB.GTA-10-14-2-14-18-6-LTG-0-0-0-IntShade-1.SmallOffice</t>
  </si>
  <si>
    <t>2004 GEB Precool 2, Reset 6 + Interior Shade</t>
  </si>
  <si>
    <t>Precool by 2 degrees leading up to the 2:00 PM - 6:00 PM load shed period, reset thermostat by 6 degrees during this period, with interior shading to reduce solar gain</t>
  </si>
  <si>
    <t>2004.3C.GEB.GTA-10-14-2-14-18-6-LTG-0-0-0-ExtShade-1.SmallOffice</t>
  </si>
  <si>
    <t>2004 GEB Precool 2, Reset 6 + Exterior Shade</t>
  </si>
  <si>
    <t>Precool by 2 degrees leading up to the 2:00 PM - 6:00 PM load shed period, reset thermostat by 6 degrees during this period, with exterior shading to reduce solar gain</t>
  </si>
  <si>
    <t>2004.3C.GEB.GTA-10-14-2-14-18-6-LTG-0.SmallOffice</t>
  </si>
  <si>
    <t>2004 GEB Precool 2, Reset 6</t>
  </si>
  <si>
    <t>2004.3C.GEB.GTA-10-14-2-14-18-5-LTG-20-40-60-ExtShade-1-Plug-15.SmallOffice</t>
  </si>
  <si>
    <t>2004 GEB Precool 2, Reset 5 + Lights, Ext. Shade, Plug Loads</t>
  </si>
  <si>
    <t>Precool by 2 degrees leading up to the 2:00 PM - 6:00 PM load shed period, reset thermostat by 5 degrees during this period with lighting demand response, exterior shading, and reduced plug loads</t>
  </si>
  <si>
    <t>2004.3C.GEB.GTA-10-14-2-14-18-5-LTG-20-40-60-ExtShade-1.SmallOffice</t>
  </si>
  <si>
    <t>2004 GEB Precool 2, Reset 5 + Lights, Ext. Shade</t>
  </si>
  <si>
    <t>Precool by 2 degrees leading up to the 2:00 PM - 6:00 PM load shed period, reset thermostat by 5 degrees during this period with lighting demand response and exterior shading</t>
  </si>
  <si>
    <t>2004.3C.GEB.GTA-10-14-2-14-18-5-LTG-20-40-60.SmallOffice</t>
  </si>
  <si>
    <t>2004 GEB Precool 2, Reset 5 + Lighting DR</t>
  </si>
  <si>
    <t>Precool by 2 degrees leading up to the 2:00 PM - 6:00 PM load shed period, reset thermostat by 5 degrees during this period with lighting demand response</t>
  </si>
  <si>
    <t>2004.3C.GEB.GTA-10-14-2-14-18-5-LTG-0-0-0-IntShade-1.SmallOffice</t>
  </si>
  <si>
    <t>2004 GEB Precool 2, Reset 5 + Interior Shade</t>
  </si>
  <si>
    <t>Precool by 2 degrees leading up to the 2:00 PM - 6:00 PM load shed period, reset thermostat by 5 degrees during this period, with interior shading to reduce solar gain</t>
  </si>
  <si>
    <t>2004.3C.GEB.GTA-10-14-2-14-18-5-LTG-0-0-0-ExtShade-1.SmallOffice</t>
  </si>
  <si>
    <t>2004 GEB Precool 2, Reset 5 + Exterior Shade</t>
  </si>
  <si>
    <t>Precool by 2 degrees leading up to the 2:00 PM - 6:00 PM load shed period, reset thermostat by 5 degrees during this period, with exterior shading to reduce solar gain</t>
  </si>
  <si>
    <t>2004.3C.GEB.GTA-10-14-2-14-18-5-LTG-0.SmallOffice</t>
  </si>
  <si>
    <t>2004 GEB Precool 2, Reset 5</t>
  </si>
  <si>
    <t>2004.3C.GEB.GTA-10-14-2-14-18-4-LTG-20-40-60-ExtShade-1-Plug-15.SmallOffice</t>
  </si>
  <si>
    <t>2004 GEB Precool 2, Reset 4 + Lights, Ext. Shade, Plug Loads</t>
  </si>
  <si>
    <t>Precool by 2 degrees leading up to the 2:00 PM - 6:00 PM load shed period, reset thermostat by 4 degrees during this period with lighting demand response, exterior shading, and reduced plug loads</t>
  </si>
  <si>
    <t>2004.3C.GEB.GTA-10-14-2-14-18-4-LTG-20-40-60-ExtShade-1.SmallOffice</t>
  </si>
  <si>
    <t>2004 GEB Precool 2, Reset 4 + Lights, Ext. Shade</t>
  </si>
  <si>
    <t>Precool by 2 degrees leading up to the 2:00 PM - 6:00 PM load shed period, reset thermostat by 4 degrees during this period with lighting demand response and exterior shading</t>
  </si>
  <si>
    <t>2004.3C.GEB.GTA-10-14-2-14-18-4-LTG-20-40-60.SmallOffice</t>
  </si>
  <si>
    <t>2004 GEB Precool 2, Reset 4 + Lighting DR</t>
  </si>
  <si>
    <t>Precool by 2 degrees leading up to the 2:00 PM - 6:00 PM load shed period, reset thermostat by 4 degrees during this period with lighting demand response</t>
  </si>
  <si>
    <t>2004.3C.GEB.GTA-10-14-2-14-18-4-LTG-0-0-0-IntShade-1.SmallOffice</t>
  </si>
  <si>
    <t>2004 GEB Precool 2, Reset 4 + Interior Shade</t>
  </si>
  <si>
    <t>Precool by 2 degrees leading up to the 2:00 PM - 6:00 PM load shed period, reset thermostat by 4 degrees during this period, with interior shading to reduce solar gain</t>
  </si>
  <si>
    <t>2004.3C.GEB.GTA-10-14-2-14-18-4-LTG-0-0-0-ExtShade-1.SmallOffice</t>
  </si>
  <si>
    <t>2004 GEB Precool 2, Reset 4 + Exterior Shade</t>
  </si>
  <si>
    <t>Precool by 2 degrees leading up to the 2:00 PM - 6:00 PM load shed period, reset thermostat by 4 degrees during this period, with exterior shading to reduce solar gain</t>
  </si>
  <si>
    <t>2004.3C.GEB.GTA-10-14-2-14-18-4-LTG-0.SmallOffice</t>
  </si>
  <si>
    <t>2004 GEB Precool 2, Reset 4</t>
  </si>
  <si>
    <t>2004.3C.GEB.GTA-10-14-2-14-18-3-LTG-0.SmallOffice</t>
  </si>
  <si>
    <t>2004 GEB Precool 2, Reset 3</t>
  </si>
  <si>
    <t>2004.3C.GEB.GTA-10-14-2-14-18-2-LTG-0.SmallOffice</t>
  </si>
  <si>
    <t>2004 GEB Precool 2, Reset 2</t>
  </si>
  <si>
    <t>2004.3C.GEB.GTA-10-14-0-14-18-4-LTG-0.SmallOffice</t>
  </si>
  <si>
    <t>2004 GEB Precool 0, Reset 4</t>
  </si>
  <si>
    <t>2004.3C.GEB.GTA-10-14-0-14-18-2-LTG-0.SmallOffice</t>
  </si>
  <si>
    <t>2004 GEB Precool 0, Reset 2</t>
  </si>
  <si>
    <t>2004.3B.GEB.GTA-10-14-2-14-18-6-LTG-0.SmallOffice</t>
  </si>
  <si>
    <t>2004.3B.GEB.GTA-10-14-2-14-18-5-LTG-0.SmallOffice</t>
  </si>
  <si>
    <t>2004.3B.GEB.GTA-10-14-2-14-18-4-LTG-0.SmallOffice</t>
  </si>
  <si>
    <t>2004.3B.GEB.GTA-10-14-2-14-18-3-LTG-0.SmallOffice</t>
  </si>
  <si>
    <t>2004.3B.GEB.GTA-10-14-2-14-18-2-LTG-0.SmallOffice</t>
  </si>
  <si>
    <t>2004.3B.GEB.GTA-10-14-0-14-18-4-LTG-0.SmallOffice</t>
  </si>
  <si>
    <t>2004.3B.GEB.GTA-10-14-0-14-18-2-LTG-0.SmallOffice</t>
  </si>
  <si>
    <t>2004.3A.GEB.GTA-10-14-2-14-18-6-LTG-20-40-60-ExtShade-1-Plug-15.SmallOffice</t>
  </si>
  <si>
    <t>2004.3A.GEB.GTA-10-14-2-14-18-6-LTG-20-40-60-ExtShade-1.SmallOffice</t>
  </si>
  <si>
    <t>2004.3A.GEB.GTA-10-14-2-14-18-6-LTG-20-40-60.SmallOffice</t>
  </si>
  <si>
    <t>2004.3A.GEB.GTA-10-14-2-14-18-6-LTG-0-0-0-IntShade-1.SmallOffice</t>
  </si>
  <si>
    <t>2004.3A.GEB.GTA-10-14-2-14-18-6-LTG-0-0-0-ExtShade-1.SmallOffice</t>
  </si>
  <si>
    <t>2004.3A.GEB.GTA-10-14-2-14-18-6-LTG-0.SmallOffice</t>
  </si>
  <si>
    <t>2004.3A.GEB.GTA-10-14-2-14-18-5-LTG-20-40-60-ExtShade-1-Plug-15.SmallOffice</t>
  </si>
  <si>
    <t>2004.3A.GEB.GTA-10-14-2-14-18-5-LTG-20-40-60-ExtShade-1.SmallOffice</t>
  </si>
  <si>
    <t>2004.3A.GEB.GTA-10-14-2-14-18-5-LTG-20-40-60.SmallOffice</t>
  </si>
  <si>
    <t>2004.3A.GEB.GTA-10-14-2-14-18-5-LTG-0-0-0-IntShade-1.SmallOffice</t>
  </si>
  <si>
    <t>2004.3A.GEB.GTA-10-14-2-14-18-5-LTG-0-0-0-ExtShade-1.SmallOffice</t>
  </si>
  <si>
    <t>2004.3A.GEB.GTA-10-14-2-14-18-5-LTG-0.SmallOffice</t>
  </si>
  <si>
    <t>2004.3A.GEB.GTA-10-14-2-14-18-4-LTG-20-40-60-ExtShade-1-Plug-15.SmallOffice</t>
  </si>
  <si>
    <t>2004.3A.GEB.GTA-10-14-2-14-18-4-LTG-20-40-60-ExtShade-1.SmallOffice</t>
  </si>
  <si>
    <t>2004.3A.GEB.GTA-10-14-2-14-18-4-LTG-20-40-60.SmallOffice</t>
  </si>
  <si>
    <t>2004.3A.GEB.GTA-10-14-2-14-18-4-LTG-0-0-0-IntShade-1.SmallOffice</t>
  </si>
  <si>
    <t>2004.3A.GEB.GTA-10-14-2-14-18-4-LTG-0-0-0-ExtShade-1.SmallOffice</t>
  </si>
  <si>
    <t>2004.3A.GEB.GTA-10-14-2-14-18-4-LTG-0.SmallOffice</t>
  </si>
  <si>
    <t>2004.3A.GEB.GTA-10-14-2-14-18-3-LTG-0.SmallOffice</t>
  </si>
  <si>
    <t>2004.3A.GEB.GTA-10-14-2-14-18-2-LTG-0.SmallOffice</t>
  </si>
  <si>
    <t>2004.3A.GEB.GTA-10-14-0-14-18-4-LTG-0.SmallOffice</t>
  </si>
  <si>
    <t>2004.3A.GEB.GTA-10-14-0-14-18-2-LTG-0.SmallOffice</t>
  </si>
  <si>
    <t>1980.3C.GTA.GTA-10-14-4-14-18-6-LTG-0</t>
  </si>
  <si>
    <t>1980 GTA Precool 4, Reset 6</t>
  </si>
  <si>
    <t>Precool by 4 degrees leading up to the 2:00 PM - 6:00 PM load shed period, reset thermostat by 6 degrees during this period</t>
  </si>
  <si>
    <t>1980.3C.GTA.GTA-10-14-4-14-18-5-LTG-0</t>
  </si>
  <si>
    <t>1980 GTA Precool 4, Reset 5</t>
  </si>
  <si>
    <t>Precool by 4 degrees leading up to the 2:00 PM - 6:00 PM load shed period, reset thermostat by 5 degrees during this period</t>
  </si>
  <si>
    <t>1980.3C.GTA.GTA-10-14-4-14-18-4-LTG-0</t>
  </si>
  <si>
    <t>1980 GTA Precool 4, Reset 4</t>
  </si>
  <si>
    <t>Precool by 4 degrees leading up to the 2:00 PM - 6:00 PM load shed period, reset thermostat by 4 degrees during this period</t>
  </si>
  <si>
    <t>1980.3C.GTA.GTA-10-14-4-14-18-3-LTG-0</t>
  </si>
  <si>
    <t>1980 GTA Precool 4, Reset 3</t>
  </si>
  <si>
    <t>Precool by 4 degrees leading up to the 2:00 PM - 6:00 PM load shed period, reset thermostat by 3 degrees during this period</t>
  </si>
  <si>
    <t>1980.3C.GTA.GTA-10-14-4-14-18-2-LTG-0</t>
  </si>
  <si>
    <t>1980 GTA Precool 4, Reset 2</t>
  </si>
  <si>
    <t>Precool by 4 degrees leading up to the 2:00 PM - 6:00 PM load shed period, reset thermostat by 2 degrees during this period</t>
  </si>
  <si>
    <t>1980.3C.GTA.GTA-10-14-3-14-18-6-LTG-0</t>
  </si>
  <si>
    <t>1980 GTA Precool 3, Reset 6</t>
  </si>
  <si>
    <t>Precool by 3 degrees leading up to the 2:00 PM - 6:00 PM load shed period, reset thermostat by 6 degrees during this period</t>
  </si>
  <si>
    <t>1980.3C.GTA.GTA-10-14-3-14-18-5-LTG-0</t>
  </si>
  <si>
    <t>1980 GTA Precool 3, Reset 5</t>
  </si>
  <si>
    <t>Precool by 3 degrees leading up to the 2:00 PM - 6:00 PM load shed period, reset thermostat by 5 degrees during this period</t>
  </si>
  <si>
    <t>1980.3C.GTA.GTA-10-14-3-14-18-4-LTG-0</t>
  </si>
  <si>
    <t>1980 GTA Precool 3, Reset 4</t>
  </si>
  <si>
    <t>Precool by 3 degrees leading up to the 2:00 PM - 6:00 PM load shed period, reset thermostat by 4 degrees during this period</t>
  </si>
  <si>
    <t>1980.3C.GTA.GTA-10-14-3-14-18-3-LTG-0</t>
  </si>
  <si>
    <t>1980 GTA Precool 3, Reset 3</t>
  </si>
  <si>
    <t>Precool by 3 degrees leading up to the 2:00 PM - 6:00 PM load shed period, reset thermostat by 3 degrees during this period</t>
  </si>
  <si>
    <t>1980.3C.GTA.GTA-10-14-3-14-18-2-LTG-0</t>
  </si>
  <si>
    <t>1980 GTA Precool 3, Reset 2</t>
  </si>
  <si>
    <t>Precool by 3 degrees leading up to the 2:00 PM - 6:00 PM load shed period, reset thermostat by 2 degrees during this period</t>
  </si>
  <si>
    <t>1980.3C.GTA.GTA-10-14-2-14-18-6-LTG-0</t>
  </si>
  <si>
    <t>1980 GTA Precool 2, Reset 6</t>
  </si>
  <si>
    <t>1980.3C.GTA.GTA-10-14-2-14-18-5-LTG-0</t>
  </si>
  <si>
    <t>1980 GTA Precool 2, Reset 5</t>
  </si>
  <si>
    <t>1980.3C.GTA.GTA-10-14-2-14-18-4-LTG-0</t>
  </si>
  <si>
    <t>1980 GTA Precool 2, Reset 4</t>
  </si>
  <si>
    <t>1980.3C.GTA.GTA-10-14-2-14-18-3-LTG-0</t>
  </si>
  <si>
    <t>1980 GTA Precool 2, Reset 3</t>
  </si>
  <si>
    <t>1980.3C.GTA.GTA-10-14-2-14-18-2-LTG-0</t>
  </si>
  <si>
    <t>1980 GTA Precool 2, Reset 2</t>
  </si>
  <si>
    <t>1980.3C.GTA.GTA-10-14-0-14-18-6-LTG-0</t>
  </si>
  <si>
    <t>1980 GTA Precool 0, Reset 6</t>
  </si>
  <si>
    <t>Precool by 0 degrees leading up to the 2:00 PM - 6:00 PM load shed period, reset thermostat by 6 degrees during this period</t>
  </si>
  <si>
    <t>1980.3C.GTA.GTA-10-14-0-14-18-5-LTG-0</t>
  </si>
  <si>
    <t>1980 GTA Precool 0, Reset 5</t>
  </si>
  <si>
    <t>Precool by 0 degrees leading up to the 2:00 PM - 6:00 PM load shed period, reset thermostat by 5 degrees during this period</t>
  </si>
  <si>
    <t>1980.3C.GTA.GTA-10-14-0-14-18-4-LTG-0</t>
  </si>
  <si>
    <t>1980 GTA Precool 0, Reset 4</t>
  </si>
  <si>
    <t>1980.3C.GTA.GTA-10-14-0-14-18-3-LTG-0</t>
  </si>
  <si>
    <t>1980 GTA Precool 0, Reset 3</t>
  </si>
  <si>
    <t>Precool by 0 degrees leading up to the 2:00 PM - 6:00 PM load shed period, reset thermostat by 3 degrees during this period</t>
  </si>
  <si>
    <t>1980.3C.GTA.GTA-10-14-0-14-18-2-LTG-0</t>
  </si>
  <si>
    <t>1980 GTA Precool 0, Reset 2</t>
  </si>
  <si>
    <t>1980.3C.GEB.GTA-10-14-2-14-18-6-LTG-0</t>
  </si>
  <si>
    <t>1980.3C.GEB.GTA-10-14-2-14-18-5-LTG-0</t>
  </si>
  <si>
    <t>1980.3C.GEB.GTA-10-14-2-14-18-4-LTG-0</t>
  </si>
  <si>
    <t>1980.3C.GEB.GTA-10-14-2-14-18-3-LTG-0</t>
  </si>
  <si>
    <t>1980.3C.GEB.GTA-10-14-2-14-18-2-LTG-0</t>
  </si>
  <si>
    <t>1980.3C.GEB.GTA-10-14-0-14-18-4-LTG-0</t>
  </si>
  <si>
    <t>1980.3C.GEB.GTA-10-14-0-14-18-2-LTG-0</t>
  </si>
  <si>
    <t>1980.3B.GTA.GTA-10-14-4-14-18-6-LTG-0</t>
  </si>
  <si>
    <t>1980.3B.GTA.GTA-10-14-4-14-18-5-LTG-0</t>
  </si>
  <si>
    <t>1980.3B.GTA.GTA-10-14-4-14-18-4-LTG-0</t>
  </si>
  <si>
    <t>1980.3B.GTA.GTA-10-14-4-14-18-3-LTG-0</t>
  </si>
  <si>
    <t>1980.3B.GTA.GTA-10-14-4-14-18-2-LTG-0</t>
  </si>
  <si>
    <t>1980.3B.GTA.GTA-10-14-3-14-18-6-LTG-0</t>
  </si>
  <si>
    <t>1980.3B.GTA.GTA-10-14-3-14-18-5-LTG-0</t>
  </si>
  <si>
    <t>1980.3B.GTA.GTA-10-14-3-14-18-4-LTG-0</t>
  </si>
  <si>
    <t>1980.3B.GTA.GTA-10-14-3-14-18-3-LTG-0</t>
  </si>
  <si>
    <t>1980.3B.GTA.GTA-10-14-3-14-18-2-LTG-0</t>
  </si>
  <si>
    <t>1980.3B.GTA.GTA-10-14-2-14-18-6-LTG-0</t>
  </si>
  <si>
    <t>1980.3B.GTA.GTA-10-14-2-14-18-5-LTG-0</t>
  </si>
  <si>
    <t>1980.3B.GTA.GTA-10-14-2-14-18-4-LTG-0</t>
  </si>
  <si>
    <t>1980.3B.GTA.GTA-10-14-2-14-18-3-LTG-0</t>
  </si>
  <si>
    <t>1980.3B.GTA.GTA-10-14-2-14-18-2-LTG-0</t>
  </si>
  <si>
    <t>1980.3B.GTA.GTA-10-14-0-14-18-6-LTG-0</t>
  </si>
  <si>
    <t>1980.3B.GTA.GTA-10-14-0-14-18-5-LTG-0</t>
  </si>
  <si>
    <t>1980.3B.GTA.GTA-10-14-0-14-18-4-LTG-0</t>
  </si>
  <si>
    <t>1980.3B.GTA.GTA-10-14-0-14-18-3-LTG-0</t>
  </si>
  <si>
    <t>1980.3B.GTA.GTA-10-14-0-14-18-2-LTG-0</t>
  </si>
  <si>
    <t>1980.3B.GEB.GTA-10-14-2-14-18-6-LTG-0</t>
  </si>
  <si>
    <t>1980.3B.GEB.GTA-10-14-2-14-18-5-LTG-0</t>
  </si>
  <si>
    <t>1980.3B.GEB.GTA-10-14-2-14-18-4-LTG-0</t>
  </si>
  <si>
    <t>1980.3B.GEB.GTA-10-14-2-14-18-3-LTG-0</t>
  </si>
  <si>
    <t>1980.3B.GEB.GTA-10-14-2-14-18-2-LTG-0</t>
  </si>
  <si>
    <t>1980.3B.GEB.GTA-10-14-0-14-18-4-LTG-0</t>
  </si>
  <si>
    <t>1980.3B.GEB.GTA-10-14-0-14-18-2-LTG-0</t>
  </si>
  <si>
    <t>1980.3A.GTA.GTA-10-14-4-14-18-6-LTG-0</t>
  </si>
  <si>
    <t>1980.3A.GTA.GTA-10-14-4-14-18-5-LTG-0</t>
  </si>
  <si>
    <t>1980.3A.GTA.GTA-10-14-4-14-18-4-LTG-0</t>
  </si>
  <si>
    <t>1980.3A.GTA.GTA-10-14-4-14-18-3-LTG-0</t>
  </si>
  <si>
    <t>1980.3A.GTA.GTA-10-14-4-14-18-2-LTG-0</t>
  </si>
  <si>
    <t>1980.3A.GTA.GTA-10-14-3-14-18-6-LTG-0</t>
  </si>
  <si>
    <t>DOE Commercial Building Prototype Model, for ASHRAE 90.1-2013 compliant building</t>
  </si>
  <si>
    <t>1980.3A.GTA.GTA-10-14-3-14-18-5-LTG-0</t>
  </si>
  <si>
    <t>1980.3A.GTA.GTA-10-14-3-14-18-4-LTG-0</t>
  </si>
  <si>
    <t>1980.3A.GTA.GTA-10-14-3-14-18-3-LTG-0</t>
  </si>
  <si>
    <t>1980.3A.GTA.GTA-10-14-3-14-18-2-LTG-0</t>
  </si>
  <si>
    <t>1980.3A.GTA.GTA-10-14-2-14-18-6-LTG-0</t>
  </si>
  <si>
    <t>1980.3A.GTA.GTA-10-14-2-14-18-5-LTG-0</t>
  </si>
  <si>
    <t>1980.3A.GTA.GTA-10-14-2-14-18-4-LTG-0</t>
  </si>
  <si>
    <t>1980.3A.GTA.GTA-10-14-2-14-18-3-LTG-0</t>
  </si>
  <si>
    <t>1980.3A.GTA.GTA-10-14-2-14-18-2-LTG-0</t>
  </si>
  <si>
    <t>1980.3A.GTA.GTA-10-14-0-14-18-6-LTG-0</t>
  </si>
  <si>
    <t>1980.3A.GTA.GTA-10-14-0-14-18-5-LTG-0</t>
  </si>
  <si>
    <t>1980.3A.GTA.GTA-10-14-0-14-18-4-LTG-0</t>
  </si>
  <si>
    <t>1980.3A.GTA.GTA-10-14-0-14-18-3-LTG-0</t>
  </si>
  <si>
    <t>1980.3A.GTA.GTA-10-14-0-14-18-2-LTG-0</t>
  </si>
  <si>
    <t>1980.3A.GEB.GTA-10-14-2-14-18-6-LTG-0</t>
  </si>
  <si>
    <t>1980.3A.GEB.GTA-10-14-2-14-18-5-LTG-0</t>
  </si>
  <si>
    <t>1980.3A.GEB.GTA-10-14-2-14-18-4-LTG-0</t>
  </si>
  <si>
    <t>1980.3A.GEB.GTA-10-14-2-14-18-3-LTG-0</t>
  </si>
  <si>
    <t>1980.3A.GEB.GTA-10-14-2-14-18-2-LTG-0</t>
  </si>
  <si>
    <t>1980.3A.GEB.GTA-10-14-0-14-18-4-LTG-0</t>
  </si>
  <si>
    <t>1980.3A.GEB.GTA-10-14-0-14-18-2-LTG-0</t>
  </si>
  <si>
    <t>2013.3C.GTA.GTA-10-14-4-14-18-6-LTG-0</t>
  </si>
  <si>
    <t>2013 GTA Precool 4, Reset 6</t>
  </si>
  <si>
    <t>2013.3C.GTA.GTA-10-14-4-14-18-5-LTG-0</t>
  </si>
  <si>
    <t>2013 GTA Precool 4, Reset 5</t>
  </si>
  <si>
    <t>2013.3C.GTA.GTA-10-14-4-14-18-4-LTG-0</t>
  </si>
  <si>
    <t>2013 GTA Precool 4, Reset 4</t>
  </si>
  <si>
    <t>2013.3C.GTA.GTA-10-14-4-14-18-3-LTG-0</t>
  </si>
  <si>
    <t>2013 GTA Precool 4, Reset 3</t>
  </si>
  <si>
    <t>2013.3C.GTA.GTA-10-14-4-14-18-2-LTG-0</t>
  </si>
  <si>
    <t>2013 GTA Precool 4, Reset 2</t>
  </si>
  <si>
    <t>2013.3C.GTA.GTA-10-14-3-14-18-6-LTG-0</t>
  </si>
  <si>
    <t>2013 GTA Precool 3, Reset 6</t>
  </si>
  <si>
    <t>2013.3C.GTA.GTA-10-14-3-14-18-5-LTG-0</t>
  </si>
  <si>
    <t>2013 GTA Precool 3, Reset 5</t>
  </si>
  <si>
    <t>2013.3C.GTA.GTA-10-14-3-14-18-4-LTG-0</t>
  </si>
  <si>
    <t>2013 GTA Precool 3, Reset 4</t>
  </si>
  <si>
    <t>2013.3C.GTA.GTA-10-14-3-14-18-3-LTG-0</t>
  </si>
  <si>
    <t>2013 GTA Precool 3, Reset 3</t>
  </si>
  <si>
    <t>2013.3C.GTA.GTA-10-14-3-14-18-2-LTG-0</t>
  </si>
  <si>
    <t>2013 GTA Precool 3, Reset 2</t>
  </si>
  <si>
    <t>2013.3C.GTA.GTA-10-14-2-14-18-6-LTG-0</t>
  </si>
  <si>
    <t>2013 GTA Precool 2, Reset 6</t>
  </si>
  <si>
    <t>2013.3C.GTA.GTA-10-14-2-14-18-5-LTG-0</t>
  </si>
  <si>
    <t>2013 GTA Precool 2, Reset 5</t>
  </si>
  <si>
    <t>2013.3C.GTA.GTA-10-14-2-14-18-4-LTG-0</t>
  </si>
  <si>
    <t>2013 GTA Precool 2, Reset 4</t>
  </si>
  <si>
    <t>2013.3C.GTA.GTA-10-14-2-14-18-3-LTG-0</t>
  </si>
  <si>
    <t>2013 GTA Precool 2, Reset 3</t>
  </si>
  <si>
    <t>2013.3C.GTA.GTA-10-14-2-14-18-2-LTG-0</t>
  </si>
  <si>
    <t>2013 GTA Precool 2, Reset 2</t>
  </si>
  <si>
    <t>2013.3C.GTA.GTA-10-14-0-14-18-6-LTG-0</t>
  </si>
  <si>
    <t>2013 GTA Precool 0, Reset 6</t>
  </si>
  <si>
    <t>2013.3C.GTA.GTA-10-14-0-14-18-5-LTG-0</t>
  </si>
  <si>
    <t>2013 GTA Precool 0, Reset 5</t>
  </si>
  <si>
    <t>2013.3C.GTA.GTA-10-14-0-14-18-4-LTG-0</t>
  </si>
  <si>
    <t>2013 GTA Precool 0, Reset 4</t>
  </si>
  <si>
    <t>2013.3C.GTA.GTA-10-14-0-14-18-3-LTG-0</t>
  </si>
  <si>
    <t>2013 GTA Precool 0, Reset 3</t>
  </si>
  <si>
    <t>2013.3C.GTA.GTA-10-14-0-14-18-2-LTG-0</t>
  </si>
  <si>
    <t>2013 GTA Precool 0, Reset 2</t>
  </si>
  <si>
    <t>2013.3C.GEB.GTA-10-14-2-14-18-6-LTG-0</t>
  </si>
  <si>
    <t>2013.3C.GEB.GTA-10-14-2-14-18-5-LTG-0</t>
  </si>
  <si>
    <t>2013.3C.GEB.GTA-10-14-2-14-18-4-LTG-0</t>
  </si>
  <si>
    <t>2013.3C.GEB.GTA-10-14-2-14-18-3-LTG-0</t>
  </si>
  <si>
    <t>2013.3C.GEB.GTA-10-14-2-14-18-2-LTG-0</t>
  </si>
  <si>
    <t>2013.3C.GEB.GTA-10-14-0-14-18-4-LTG-0</t>
  </si>
  <si>
    <t>2013.3C.GEB.GTA-10-14-0-14-18-2-LTG-0</t>
  </si>
  <si>
    <t>2013.3B.GTA.GTA-10-14-2-14-18-6-LTG-0</t>
  </si>
  <si>
    <t>2013.3B.GTA.GTA-10-14-2-14-18-5-LTG-0</t>
  </si>
  <si>
    <t>2013.3B.GTA.GTA-10-14-2-14-18-4-LTG-0</t>
  </si>
  <si>
    <t>2013.3B.GTA.GTA-10-14-2-14-18-3-LTG-0</t>
  </si>
  <si>
    <t>2013.3B.GTA.GTA-10-14-2-14-18-2-LTG-0</t>
  </si>
  <si>
    <t>2013.3B.GTA.GTA-10-14-0-14-18-6-LTG-0</t>
  </si>
  <si>
    <t>2013.3B.GTA.GTA-10-14-0-14-18-5-LTG-0</t>
  </si>
  <si>
    <t>2013.3B.GTA.GTA-10-14-0-14-18-4-LTG-0</t>
  </si>
  <si>
    <t>2013.3B.GTA.GTA-10-14-0-14-18-3-LTG-0</t>
  </si>
  <si>
    <t>2013.3B.GTA.GTA-10-14-0-14-18-2-LTG-0</t>
  </si>
  <si>
    <t>2013.3B.GEB.GTA-10-14-2-14-18-6-LTG-0</t>
  </si>
  <si>
    <t>2013.3B.GEB.GTA-10-14-2-14-18-5-LTG-0</t>
  </si>
  <si>
    <t>2013.3B.GEB.GTA-10-14-2-14-18-4-LTG-0</t>
  </si>
  <si>
    <t>2013.3B.GEB.GTA-10-14-2-14-18-3-LTG-0</t>
  </si>
  <si>
    <t>2013.3B.GEB.GTA-10-14-2-14-18-2-LTG-0</t>
  </si>
  <si>
    <t>2013.3B.GEB.GTA-10-14-0-14-18-4-LTG-0</t>
  </si>
  <si>
    <t>2013.3B.GEB.GTA-10-14-0-14-18-2-LTG-0</t>
  </si>
  <si>
    <t>2013.3A.GTA.GTA-10-14-4-14-18-6-LTG-0</t>
  </si>
  <si>
    <t>2013.3A.GTA.GTA-10-14-4-14-18-5-LTG-0</t>
  </si>
  <si>
    <t>2013.3A.GTA.GTA-10-14-4-14-18-4-LTG-0</t>
  </si>
  <si>
    <t>2013.3A.GTA.GTA-10-14-4-14-18-3-LTG-0</t>
  </si>
  <si>
    <t>2013.3A.GTA.GTA-10-14-4-14-18-2-LTG-0</t>
  </si>
  <si>
    <t>2013.3A.GTA.GTA-10-14-3-14-18-6-LTG-0</t>
  </si>
  <si>
    <t>2013.3A.GTA.GTA-10-14-3-14-18-5-LTG-0</t>
  </si>
  <si>
    <t>2013.3A.GTA.GTA-10-14-3-14-18-4-LTG-0</t>
  </si>
  <si>
    <t>2013.3A.GTA.GTA-10-14-3-14-18-3-LTG-0</t>
  </si>
  <si>
    <t>2013.3A.GTA.GTA-10-14-3-14-18-2-LTG-0</t>
  </si>
  <si>
    <t>2013.3A.GTA.GTA-10-14-2-14-18-6-LTG-0</t>
  </si>
  <si>
    <t>2013.3A.GTA.GTA-10-14-2-14-18-5-LTG-0</t>
  </si>
  <si>
    <t>2013.3A.GTA.GTA-10-14-2-14-18-4-LTG-0</t>
  </si>
  <si>
    <t>2013.3A.GTA.GTA-10-14-2-14-18-3-LTG-0</t>
  </si>
  <si>
    <t>2013.3A.GTA.GTA-10-14-2-14-18-2-LTG-0</t>
  </si>
  <si>
    <t>2013.3A.GTA.GTA-10-14-0-14-18-6-LTG-0</t>
  </si>
  <si>
    <t>2013.3A.GTA.GTA-10-14-0-14-18-5-LTG-0</t>
  </si>
  <si>
    <t>2013.3A.GTA.GTA-10-14-0-14-18-4-LTG-0</t>
  </si>
  <si>
    <t>2013.3A.GTA.GTA-10-14-0-14-18-3-LTG-0</t>
  </si>
  <si>
    <t>2013.3A.GTA.GTA-10-14-0-14-18-2-LTG-0</t>
  </si>
  <si>
    <t>2013.3A.GEB.GTA-10-14-2-14-18-6-LTG-0</t>
  </si>
  <si>
    <t>2013.3A.GEB.GTA-10-14-2-14-18-5-LTG-0</t>
  </si>
  <si>
    <t>2013.3A.GEB.GTA-10-14-2-14-18-4-LTG-0</t>
  </si>
  <si>
    <t>2013.3A.GEB.GTA-10-14-2-14-18-3-LTG-0</t>
  </si>
  <si>
    <t>2013.3A.GEB.GTA-10-14-2-14-18-2-LTG-0</t>
  </si>
  <si>
    <t>2013.3A.GEB.GTA-10-14-0-14-18-4-LTG-0</t>
  </si>
  <si>
    <t>2013.3A.GEB.GTA-10-14-0-14-18-2-LTG-0</t>
  </si>
  <si>
    <t>2004.3C.GTA.GTA-10-14-4-14-18-6-LTG-0</t>
  </si>
  <si>
    <t>2004 GTA Precool 4, Reset 6</t>
  </si>
  <si>
    <t>2004.3C.GTA.GTA-10-14-4-14-18-5-LTG-0</t>
  </si>
  <si>
    <t>2004 GTA Precool 4, Reset 5</t>
  </si>
  <si>
    <t>2004.3C.GTA.GTA-10-14-4-14-18-4-LTG-0</t>
  </si>
  <si>
    <t>2004 GTA Precool 4, Reset 4</t>
  </si>
  <si>
    <t>2004.3C.GTA.GTA-10-14-4-14-18-3-LTG-0</t>
  </si>
  <si>
    <t>2004 GTA Precool 4, Reset 3</t>
  </si>
  <si>
    <t>2004.3C.GTA.GTA-10-14-4-14-18-2-LTG-0</t>
  </si>
  <si>
    <t>2004 GTA Precool 4, Reset 2</t>
  </si>
  <si>
    <t>2004.3C.GTA.GTA-10-14-3-14-18-6-LTG-0</t>
  </si>
  <si>
    <t>2004 GTA Precool 3, Reset 6</t>
  </si>
  <si>
    <t>2004.3C.GTA.GTA-10-14-3-14-18-5-LTG-0</t>
  </si>
  <si>
    <t>2004 GTA Precool 3, Reset 5</t>
  </si>
  <si>
    <t>2004.3C.GTA.GTA-10-14-3-14-18-4-LTG-0</t>
  </si>
  <si>
    <t>2004 GTA Precool 3, Reset 4</t>
  </si>
  <si>
    <t>2004.3C.GTA.GTA-10-14-3-14-18-3-LTG-0</t>
  </si>
  <si>
    <t>2004 GTA Precool 3, Reset 3</t>
  </si>
  <si>
    <t>2004.3C.GTA.GTA-10-14-3-14-18-2-LTG-0</t>
  </si>
  <si>
    <t>2004 GTA Precool 3, Reset 2</t>
  </si>
  <si>
    <t>2004.3C.GTA.GTA-10-14-2-14-18-6-LTG-0</t>
  </si>
  <si>
    <t>2004 GTA Precool 2, Reset 6</t>
  </si>
  <si>
    <t>2004.3C.GTA.GTA-10-14-2-14-18-5-LTG-0</t>
  </si>
  <si>
    <t>2004 GTA Precool 2, Reset 5</t>
  </si>
  <si>
    <t>2004.3C.GTA.GTA-10-14-2-14-18-4-LTG-0</t>
  </si>
  <si>
    <t>2004 GTA Precool 2, Reset 4</t>
  </si>
  <si>
    <t>2004.3C.GTA.GTA-10-14-2-14-18-3-LTG-0</t>
  </si>
  <si>
    <t>2004 GTA Precool 2, Reset 3</t>
  </si>
  <si>
    <t>2004.3C.GTA.GTA-10-14-2-14-18-2-LTG-0</t>
  </si>
  <si>
    <t>2004 GTA Precool 2, Reset 2</t>
  </si>
  <si>
    <t>2004.3C.GTA.GTA-10-14-0-14-18-6-LTG-0</t>
  </si>
  <si>
    <t>2004 GTA Precool 0, Reset 6</t>
  </si>
  <si>
    <t>2004.3C.GTA.GTA-10-14-0-14-18-5-LTG-0</t>
  </si>
  <si>
    <t>2004 GTA Precool 0, Reset 5</t>
  </si>
  <si>
    <t>2004.3C.GTA.GTA-10-14-0-14-18-4-LTG-0</t>
  </si>
  <si>
    <t>2004 GTA Precool 0, Reset 4</t>
  </si>
  <si>
    <t>2004.3C.GTA.GTA-10-14-0-14-18-3-LTG-0</t>
  </si>
  <si>
    <t>2004 GTA Precool 0, Reset 3</t>
  </si>
  <si>
    <t>2004.3C.GTA.GTA-10-14-0-14-18-2-LTG-0</t>
  </si>
  <si>
    <t>2004 GTA Precool 0, Reset 2</t>
  </si>
  <si>
    <t>2004.3C.GEB.GTA-10-14-2-14-18-6-LTG-0</t>
  </si>
  <si>
    <t>2004.3C.GEB.GTA-10-14-2-14-18-5-LTG-0</t>
  </si>
  <si>
    <t>2004.3C.GEB.GTA-10-14-2-14-18-4-LTG-0</t>
  </si>
  <si>
    <t>2004.3C.GEB.GTA-10-14-2-14-18-3-LTG-0</t>
  </si>
  <si>
    <t>2004.3C.GEB.GTA-10-14-2-14-18-2-LTG-0</t>
  </si>
  <si>
    <t>2004.3C.GEB.GTA-10-14-0-14-18-4-LTG-0</t>
  </si>
  <si>
    <t>2004.3C.GEB.GTA-10-14-0-14-18-2-LTG-0</t>
  </si>
  <si>
    <t>2004.3B.GTA.GTA-10-14-2-14-18-6-LTG-0</t>
  </si>
  <si>
    <t>2004.3B.GTA.GTA-10-14-2-14-18-5-LTG-0</t>
  </si>
  <si>
    <t>2004.3B.GTA.GTA-10-14-2-14-18-4-LTG-0</t>
  </si>
  <si>
    <t>2004.3B.GTA.GTA-10-14-2-14-18-3-LTG-0</t>
  </si>
  <si>
    <t>2004.3B.GTA.GTA-10-14-2-14-18-2-LTG-0</t>
  </si>
  <si>
    <t>2004.3B.GTA.GTA-10-14-0-14-18-6-LTG-0</t>
  </si>
  <si>
    <t>2004.3B.GTA.GTA-10-14-0-14-18-5-LTG-0</t>
  </si>
  <si>
    <t>2004.3B.GTA.GTA-10-14-0-14-18-4-LTG-0</t>
  </si>
  <si>
    <t>2004.3B.GTA.GTA-10-14-0-14-18-3-LTG-0</t>
  </si>
  <si>
    <t>2004.3B.GTA.GTA-10-14-0-14-18-2-LTG-0</t>
  </si>
  <si>
    <t>2004.3B.GEB.GTA-10-14-2-14-18-6-LTG-0</t>
  </si>
  <si>
    <t>2004.3B.GEB.GTA-10-14-2-14-18-5-LTG-0</t>
  </si>
  <si>
    <t>2004.3B.GEB.GTA-10-14-2-14-18-4-LTG-0</t>
  </si>
  <si>
    <t>2004.3B.GEB.GTA-10-14-2-14-18-3-LTG-0</t>
  </si>
  <si>
    <t>2004.3B.GEB.GTA-10-14-2-14-18-2-LTG-0</t>
  </si>
  <si>
    <t>2004.3B.GEB.GTA-10-14-0-14-18-4-LTG-0</t>
  </si>
  <si>
    <t>2004.3B.GEB.GTA-10-14-0-14-18-2-LTG-0</t>
  </si>
  <si>
    <t>2004.3A.GTA.GTA-10-14-4-14-18-6-LTG-0</t>
  </si>
  <si>
    <t>2004.3A.GTA.GTA-10-14-4-14-18-5-LTG-0</t>
  </si>
  <si>
    <t>2004.3A.GTA.GTA-10-14-4-14-18-4-LTG-0</t>
  </si>
  <si>
    <t>2004.3A.GTA.GTA-10-14-4-14-18-3-LTG-0</t>
  </si>
  <si>
    <t>2004.3A.GTA.GTA-10-14-4-14-18-2-LTG-0</t>
  </si>
  <si>
    <t>2004.3A.GTA.GTA-10-14-3-14-18-6-LTG-0</t>
  </si>
  <si>
    <t>2004.3A.GTA.GTA-10-14-3-14-18-5-LTG-0</t>
  </si>
  <si>
    <t>2004.3A.GTA.GTA-10-14-3-14-18-4-LTG-0</t>
  </si>
  <si>
    <t>2004.3A.GTA.GTA-10-14-3-14-18-3-LTG-0</t>
  </si>
  <si>
    <t>2004.3A.GTA.GTA-10-14-3-14-18-2-LTG-0</t>
  </si>
  <si>
    <t>2004.3A.GTA.GTA-10-14-2-14-18-6-LTG-0</t>
  </si>
  <si>
    <t>2004.3A.GTA.GTA-10-14-2-14-18-5-LTG-0</t>
  </si>
  <si>
    <t>2004.3A.GTA.GTA-10-14-2-14-18-4-LTG-0</t>
  </si>
  <si>
    <t>2004.3A.GTA.GTA-10-14-2-14-18-3-LTG-0</t>
  </si>
  <si>
    <t>2004.3A.GTA.GTA-10-14-2-14-18-2-LTG-0</t>
  </si>
  <si>
    <t>2004.3A.GTA.GTA-10-14-0-14-18-6-LTG-0</t>
  </si>
  <si>
    <t>2004.3A.GTA.GTA-10-14-0-14-18-5-LTG-0</t>
  </si>
  <si>
    <t>2004.3A.GTA.GTA-10-14-0-14-18-4-LTG-0</t>
  </si>
  <si>
    <t>2004.3A.GTA.GTA-10-14-0-14-18-3-LTG-0</t>
  </si>
  <si>
    <t>2004.3A.GTA.GTA-10-14-0-14-18-2-LTG-0</t>
  </si>
  <si>
    <t>2004.3A.GEB.GTA-10-14-2-14-18-6-LTG-0</t>
  </si>
  <si>
    <t>2004.3A.GEB.GTA-10-14-2-14-18-5-LTG-0</t>
  </si>
  <si>
    <t>2004.3A.GEB.GTA-10-14-2-14-18-4-LTG-0</t>
  </si>
  <si>
    <t>2004.3A.GEB.GTA-10-14-2-14-18-3-LTG-0</t>
  </si>
  <si>
    <t>2004.3A.GEB.GTA-10-14-2-14-18-2-LTG-0</t>
  </si>
  <si>
    <t>2004.3A.GEB.GTA-10-14-0-14-18-4-LTG-0</t>
  </si>
  <si>
    <t>2004.3A.GEB.GTA-10-14-0-14-18-2-LTG-0</t>
  </si>
  <si>
    <t>Representative City, State (Climate Zone)</t>
  </si>
  <si>
    <t>Baseline AMRD (kW)</t>
  </si>
  <si>
    <t>Proposed AMRD (kW)</t>
  </si>
  <si>
    <t>Baseline coincident AMRD (kW)</t>
  </si>
  <si>
    <t>Proposed coincident AMRD (kW)</t>
  </si>
  <si>
    <t>HPB__CZ6_132</t>
  </si>
  <si>
    <t>Electric battery 150 kW/300kWh</t>
  </si>
  <si>
    <t>DOE Commercial Building Prototype Model for ASHRAE 90.1-2013 compliant building, all-electric, with additional measures applied to reduce energy and power use</t>
  </si>
  <si>
    <t>Load shifting building power demand by charging/discharging a 150 kW/300kWh electric battery</t>
  </si>
  <si>
    <t>Burlington, VT (6A)</t>
  </si>
  <si>
    <t>Southern Great Plains</t>
  </si>
  <si>
    <t>Not applicable</t>
  </si>
  <si>
    <t>HPB__CZ6_131</t>
  </si>
  <si>
    <t>Electric battery 100 kW/200kWh</t>
  </si>
  <si>
    <t>Load shifting building power demand by charging/discharging a 100 kW/200kWh electric battery</t>
  </si>
  <si>
    <t>HPB__CZ6_130</t>
  </si>
  <si>
    <t>Electric battery 50 kW/100kWh</t>
  </si>
  <si>
    <t>Load shifting building power demand by charging/discharging a 50 kW/100kWh electric battery</t>
  </si>
  <si>
    <t>HPB__CZ6_113</t>
  </si>
  <si>
    <t>Package 8</t>
  </si>
  <si>
    <t>All measures in Package 6, plus battery storage</t>
  </si>
  <si>
    <t>HPB__CZ6_110</t>
  </si>
  <si>
    <t>Package 7</t>
  </si>
  <si>
    <t>All measures in Package 6, plus thermal energy storage</t>
  </si>
  <si>
    <t>HPB__CZ6_104</t>
  </si>
  <si>
    <t>Thermal energy storage</t>
  </si>
  <si>
    <t>Cooling load shift through thermal energy storage charged from 10PM-4AM and discharged from 3PM-7PM every day</t>
  </si>
  <si>
    <t>HPB__CZ6_75</t>
  </si>
  <si>
    <t>Package 6</t>
  </si>
  <si>
    <t>DOE Commercial Building Prototype Model for ASHRAE 90.1-2013 compliant building, all-electric</t>
  </si>
  <si>
    <t>All measures in Package 5, plus plug load reduction</t>
  </si>
  <si>
    <t>HPB__CZ6_74</t>
  </si>
  <si>
    <t>Package 5</t>
  </si>
  <si>
    <t>All measures in Package 4, plus lighting power reduction</t>
  </si>
  <si>
    <t>HPB__CZ6_73</t>
  </si>
  <si>
    <t>Package 4</t>
  </si>
  <si>
    <t>All measures in Package 3, plus automated blinds</t>
  </si>
  <si>
    <t>HPB__CZ6_72</t>
  </si>
  <si>
    <t>Package 3</t>
  </si>
  <si>
    <t>Combination of thermal mass and preheating (winter) or precooling (summer), plus expanded thermal comfort range</t>
  </si>
  <si>
    <t>HPB__CZ6_71</t>
  </si>
  <si>
    <t>Package 2</t>
  </si>
  <si>
    <t>Combination of thermal mass and precooling (summer)</t>
  </si>
  <si>
    <t>HPB__CZ6_70</t>
  </si>
  <si>
    <t>Package 1</t>
  </si>
  <si>
    <t>Combination of thermal mass and preheating (winter)</t>
  </si>
  <si>
    <t>HPB__CZ6_69</t>
  </si>
  <si>
    <t>Electrochromic windows</t>
  </si>
  <si>
    <t>Replace windows with electrochromic windows 
(SHGC 0.4, 0.09)</t>
  </si>
  <si>
    <t>HPB__CZ6_68</t>
  </si>
  <si>
    <t>Automated blinds</t>
  </si>
  <si>
    <t>Automate interior blinds</t>
  </si>
  <si>
    <t>HPB__CZ6_67</t>
  </si>
  <si>
    <t>Plug load reduction</t>
  </si>
  <si>
    <t>Reduce plug load power by 25% during weekdays from 1-4pm</t>
  </si>
  <si>
    <t>HPB__CZ6_66</t>
  </si>
  <si>
    <t>Increase thermal mass</t>
  </si>
  <si>
    <t>Increase floor and ceiling thermal mass from 1.5" to 4" thick</t>
  </si>
  <si>
    <t>HPB__CZ6_65</t>
  </si>
  <si>
    <t>Precooling schedule</t>
  </si>
  <si>
    <t>Precool in late morning (-1 deg F below baseline setpoint), 
adjust +2 deg F above setpoint in afternoon</t>
  </si>
  <si>
    <t>HPB__CZ6_64</t>
  </si>
  <si>
    <t>Lighting power reduction</t>
  </si>
  <si>
    <t>Reduce lighting output by 50% during weekdays from 1-4pm</t>
  </si>
  <si>
    <t>HPB__CZ6_63</t>
  </si>
  <si>
    <t>Preheating schedule</t>
  </si>
  <si>
    <t>Implement pre-occupancy heating 
(preheat in AM, decrease daytime setpoint)</t>
  </si>
  <si>
    <t>HPB__CZ6_62</t>
  </si>
  <si>
    <t>Expanded thermal comfort range</t>
  </si>
  <si>
    <t>Adjust heating setpoint for conditioned spaces -2 deg F, 
cooling setpoint +3 deg F</t>
  </si>
  <si>
    <t>HPB__CZ3_129</t>
  </si>
  <si>
    <t>San Francisco, CA (3C)</t>
  </si>
  <si>
    <t>HPB__CZ3_128</t>
  </si>
  <si>
    <t>HPB__CZ3_127</t>
  </si>
  <si>
    <t>HPB__CZ3_112</t>
  </si>
  <si>
    <t>HPB__CZ3_109</t>
  </si>
  <si>
    <t>HPB__CZ3_103</t>
  </si>
  <si>
    <t>HPB__CZ3_60</t>
  </si>
  <si>
    <t>HPB__CZ3_59</t>
  </si>
  <si>
    <t>HPB__CZ3_58</t>
  </si>
  <si>
    <t>HPB__CZ3_57</t>
  </si>
  <si>
    <t>HPB__CZ3_56</t>
  </si>
  <si>
    <t>HPB__CZ3_55</t>
  </si>
  <si>
    <t>HPB__CZ3_54</t>
  </si>
  <si>
    <t>HPB__CZ3_53</t>
  </si>
  <si>
    <t>HPB__CZ3_52</t>
  </si>
  <si>
    <t>HPB__CZ3_51</t>
  </si>
  <si>
    <t>HPB__CZ3_50</t>
  </si>
  <si>
    <t>HPB__CZ3_49</t>
  </si>
  <si>
    <t>HPB__CZ3_48</t>
  </si>
  <si>
    <t>HPB__CZ3_47</t>
  </si>
  <si>
    <t>HPB__CZ2_135</t>
  </si>
  <si>
    <t>Austin, TX (2A)</t>
  </si>
  <si>
    <t>HPB__CZ2_134</t>
  </si>
  <si>
    <t>HPB__CZ2_133</t>
  </si>
  <si>
    <t>HPB__CZ2_114</t>
  </si>
  <si>
    <t>HPB__CZ2_111</t>
  </si>
  <si>
    <t>HPB__CZ2_105</t>
  </si>
  <si>
    <t>HPB__CZ2_90</t>
  </si>
  <si>
    <t>HPB__CZ2_89</t>
  </si>
  <si>
    <t>HPB__CZ2_88</t>
  </si>
  <si>
    <t>HPB__CZ2_87</t>
  </si>
  <si>
    <t>HPB__CZ2_86</t>
  </si>
  <si>
    <t>HPB__CZ2_85</t>
  </si>
  <si>
    <t>HPB__CZ2_84</t>
  </si>
  <si>
    <t>HPB__CZ2_83</t>
  </si>
  <si>
    <t>HPB__CZ2_82</t>
  </si>
  <si>
    <t>HPB__CZ2_81</t>
  </si>
  <si>
    <t>HPB__CZ2_80</t>
  </si>
  <si>
    <t>HPB__CZ2_79</t>
  </si>
  <si>
    <t>HPB__CZ2_78</t>
  </si>
  <si>
    <t>HPB__CZ2_77</t>
  </si>
  <si>
    <t>Code_CZ6_126</t>
  </si>
  <si>
    <t>Code_CZ6_125</t>
  </si>
  <si>
    <t>Code_CZ6_124</t>
  </si>
  <si>
    <t>Code_CZ6_101</t>
  </si>
  <si>
    <t>Code_CZ6_98</t>
  </si>
  <si>
    <t>Code_CZ6_92</t>
  </si>
  <si>
    <t>Code_CZ6_30</t>
  </si>
  <si>
    <t>Code_CZ6_29</t>
  </si>
  <si>
    <t>Code_CZ6_28</t>
  </si>
  <si>
    <t>Code_CZ6_27</t>
  </si>
  <si>
    <t>Code_CZ6_26</t>
  </si>
  <si>
    <t>Code_CZ6_25</t>
  </si>
  <si>
    <t>Code_CZ6_24</t>
  </si>
  <si>
    <t>Code_CZ6_23</t>
  </si>
  <si>
    <t>Code_CZ6_22</t>
  </si>
  <si>
    <t>Code_CZ6_21</t>
  </si>
  <si>
    <t>Code_CZ6_20</t>
  </si>
  <si>
    <t>Code_CZ6_19</t>
  </si>
  <si>
    <t>Code_CZ6_18</t>
  </si>
  <si>
    <t>Code_CZ6_17</t>
  </si>
  <si>
    <t>Code_CZ3_123</t>
  </si>
  <si>
    <t>Code_CZ3_122</t>
  </si>
  <si>
    <t>Code_CZ3_121</t>
  </si>
  <si>
    <t>Code_CZ3_100</t>
  </si>
  <si>
    <t>Code_CZ3_97</t>
  </si>
  <si>
    <t>Code_CZ3_91</t>
  </si>
  <si>
    <t>Code_CZ3_15</t>
  </si>
  <si>
    <t>Code_CZ3_14</t>
  </si>
  <si>
    <t>Code_CZ3_13</t>
  </si>
  <si>
    <t>Code_CZ3_12</t>
  </si>
  <si>
    <t>Code_CZ3_11</t>
  </si>
  <si>
    <t>Code_CZ3_10</t>
  </si>
  <si>
    <t>Code_CZ3_09</t>
  </si>
  <si>
    <t>Code_CZ3_08</t>
  </si>
  <si>
    <t>Code_CZ3_07</t>
  </si>
  <si>
    <t>Code_CZ3_06</t>
  </si>
  <si>
    <t>Code_CZ3_05</t>
  </si>
  <si>
    <t>Code_CZ3_04</t>
  </si>
  <si>
    <t>Code_CZ3_03</t>
  </si>
  <si>
    <t>Code_CZ3_02</t>
  </si>
  <si>
    <t>Code_CZ2_120</t>
  </si>
  <si>
    <t>Code_CZ2_119</t>
  </si>
  <si>
    <t>Code_CZ2_115</t>
  </si>
  <si>
    <t>Code_CZ2_102</t>
  </si>
  <si>
    <t>Code_CZ2_99</t>
  </si>
  <si>
    <t>Code_CZ2_93</t>
  </si>
  <si>
    <t>Code_CZ2_45</t>
  </si>
  <si>
    <t>Code_CZ2_44</t>
  </si>
  <si>
    <t>Code_CZ2_43</t>
  </si>
  <si>
    <t>Code_CZ2_42</t>
  </si>
  <si>
    <t>Code_CZ2_41</t>
  </si>
  <si>
    <t>Code_CZ2_40</t>
  </si>
  <si>
    <t>Code_CZ2_39</t>
  </si>
  <si>
    <t>Code_CZ2_38</t>
  </si>
  <si>
    <t>Code_CZ2_37</t>
  </si>
  <si>
    <t>Code_CZ2_36</t>
  </si>
  <si>
    <t>Code_CZ2_35</t>
  </si>
  <si>
    <t>Code_CZ2_34</t>
  </si>
  <si>
    <t>Code_CZ2_33</t>
  </si>
  <si>
    <t>Code_CZ2_32</t>
  </si>
  <si>
    <t>Red Car</t>
  </si>
  <si>
    <t>DOE COM</t>
  </si>
  <si>
    <t>DOE RES</t>
  </si>
  <si>
    <t>Single Family Detached</t>
  </si>
  <si>
    <t>LBNL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</si>
</sst>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0.0%"/>
  </numFmts>
  <fonts count="10">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i/>
      <sz val="11"/>
      <color theme="1"/>
      <name val="Calibri"/>
      <family val="2"/>
      <scheme val="minor"/>
    </font>
    <font>
      <sz val="16"/>
      <color theme="1"/>
      <name val="Calibri"/>
      <family val="2"/>
      <scheme val="minor"/>
    </font>
    <font>
      <sz val="12"/>
      <color theme="1"/>
      <name val="Calibri"/>
      <family val="2"/>
      <scheme val="minor"/>
    </font>
    <font>
      <sz val="11"/>
      <color rgb="FF000000"/>
      <name val="Calibri"/>
      <family val="2"/>
      <scheme val="minor"/>
    </font>
    <font>
      <sz val="8"/>
      <name val="Calibri"/>
      <family val="2"/>
      <scheme val="minor"/>
    </font>
    <font>
      <b/>
      <sz val="11"/>
      <color indexed="8"/>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38">
    <xf numFmtId="0" fontId="0" fillId="0" borderId="0" xfId="0"/>
    <xf numFmtId="0" fontId="1" fillId="0" borderId="0" xfId="0" applyFont="1" applyAlignment="1">
      <alignment wrapText="1"/>
    </xf>
    <xf numFmtId="1" fontId="0" fillId="0" borderId="0" xfId="0" applyNumberFormat="1"/>
    <xf numFmtId="164" fontId="0" fillId="0" borderId="0" xfId="1" applyNumberFormat="1" applyFont="1"/>
    <xf numFmtId="0" fontId="0" fillId="2" borderId="0" xfId="0" applyFill="1" applyAlignment="1">
      <alignment wrapText="1"/>
    </xf>
    <xf numFmtId="0" fontId="1" fillId="3" borderId="0" xfId="0" applyFont="1" applyFill="1" applyAlignment="1">
      <alignment wrapText="1"/>
    </xf>
    <xf numFmtId="0" fontId="1" fillId="0" borderId="0" xfId="0" applyFont="1"/>
    <xf numFmtId="0" fontId="0" fillId="0" borderId="1" xfId="0" applyBorder="1" applyAlignment="1">
      <alignment horizontal="center"/>
    </xf>
    <xf numFmtId="0" fontId="3" fillId="0" borderId="0" xfId="0" applyFont="1"/>
    <xf numFmtId="0" fontId="4" fillId="0" borderId="0" xfId="0" applyFont="1"/>
    <xf numFmtId="164" fontId="0" fillId="0" borderId="1" xfId="1" applyNumberFormat="1" applyFont="1" applyBorder="1" applyAlignment="1">
      <alignment horizontal="center" vertical="center"/>
    </xf>
    <xf numFmtId="0" fontId="0" fillId="0" borderId="1" xfId="0" applyBorder="1" applyAlignment="1">
      <alignment horizontal="center" vertical="center"/>
    </xf>
    <xf numFmtId="0" fontId="1" fillId="4" borderId="1" xfId="0" applyFont="1" applyFill="1" applyBorder="1" applyAlignment="1">
      <alignment horizontal="center" vertical="center" wrapText="1"/>
    </xf>
    <xf numFmtId="0" fontId="5" fillId="0" borderId="0" xfId="0" applyFont="1"/>
    <xf numFmtId="0" fontId="0" fillId="0" borderId="0" xfId="0" applyAlignment="1">
      <alignment horizontal="center"/>
    </xf>
    <xf numFmtId="0" fontId="0" fillId="0" borderId="5" xfId="0" applyBorder="1" applyAlignment="1">
      <alignment horizontal="center"/>
    </xf>
    <xf numFmtId="0" fontId="6" fillId="0" borderId="0" xfId="0" applyFont="1"/>
    <xf numFmtId="0" fontId="7" fillId="0" borderId="0" xfId="0" applyFont="1"/>
    <xf numFmtId="0" fontId="0" fillId="0" borderId="0" xfId="0" applyAlignment="1">
      <alignment wrapText="1"/>
    </xf>
    <xf numFmtId="0" fontId="1" fillId="0" borderId="1" xfId="0" applyFont="1" applyBorder="1" applyAlignment="1">
      <alignment horizontal="center"/>
    </xf>
    <xf numFmtId="3" fontId="1" fillId="0" borderId="0" xfId="0" applyNumberFormat="1" applyFont="1" applyAlignment="1">
      <alignment wrapText="1"/>
    </xf>
    <xf numFmtId="3" fontId="0" fillId="0" borderId="0" xfId="0" applyNumberFormat="1"/>
    <xf numFmtId="0" fontId="0" fillId="0" borderId="0" xfId="0" applyAlignment="1">
      <alignment vertical="center"/>
    </xf>
    <xf numFmtId="3" fontId="0" fillId="0" borderId="0" xfId="1" applyNumberFormat="1" applyFont="1" applyFill="1"/>
    <xf numFmtId="3" fontId="1" fillId="3" borderId="0" xfId="0" applyNumberFormat="1" applyFont="1" applyFill="1" applyAlignment="1">
      <alignment wrapText="1"/>
    </xf>
    <xf numFmtId="0" fontId="9" fillId="2" borderId="0" xfId="0" applyFont="1" applyFill="1" applyAlignment="1">
      <alignment wrapText="1"/>
    </xf>
    <xf numFmtId="165" fontId="0" fillId="0" borderId="0" xfId="0" applyNumberFormat="1"/>
    <xf numFmtId="166" fontId="0" fillId="0" borderId="0" xfId="2" applyNumberFormat="1" applyFont="1"/>
    <xf numFmtId="0" fontId="9" fillId="0" borderId="0" xfId="0" applyFont="1" applyAlignment="1">
      <alignment wrapText="1"/>
    </xf>
    <xf numFmtId="2" fontId="0" fillId="0" borderId="0" xfId="0" applyNumberFormat="1"/>
    <xf numFmtId="0" fontId="0" fillId="0" borderId="0" xfId="0" applyAlignment="1">
      <alignment horizontal="left" wrapText="1"/>
    </xf>
    <xf numFmtId="0" fontId="0" fillId="0" borderId="1" xfId="0"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95248</xdr:colOff>
      <xdr:row>2</xdr:row>
      <xdr:rowOff>171450</xdr:rowOff>
    </xdr:from>
    <xdr:to>
      <xdr:col>16</xdr:col>
      <xdr:colOff>396240</xdr:colOff>
      <xdr:row>32</xdr:row>
      <xdr:rowOff>152400</xdr:rowOff>
    </xdr:to>
    <xdr:sp macro="" textlink="">
      <xdr:nvSpPr>
        <xdr:cNvPr id="2" name="TextBox 1">
          <a:extLst>
            <a:ext uri="{FF2B5EF4-FFF2-40B4-BE49-F238E27FC236}">
              <a16:creationId xmlns:a16="http://schemas.microsoft.com/office/drawing/2014/main" id="{34619400-8F06-4B8D-B5FF-6BC117D248F5}"/>
            </a:ext>
          </a:extLst>
        </xdr:cNvPr>
        <xdr:cNvSpPr txBox="1"/>
      </xdr:nvSpPr>
      <xdr:spPr>
        <a:xfrm>
          <a:off x="95248" y="619125"/>
          <a:ext cx="10054592" cy="541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sng" strike="noStrike">
              <a:solidFill>
                <a:schemeClr val="dk1"/>
              </a:solidFill>
              <a:effectLst/>
              <a:latin typeface="+mn-lt"/>
              <a:ea typeface="+mn-ea"/>
              <a:cs typeface="+mn-cs"/>
            </a:rPr>
            <a:t>Introduction</a:t>
          </a:r>
          <a:r>
            <a:rPr lang="en-US" u="sng"/>
            <a:t> </a:t>
          </a:r>
        </a:p>
        <a:p>
          <a:r>
            <a:rPr lang="en-US" sz="1100" b="0" i="0" u="none" strike="noStrike">
              <a:solidFill>
                <a:schemeClr val="dk1"/>
              </a:solidFill>
              <a:effectLst/>
              <a:latin typeface="+mn-lt"/>
              <a:ea typeface="+mn-ea"/>
              <a:cs typeface="+mn-cs"/>
            </a:rPr>
            <a:t>This spreadsheet summarizes</a:t>
          </a:r>
          <a:r>
            <a:rPr lang="en-US" sz="1100" b="0" i="0" u="none" strike="noStrike" baseline="0">
              <a:solidFill>
                <a:schemeClr val="dk1"/>
              </a:solidFill>
              <a:effectLst/>
              <a:latin typeface="+mn-lt"/>
              <a:ea typeface="+mn-ea"/>
              <a:cs typeface="+mn-cs"/>
            </a:rPr>
            <a:t> data about building-grid intergration measures from a variety of data sources, compiled by New Buildings Institute's GridOptimal team. </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Hourly building profiles (8760 data) from a variety of research sources were evaluated to develop this data summary. Raw data included an 8760 profile for the baseline building in the modeling scenario and an 8760 profile for the same building with energy efficiency and/or demand flexibility strategies applied. Specific details of the baseline building and a description of each measure are provided in the summary tables. </a:t>
          </a:r>
        </a:p>
        <a:p>
          <a:endParaRPr lang="en-US" sz="1100" b="0" i="0" u="none" strike="noStrik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baseline="0">
              <a:solidFill>
                <a:schemeClr val="dk1"/>
              </a:solidFill>
              <a:effectLst/>
              <a:latin typeface="+mn-lt"/>
              <a:ea typeface="+mn-ea"/>
              <a:cs typeface="+mn-cs"/>
            </a:rPr>
            <a:t>Outputs are provided for four GridOptimal metrics: Grid Peak Contribution (GPC), Grid Carbon Alignment (GCA), Short-Term Demand Flexibility (ST DF), and Long-Term Demand Flexibility (LT DF). These </a:t>
          </a:r>
          <a:r>
            <a:rPr lang="en-US" sz="1100" baseline="0">
              <a:solidFill>
                <a:schemeClr val="dk1"/>
              </a:solidFill>
              <a:effectLst/>
              <a:latin typeface="+mn-lt"/>
              <a:ea typeface="+mn-ea"/>
              <a:cs typeface="+mn-cs"/>
            </a:rPr>
            <a:t>numbers are on a 0-100 scale and a higher number is better. Values are not necessarily comparable across metrics (i.e., a GPC value of 50 is not necessarily equivalent to a GCA value of 50). </a:t>
          </a:r>
          <a:endParaRPr lang="en-US">
            <a:effectLst/>
          </a:endParaRPr>
        </a:p>
        <a:p>
          <a:endParaRPr lang="en-US" sz="1100" b="0" i="0" u="none" strike="noStrike" baseline="0">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building's</a:t>
          </a:r>
          <a:r>
            <a:rPr lang="en-US" sz="1100" b="0" i="0" u="none" strike="noStrike" baseline="0">
              <a:solidFill>
                <a:schemeClr val="dk1"/>
              </a:solidFill>
              <a:effectLst/>
              <a:latin typeface="+mn-lt"/>
              <a:ea typeface="+mn-ea"/>
              <a:cs typeface="+mn-cs"/>
            </a:rPr>
            <a:t> e</a:t>
          </a:r>
          <a:r>
            <a:rPr lang="en-US" sz="1100" b="0" i="0" u="none" strike="noStrike">
              <a:solidFill>
                <a:schemeClr val="dk1"/>
              </a:solidFill>
              <a:effectLst/>
              <a:latin typeface="+mn-lt"/>
              <a:ea typeface="+mn-ea"/>
              <a:cs typeface="+mn-cs"/>
            </a:rPr>
            <a:t>stimate</a:t>
          </a:r>
          <a:r>
            <a:rPr lang="en-US" sz="1100" b="0" i="0" u="none" strike="noStrike" baseline="0">
              <a:solidFill>
                <a:schemeClr val="dk1"/>
              </a:solidFill>
              <a:effectLst/>
              <a:latin typeface="+mn-lt"/>
              <a:ea typeface="+mn-ea"/>
              <a:cs typeface="+mn-cs"/>
            </a:rPr>
            <a:t>d emissions (kg CO2) are calculated using NREL's 2021 Cambium Standard Scenarios. Forecasted hourly marginal carbon data (kg CO2/MWh) were averaged for forecast years 2036 through 2044 to develop a "decadal average" hourly grid carbon profile, which was then multiplied by the building's demand to obtain the estimated emissions. </a:t>
          </a:r>
        </a:p>
        <a:p>
          <a:endParaRPr lang="en-US" sz="1100" b="0" i="0" u="none" strike="noStrike">
            <a:solidFill>
              <a:schemeClr val="dk1"/>
            </a:solidFill>
            <a:effectLst/>
            <a:latin typeface="+mn-lt"/>
            <a:ea typeface="+mn-ea"/>
            <a:cs typeface="+mn-cs"/>
          </a:endParaRPr>
        </a:p>
        <a:p>
          <a:r>
            <a:rPr lang="en-US" sz="1100" b="1" i="0" u="sng" strike="noStrike">
              <a:solidFill>
                <a:schemeClr val="dk1"/>
              </a:solidFill>
              <a:effectLst/>
              <a:latin typeface="+mn-lt"/>
              <a:ea typeface="+mn-ea"/>
              <a:cs typeface="+mn-cs"/>
            </a:rPr>
            <a:t>Definitions</a:t>
          </a:r>
          <a:r>
            <a:rPr lang="en-US" u="sng"/>
            <a:t> </a:t>
          </a:r>
        </a:p>
        <a:p>
          <a:r>
            <a:rPr lang="en-US" sz="1100" b="1" i="0" u="none" strike="noStrike">
              <a:solidFill>
                <a:schemeClr val="dk1"/>
              </a:solidFill>
              <a:effectLst/>
              <a:latin typeface="+mn-lt"/>
              <a:ea typeface="+mn-ea"/>
              <a:cs typeface="+mn-cs"/>
            </a:rPr>
            <a:t>Adjusted Maxiumum Reference Demand (AMRD)</a:t>
          </a:r>
          <a:r>
            <a:rPr lang="en-US" sz="1100" b="0" i="0" u="none" strike="noStrike">
              <a:solidFill>
                <a:schemeClr val="dk1"/>
              </a:solidFill>
              <a:effectLst/>
              <a:latin typeface="+mn-lt"/>
              <a:ea typeface="+mn-ea"/>
              <a:cs typeface="+mn-cs"/>
            </a:rPr>
            <a:t>: the average of net building demand during the ten</a:t>
          </a:r>
          <a:r>
            <a:rPr lang="en-US" sz="1100" b="0" i="0" u="none" strike="noStrike" baseline="0">
              <a:solidFill>
                <a:schemeClr val="dk1"/>
              </a:solidFill>
              <a:effectLst/>
              <a:latin typeface="+mn-lt"/>
              <a:ea typeface="+mn-ea"/>
              <a:cs typeface="+mn-cs"/>
            </a:rPr>
            <a:t> highest-demand hours of the year. </a:t>
          </a:r>
          <a:r>
            <a:rPr lang="en-US"/>
            <a:t> </a:t>
          </a:r>
        </a:p>
        <a:p>
          <a:r>
            <a:rPr lang="en-US" sz="1100" b="1" i="0" u="none" strike="noStrike">
              <a:solidFill>
                <a:schemeClr val="dk1"/>
              </a:solidFill>
              <a:effectLst/>
              <a:latin typeface="+mn-lt"/>
              <a:ea typeface="+mn-ea"/>
              <a:cs typeface="+mn-cs"/>
            </a:rPr>
            <a:t>Coindcident AMRD: </a:t>
          </a:r>
          <a:r>
            <a:rPr lang="en-US" sz="1100" b="0" i="0" u="none" strike="noStrike">
              <a:solidFill>
                <a:schemeClr val="dk1"/>
              </a:solidFill>
              <a:effectLst/>
              <a:latin typeface="+mn-lt"/>
              <a:ea typeface="+mn-ea"/>
              <a:cs typeface="+mn-cs"/>
            </a:rPr>
            <a:t>the average of net building demand during the ten highest-demand hours of the year that also fall</a:t>
          </a:r>
          <a:r>
            <a:rPr lang="en-US" sz="1100" b="0" i="0" u="none" strike="noStrike" baseline="0">
              <a:solidFill>
                <a:schemeClr val="dk1"/>
              </a:solidFill>
              <a:effectLst/>
              <a:latin typeface="+mn-lt"/>
              <a:ea typeface="+mn-ea"/>
              <a:cs typeface="+mn-cs"/>
            </a:rPr>
            <a:t> within the top 5% of grid demand hours. </a:t>
          </a:r>
          <a:r>
            <a:rPr lang="en-US"/>
            <a:t> </a:t>
          </a:r>
        </a:p>
        <a:p>
          <a:r>
            <a:rPr lang="en-US" sz="1100" b="1" i="0" u="none" strike="noStrike">
              <a:solidFill>
                <a:schemeClr val="dk1"/>
              </a:solidFill>
              <a:effectLst/>
              <a:latin typeface="+mn-lt"/>
              <a:ea typeface="+mn-ea"/>
              <a:cs typeface="+mn-cs"/>
            </a:rPr>
            <a:t>Grid Peak Contribution (GPC):</a:t>
          </a:r>
          <a:r>
            <a:rPr lang="en-US" sz="1100" b="1" i="0" u="none" strike="noStrike" baseline="0">
              <a:solidFill>
                <a:schemeClr val="dk1"/>
              </a:solidFill>
              <a:effectLst/>
              <a:latin typeface="+mn-lt"/>
              <a:ea typeface="+mn-ea"/>
              <a:cs typeface="+mn-cs"/>
            </a:rPr>
            <a:t> </a:t>
          </a:r>
          <a:r>
            <a:rPr lang="en-US" sz="1100" b="0" i="0" u="none" strike="noStrike" baseline="0">
              <a:solidFill>
                <a:schemeClr val="dk1"/>
              </a:solidFill>
              <a:effectLst/>
              <a:latin typeface="+mn-lt"/>
              <a:ea typeface="+mn-ea"/>
              <a:cs typeface="+mn-cs"/>
            </a:rPr>
            <a:t>Degree to which building demand contributes to load on the grid during system peak hours. </a:t>
          </a:r>
          <a:endParaRPr lang="en-US" b="1"/>
        </a:p>
        <a:p>
          <a:r>
            <a:rPr lang="en-US" sz="1100" b="1" i="0" u="none" strike="noStrike">
              <a:solidFill>
                <a:schemeClr val="dk1"/>
              </a:solidFill>
              <a:effectLst/>
              <a:latin typeface="+mn-lt"/>
              <a:ea typeface="+mn-ea"/>
              <a:cs typeface="+mn-cs"/>
            </a:rPr>
            <a:t>Grid Carbon Alignment (GCA): </a:t>
          </a:r>
          <a:r>
            <a:rPr lang="en-US" sz="1100" b="0" i="0" u="none" strike="noStrike">
              <a:solidFill>
                <a:schemeClr val="dk1"/>
              </a:solidFill>
              <a:effectLst/>
              <a:latin typeface="+mn-lt"/>
              <a:ea typeface="+mn-ea"/>
              <a:cs typeface="+mn-cs"/>
            </a:rPr>
            <a:t>Degree to which the building demand contributes to upstream (grid) carbon emissions over a year. </a:t>
          </a:r>
          <a:r>
            <a:rPr lang="en-US"/>
            <a:t> </a:t>
          </a:r>
        </a:p>
        <a:p>
          <a:r>
            <a:rPr lang="en-US" sz="1100" b="1" i="0" u="none" strike="noStrike">
              <a:solidFill>
                <a:schemeClr val="dk1"/>
              </a:solidFill>
              <a:effectLst/>
              <a:latin typeface="+mn-lt"/>
              <a:ea typeface="+mn-ea"/>
              <a:cs typeface="+mn-cs"/>
            </a:rPr>
            <a:t>Short-Term Demand Flexibility (ST DF): </a:t>
          </a:r>
          <a:r>
            <a:rPr lang="en-US" sz="1100" b="0" i="0" u="none" strike="noStrike">
              <a:solidFill>
                <a:schemeClr val="dk1"/>
              </a:solidFill>
              <a:effectLst/>
              <a:latin typeface="+mn-lt"/>
              <a:ea typeface="+mn-ea"/>
              <a:cs typeface="+mn-cs"/>
            </a:rPr>
            <a:t>Building's ability to reduce demand (shed) for 1 hour.</a:t>
          </a:r>
          <a:r>
            <a:rPr lang="en-US"/>
            <a:t> </a:t>
          </a:r>
        </a:p>
        <a:p>
          <a:r>
            <a:rPr lang="en-US" sz="1100" b="1" i="0" u="none" strike="noStrike">
              <a:solidFill>
                <a:schemeClr val="dk1"/>
              </a:solidFill>
              <a:effectLst/>
              <a:latin typeface="+mn-lt"/>
              <a:ea typeface="+mn-ea"/>
              <a:cs typeface="+mn-cs"/>
            </a:rPr>
            <a:t>Long-Term Demand Flexibility (LT DF):</a:t>
          </a:r>
          <a:r>
            <a:rPr lang="en-US" sz="1100" b="1" i="0" u="none" strike="noStrike" baseline="0">
              <a:solidFill>
                <a:schemeClr val="dk1"/>
              </a:solidFill>
              <a:effectLst/>
              <a:latin typeface="+mn-lt"/>
              <a:ea typeface="+mn-ea"/>
              <a:cs typeface="+mn-cs"/>
            </a:rPr>
            <a:t> </a:t>
          </a:r>
          <a:r>
            <a:rPr lang="en-US" sz="1100" b="0" i="0" u="none" strike="noStrike" baseline="0">
              <a:solidFill>
                <a:schemeClr val="dk1"/>
              </a:solidFill>
              <a:effectLst/>
              <a:latin typeface="+mn-lt"/>
              <a:ea typeface="+mn-ea"/>
              <a:cs typeface="+mn-cs"/>
            </a:rPr>
            <a:t>Building's ability to reduce demand (shed) for 4 hours.</a:t>
          </a:r>
        </a:p>
        <a:p>
          <a:endParaRPr lang="en-US" sz="1100" b="0" i="0" u="none" strike="noStrike" baseline="0">
            <a:solidFill>
              <a:schemeClr val="dk1"/>
            </a:solidFill>
            <a:effectLst/>
            <a:latin typeface="+mn-lt"/>
            <a:ea typeface="+mn-ea"/>
            <a:cs typeface="+mn-cs"/>
          </a:endParaRPr>
        </a:p>
        <a:p>
          <a:endParaRPr lang="en-US" sz="1100" b="0" i="0" u="none" strike="noStrike" baseline="0">
            <a:solidFill>
              <a:schemeClr val="dk1"/>
            </a:solidFill>
            <a:effectLst/>
            <a:latin typeface="+mn-lt"/>
            <a:ea typeface="+mn-ea"/>
            <a:cs typeface="+mn-cs"/>
          </a:endParaRPr>
        </a:p>
        <a:p>
          <a:r>
            <a:rPr lang="en-US" sz="1100" b="0" i="0">
              <a:solidFill>
                <a:schemeClr val="dk1"/>
              </a:solidFill>
              <a:effectLst/>
              <a:latin typeface="+mn-lt"/>
              <a:ea typeface="+mn-ea"/>
              <a:cs typeface="+mn-cs"/>
            </a:rPr>
            <a:t>If you have questions about the data contained in this spreadsheet, contact Alexi Miller with New Buildings Institute: </a:t>
          </a:r>
          <a:r>
            <a:rPr lang="en-US" sz="1100" b="0" i="0" u="sng">
              <a:solidFill>
                <a:schemeClr val="dk1"/>
              </a:solidFill>
              <a:effectLst/>
              <a:latin typeface="+mn-lt"/>
              <a:ea typeface="+mn-ea"/>
              <a:cs typeface="+mn-cs"/>
            </a:rPr>
            <a:t>alexi@newbuildings.org</a:t>
          </a:r>
          <a:r>
            <a:rPr lang="en-US" sz="1100" b="0" i="0">
              <a:solidFill>
                <a:schemeClr val="dk1"/>
              </a:solidFill>
              <a:effectLst/>
              <a:latin typeface="+mn-lt"/>
              <a:ea typeface="+mn-ea"/>
              <a:cs typeface="+mn-cs"/>
            </a:rPr>
            <a:t>. </a:t>
          </a:r>
          <a:r>
            <a:rPr lang="en-US" sz="1100">
              <a:solidFill>
                <a:schemeClr val="dk1"/>
              </a:solidFill>
              <a:effectLst/>
              <a:latin typeface="+mn-lt"/>
              <a:ea typeface="+mn-ea"/>
              <a:cs typeface="+mn-cs"/>
            </a:rPr>
            <a:t> </a:t>
          </a:r>
          <a:endParaRPr lang="en-US">
            <a:effectLst/>
          </a:endParaRP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For more information about building-grid harmonization, including design guidance to help project teams identify ways to improve their GridOptimal scores, please visit the GridOptimal Buildings Initiative web page:  </a:t>
          </a:r>
          <a:r>
            <a:rPr lang="en-US" sz="1100" b="0" i="0" u="sng">
              <a:solidFill>
                <a:schemeClr val="dk1"/>
              </a:solidFill>
              <a:effectLst/>
              <a:latin typeface="+mn-lt"/>
              <a:ea typeface="+mn-ea"/>
              <a:cs typeface="+mn-cs"/>
            </a:rPr>
            <a:t>https://newbuildings.org/resource/gridoptimal/</a:t>
          </a:r>
          <a:r>
            <a:rPr lang="en-US" sz="1100" b="0" i="0">
              <a:solidFill>
                <a:schemeClr val="dk1"/>
              </a:solidFill>
              <a:effectLst/>
              <a:latin typeface="+mn-lt"/>
              <a:ea typeface="+mn-ea"/>
              <a:cs typeface="+mn-cs"/>
            </a:rPr>
            <a:t>  </a:t>
          </a:r>
          <a:r>
            <a:rPr lang="en-US" sz="1100">
              <a:solidFill>
                <a:schemeClr val="dk1"/>
              </a:solidFill>
              <a:effectLst/>
              <a:latin typeface="+mn-lt"/>
              <a:ea typeface="+mn-ea"/>
              <a:cs typeface="+mn-cs"/>
            </a:rPr>
            <a:t> </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26670</xdr:colOff>
      <xdr:row>36</xdr:row>
      <xdr:rowOff>180975</xdr:rowOff>
    </xdr:from>
    <xdr:to>
      <xdr:col>8</xdr:col>
      <xdr:colOff>1312545</xdr:colOff>
      <xdr:row>36</xdr:row>
      <xdr:rowOff>1640161</xdr:rowOff>
    </xdr:to>
    <xdr:pic>
      <xdr:nvPicPr>
        <xdr:cNvPr id="4" name="Picture 3">
          <a:extLst>
            <a:ext uri="{FF2B5EF4-FFF2-40B4-BE49-F238E27FC236}">
              <a16:creationId xmlns:a16="http://schemas.microsoft.com/office/drawing/2014/main" id="{53989E67-6B28-4E82-8BE1-004D4E32683F}"/>
            </a:ext>
          </a:extLst>
        </xdr:cNvPr>
        <xdr:cNvPicPr>
          <a:picLocks noChangeAspect="1"/>
        </xdr:cNvPicPr>
      </xdr:nvPicPr>
      <xdr:blipFill>
        <a:blip xmlns:r="http://schemas.openxmlformats.org/officeDocument/2006/relationships" r:embed="rId1"/>
        <a:stretch>
          <a:fillRect/>
        </a:stretch>
      </xdr:blipFill>
      <xdr:spPr>
        <a:xfrm>
          <a:off x="5379720" y="13220700"/>
          <a:ext cx="3832860" cy="1459186"/>
        </a:xfrm>
        <a:prstGeom prst="rect">
          <a:avLst/>
        </a:prstGeom>
      </xdr:spPr>
    </xdr:pic>
    <xdr:clientData/>
  </xdr:twoCellAnchor>
  <xdr:twoCellAnchor editAs="oneCell">
    <xdr:from>
      <xdr:col>6</xdr:col>
      <xdr:colOff>97155</xdr:colOff>
      <xdr:row>37</xdr:row>
      <xdr:rowOff>129540</xdr:rowOff>
    </xdr:from>
    <xdr:to>
      <xdr:col>8</xdr:col>
      <xdr:colOff>1349671</xdr:colOff>
      <xdr:row>37</xdr:row>
      <xdr:rowOff>1920240</xdr:rowOff>
    </xdr:to>
    <xdr:pic>
      <xdr:nvPicPr>
        <xdr:cNvPr id="7" name="Picture 6">
          <a:extLst>
            <a:ext uri="{FF2B5EF4-FFF2-40B4-BE49-F238E27FC236}">
              <a16:creationId xmlns:a16="http://schemas.microsoft.com/office/drawing/2014/main" id="{6A284E72-C796-4D29-8B4E-0696589A14B8}"/>
            </a:ext>
          </a:extLst>
        </xdr:cNvPr>
        <xdr:cNvPicPr>
          <a:picLocks noChangeAspect="1"/>
        </xdr:cNvPicPr>
      </xdr:nvPicPr>
      <xdr:blipFill>
        <a:blip xmlns:r="http://schemas.openxmlformats.org/officeDocument/2006/relationships" r:embed="rId2"/>
        <a:stretch>
          <a:fillRect/>
        </a:stretch>
      </xdr:blipFill>
      <xdr:spPr>
        <a:xfrm>
          <a:off x="5450205" y="15150465"/>
          <a:ext cx="3782356" cy="1783080"/>
        </a:xfrm>
        <a:prstGeom prst="rect">
          <a:avLst/>
        </a:prstGeom>
      </xdr:spPr>
    </xdr:pic>
    <xdr:clientData/>
  </xdr:twoCellAnchor>
  <xdr:twoCellAnchor editAs="oneCell">
    <xdr:from>
      <xdr:col>6</xdr:col>
      <xdr:colOff>116206</xdr:colOff>
      <xdr:row>33</xdr:row>
      <xdr:rowOff>169545</xdr:rowOff>
    </xdr:from>
    <xdr:to>
      <xdr:col>8</xdr:col>
      <xdr:colOff>1351966</xdr:colOff>
      <xdr:row>33</xdr:row>
      <xdr:rowOff>2345055</xdr:rowOff>
    </xdr:to>
    <xdr:pic>
      <xdr:nvPicPr>
        <xdr:cNvPr id="8" name="Picture 7">
          <a:extLst>
            <a:ext uri="{FF2B5EF4-FFF2-40B4-BE49-F238E27FC236}">
              <a16:creationId xmlns:a16="http://schemas.microsoft.com/office/drawing/2014/main" id="{1F77EFAA-0CCB-4113-B4F4-B64AA4854C41}"/>
            </a:ext>
          </a:extLst>
        </xdr:cNvPr>
        <xdr:cNvPicPr>
          <a:picLocks noChangeAspect="1"/>
        </xdr:cNvPicPr>
      </xdr:nvPicPr>
      <xdr:blipFill>
        <a:blip xmlns:r="http://schemas.openxmlformats.org/officeDocument/2006/relationships" r:embed="rId3"/>
        <a:stretch>
          <a:fillRect/>
        </a:stretch>
      </xdr:blipFill>
      <xdr:spPr>
        <a:xfrm>
          <a:off x="5469256" y="6684645"/>
          <a:ext cx="3782745" cy="2171700"/>
        </a:xfrm>
        <a:prstGeom prst="rect">
          <a:avLst/>
        </a:prstGeom>
      </xdr:spPr>
    </xdr:pic>
    <xdr:clientData/>
  </xdr:twoCellAnchor>
  <xdr:twoCellAnchor editAs="oneCell">
    <xdr:from>
      <xdr:col>6</xdr:col>
      <xdr:colOff>1276351</xdr:colOff>
      <xdr:row>34</xdr:row>
      <xdr:rowOff>123825</xdr:rowOff>
    </xdr:from>
    <xdr:to>
      <xdr:col>8</xdr:col>
      <xdr:colOff>628651</xdr:colOff>
      <xdr:row>34</xdr:row>
      <xdr:rowOff>1941812</xdr:rowOff>
    </xdr:to>
    <xdr:pic>
      <xdr:nvPicPr>
        <xdr:cNvPr id="9" name="Picture 8">
          <a:extLst>
            <a:ext uri="{FF2B5EF4-FFF2-40B4-BE49-F238E27FC236}">
              <a16:creationId xmlns:a16="http://schemas.microsoft.com/office/drawing/2014/main" id="{B4B64561-3146-4205-B23D-9EEF9CCADA6D}"/>
            </a:ext>
          </a:extLst>
        </xdr:cNvPr>
        <xdr:cNvPicPr>
          <a:picLocks noChangeAspect="1"/>
        </xdr:cNvPicPr>
      </xdr:nvPicPr>
      <xdr:blipFill>
        <a:blip xmlns:r="http://schemas.openxmlformats.org/officeDocument/2006/relationships" r:embed="rId4"/>
        <a:stretch>
          <a:fillRect/>
        </a:stretch>
      </xdr:blipFill>
      <xdr:spPr>
        <a:xfrm>
          <a:off x="5638801" y="8553450"/>
          <a:ext cx="2198370" cy="1817987"/>
        </a:xfrm>
        <a:prstGeom prst="rect">
          <a:avLst/>
        </a:prstGeom>
      </xdr:spPr>
    </xdr:pic>
    <xdr:clientData/>
  </xdr:twoCellAnchor>
  <xdr:twoCellAnchor editAs="oneCell">
    <xdr:from>
      <xdr:col>6</xdr:col>
      <xdr:colOff>352425</xdr:colOff>
      <xdr:row>35</xdr:row>
      <xdr:rowOff>190500</xdr:rowOff>
    </xdr:from>
    <xdr:to>
      <xdr:col>8</xdr:col>
      <xdr:colOff>1107991</xdr:colOff>
      <xdr:row>35</xdr:row>
      <xdr:rowOff>1736018</xdr:rowOff>
    </xdr:to>
    <xdr:pic>
      <xdr:nvPicPr>
        <xdr:cNvPr id="10" name="Picture 9">
          <a:extLst>
            <a:ext uri="{FF2B5EF4-FFF2-40B4-BE49-F238E27FC236}">
              <a16:creationId xmlns:a16="http://schemas.microsoft.com/office/drawing/2014/main" id="{180C5D14-BB46-42DA-8771-1D1D15CA127E}"/>
            </a:ext>
          </a:extLst>
        </xdr:cNvPr>
        <xdr:cNvPicPr>
          <a:picLocks noChangeAspect="1"/>
        </xdr:cNvPicPr>
      </xdr:nvPicPr>
      <xdr:blipFill>
        <a:blip xmlns:r="http://schemas.openxmlformats.org/officeDocument/2006/relationships" r:embed="rId5"/>
        <a:stretch>
          <a:fillRect/>
        </a:stretch>
      </xdr:blipFill>
      <xdr:spPr>
        <a:xfrm>
          <a:off x="5705475" y="11325225"/>
          <a:ext cx="3289216" cy="1541708"/>
        </a:xfrm>
        <a:prstGeom prst="rect">
          <a:avLst/>
        </a:prstGeom>
      </xdr:spPr>
    </xdr:pic>
    <xdr:clientData/>
  </xdr:twoCellAnchor>
  <xdr:twoCellAnchor editAs="oneCell">
    <xdr:from>
      <xdr:col>12</xdr:col>
      <xdr:colOff>609162</xdr:colOff>
      <xdr:row>6</xdr:row>
      <xdr:rowOff>114300</xdr:rowOff>
    </xdr:from>
    <xdr:to>
      <xdr:col>25</xdr:col>
      <xdr:colOff>3197</xdr:colOff>
      <xdr:row>28</xdr:row>
      <xdr:rowOff>54031</xdr:rowOff>
    </xdr:to>
    <xdr:pic>
      <xdr:nvPicPr>
        <xdr:cNvPr id="3" name="Picture 2">
          <a:extLst>
            <a:ext uri="{FF2B5EF4-FFF2-40B4-BE49-F238E27FC236}">
              <a16:creationId xmlns:a16="http://schemas.microsoft.com/office/drawing/2014/main" id="{B5D0D14B-0F26-42D8-8DCF-48708C4A05DF}"/>
            </a:ext>
          </a:extLst>
        </xdr:cNvPr>
        <xdr:cNvPicPr>
          <a:picLocks noChangeAspect="1"/>
        </xdr:cNvPicPr>
      </xdr:nvPicPr>
      <xdr:blipFill>
        <a:blip xmlns:r="http://schemas.openxmlformats.org/officeDocument/2006/relationships" r:embed="rId6"/>
        <a:stretch>
          <a:fillRect/>
        </a:stretch>
      </xdr:blipFill>
      <xdr:spPr>
        <a:xfrm>
          <a:off x="12305862" y="495300"/>
          <a:ext cx="7315371" cy="422026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ischa Egolf" id="{A969D7C4-67ED-4F50-952D-1BAA9A4B0A5D}" userId="S::mischa@newbuildings.org::705dba08-46e6-40ad-a802-07c4a700ac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Z1" dT="2021-08-02T20:51:13.17" personId="{A969D7C4-67ED-4F50-952D-1BAA9A4B0A5D}" id="{5BBA5172-2127-41F0-B408-CAA6F6A393BF}">
    <text>Coincident to grid peak hours (per Cambium)</text>
  </threadedComment>
  <threadedComment ref="AB1" dT="2021-11-29T19:21:22.56" personId="{A969D7C4-67ED-4F50-952D-1BAA9A4B0A5D}" id="{ED89319B-0295-4112-993F-0FD5A6DFC9B2}">
    <text>Baseline demand flexibility is assuumed to be zero</text>
  </threadedComment>
</ThreadedComments>
</file>

<file path=xl/threadedComments/threadedComment2.xml><?xml version="1.0" encoding="utf-8"?>
<ThreadedComments xmlns="http://schemas.microsoft.com/office/spreadsheetml/2018/threadedcomments" xmlns:x="http://schemas.openxmlformats.org/spreadsheetml/2006/main">
  <threadedComment ref="AA1" dT="2021-08-02T20:51:13.17" personId="{A969D7C4-67ED-4F50-952D-1BAA9A4B0A5D}" id="{452539B7-FC6A-4A05-B3C9-FED08E9EAF8B}">
    <text>Coincident to grid peak hours (per Cambium)</text>
  </threadedComment>
  <threadedComment ref="AD1" dT="2021-11-29T19:21:22.56" personId="{A969D7C4-67ED-4F50-952D-1BAA9A4B0A5D}" id="{63471802-DD50-4D8B-8496-AEE3E26C6597}">
    <text>Baseline demand flexibility is assuumed to be zero</text>
  </threadedComment>
</ThreadedComments>
</file>

<file path=xl/threadedComments/threadedComment3.xml><?xml version="1.0" encoding="utf-8"?>
<ThreadedComments xmlns="http://schemas.microsoft.com/office/spreadsheetml/2018/threadedcomments" xmlns:x="http://schemas.openxmlformats.org/spreadsheetml/2006/main">
  <threadedComment ref="X1" dT="2021-07-26T22:24:53.22" personId="{A969D7C4-67ED-4F50-952D-1BAA9A4B0A5D}" id="{A64CE66F-843C-4DC5-AEFC-EB3CC565FC2D}">
    <text>impact during grid peak hours</text>
  </threadedComment>
  <threadedComment ref="Y1" dT="2021-07-26T22:24:37.84" personId="{A969D7C4-67ED-4F50-952D-1BAA9A4B0A5D}" id="{2DA21400-F91A-48DD-9B2C-AF296D66CA5F}">
    <text>the measure's impact on peak demand during building peak</text>
  </threadedComment>
  <threadedComment ref="AB1" dT="2021-11-29T19:21:22.56" personId="{A969D7C4-67ED-4F50-952D-1BAA9A4B0A5D}" id="{14AC9EC1-115C-487A-BFEE-F6BA13CD9EDB}">
    <text>Baseline demand flexibility is assuumed to be zero</text>
  </threadedComment>
</ThreadedComments>
</file>

<file path=xl/threadedComments/threadedComment4.xml><?xml version="1.0" encoding="utf-8"?>
<ThreadedComments xmlns="http://schemas.microsoft.com/office/spreadsheetml/2018/threadedcomments" xmlns:x="http://schemas.openxmlformats.org/spreadsheetml/2006/main">
  <threadedComment ref="X1" dT="2021-07-26T22:24:53.22" personId="{A969D7C4-67ED-4F50-952D-1BAA9A4B0A5D}" id="{DBE9D097-1C42-426E-9137-E16FE2F866C5}">
    <text>impact during grid peak hours</text>
  </threadedComment>
  <threadedComment ref="Y1" dT="2021-07-26T22:24:37.84" personId="{A969D7C4-67ED-4F50-952D-1BAA9A4B0A5D}" id="{CF3BCBE0-3C36-4CFA-9ABF-5848949F976F}">
    <text>the measure's impact on peak demand during building peak</text>
  </threadedComment>
  <threadedComment ref="AB1" dT="2021-11-29T19:21:22.56" personId="{A969D7C4-67ED-4F50-952D-1BAA9A4B0A5D}" id="{01FFA37E-AF22-4567-8C9C-EF7F71330858}">
    <text>Baseline demand flexibility is assuumed to be zero</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3BC7-A45B-4FEF-8066-82F421DD14E7}">
  <sheetPr codeName="Sheet1"/>
  <dimension ref="A1:A16"/>
  <sheetViews>
    <sheetView zoomScale="120" zoomScaleNormal="120" workbookViewId="0">
      <selection activeCell="S11" sqref="S11"/>
    </sheetView>
  </sheetViews>
  <sheetFormatPr defaultRowHeight="14.45"/>
  <sheetData>
    <row r="1" spans="1:1" ht="21">
      <c r="A1" s="13" t="s">
        <v>0</v>
      </c>
    </row>
    <row r="2" spans="1:1">
      <c r="A2" t="s">
        <v>1</v>
      </c>
    </row>
    <row r="5" spans="1:1">
      <c r="A5" s="6"/>
    </row>
    <row r="9" spans="1:1">
      <c r="A9" s="17"/>
    </row>
    <row r="10" spans="1:1">
      <c r="A10" s="17"/>
    </row>
    <row r="16" spans="1:1">
      <c r="A16" s="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76C3E-D3E8-499C-BDD8-AD089B365C5E}">
  <sheetPr codeName="Sheet2">
    <tabColor theme="9" tint="0.79998168889431442"/>
  </sheetPr>
  <dimension ref="A1:AE1687"/>
  <sheetViews>
    <sheetView topLeftCell="B1" zoomScale="102" zoomScaleNormal="102" workbookViewId="0">
      <selection activeCell="D34" sqref="D34"/>
    </sheetView>
  </sheetViews>
  <sheetFormatPr defaultRowHeight="14.45"/>
  <cols>
    <col min="1" max="1" width="38.5703125" hidden="1" customWidth="1"/>
    <col min="2" max="2" width="18.85546875" customWidth="1"/>
    <col min="3" max="3" width="36.5703125" customWidth="1"/>
    <col min="4" max="4" width="39.7109375" customWidth="1"/>
    <col min="5" max="5" width="16.28515625" customWidth="1"/>
    <col min="6" max="6" width="12.7109375" customWidth="1"/>
    <col min="7" max="7" width="23.42578125" bestFit="1" customWidth="1"/>
    <col min="8" max="8" width="13.5703125" customWidth="1"/>
    <col min="9" max="9" width="13.28515625" customWidth="1"/>
    <col min="10" max="11" width="11.140625" style="21" customWidth="1"/>
    <col min="12" max="15" width="11.7109375" style="21" customWidth="1"/>
    <col min="16" max="16" width="9.5703125" style="21" bestFit="1" customWidth="1"/>
    <col min="17" max="17" width="10.5703125" style="21" bestFit="1" customWidth="1"/>
    <col min="18" max="19" width="11.42578125" style="21" bestFit="1" customWidth="1"/>
    <col min="20" max="20" width="11.140625" style="21" customWidth="1"/>
    <col min="21" max="21" width="13.7109375" customWidth="1"/>
    <col min="22" max="22" width="10.28515625" style="21" customWidth="1"/>
    <col min="23" max="27" width="10.42578125" style="21" customWidth="1"/>
    <col min="28" max="29" width="12" customWidth="1"/>
  </cols>
  <sheetData>
    <row r="1" spans="1:31" ht="72">
      <c r="A1" s="4" t="s">
        <v>2</v>
      </c>
      <c r="B1" s="1" t="s">
        <v>3</v>
      </c>
      <c r="C1" s="1" t="s">
        <v>4</v>
      </c>
      <c r="D1" s="1" t="s">
        <v>5</v>
      </c>
      <c r="E1" s="1" t="s">
        <v>6</v>
      </c>
      <c r="F1" s="1" t="s">
        <v>7</v>
      </c>
      <c r="G1" s="1" t="s">
        <v>8</v>
      </c>
      <c r="H1" s="1" t="s">
        <v>9</v>
      </c>
      <c r="I1" s="1" t="s">
        <v>10</v>
      </c>
      <c r="J1" s="20" t="s">
        <v>11</v>
      </c>
      <c r="K1" s="20" t="s">
        <v>12</v>
      </c>
      <c r="L1" s="20" t="s">
        <v>13</v>
      </c>
      <c r="M1" s="20" t="s">
        <v>14</v>
      </c>
      <c r="N1" s="20" t="s">
        <v>15</v>
      </c>
      <c r="O1" s="20" t="s">
        <v>16</v>
      </c>
      <c r="P1" s="20" t="s">
        <v>17</v>
      </c>
      <c r="Q1" s="20" t="s">
        <v>18</v>
      </c>
      <c r="R1" s="20" t="s">
        <v>19</v>
      </c>
      <c r="S1" s="20" t="s">
        <v>20</v>
      </c>
      <c r="T1" s="24" t="s">
        <v>21</v>
      </c>
      <c r="U1" s="5" t="s">
        <v>22</v>
      </c>
      <c r="V1" s="20" t="s">
        <v>23</v>
      </c>
      <c r="W1" s="20" t="s">
        <v>24</v>
      </c>
      <c r="X1" s="20" t="s">
        <v>25</v>
      </c>
      <c r="Y1" s="20" t="s">
        <v>26</v>
      </c>
      <c r="Z1" s="20" t="s">
        <v>27</v>
      </c>
      <c r="AA1" s="20" t="s">
        <v>28</v>
      </c>
      <c r="AB1" s="25" t="s">
        <v>29</v>
      </c>
      <c r="AC1" s="25" t="s">
        <v>30</v>
      </c>
      <c r="AD1" s="25" t="s">
        <v>31</v>
      </c>
      <c r="AE1" s="25" t="s">
        <v>32</v>
      </c>
    </row>
    <row r="2" spans="1:31">
      <c r="A2" t="s">
        <v>33</v>
      </c>
      <c r="B2" t="s">
        <v>34</v>
      </c>
      <c r="C2" t="s">
        <v>35</v>
      </c>
      <c r="D2" s="22" t="s">
        <v>36</v>
      </c>
      <c r="E2" t="s">
        <v>37</v>
      </c>
      <c r="F2">
        <v>2004</v>
      </c>
      <c r="G2" t="s">
        <v>38</v>
      </c>
      <c r="H2" t="s">
        <v>39</v>
      </c>
      <c r="I2" t="s">
        <v>40</v>
      </c>
      <c r="J2" s="21">
        <v>39.517376055589558</v>
      </c>
      <c r="K2" s="21">
        <v>39.556497487640094</v>
      </c>
      <c r="L2" s="21">
        <v>90.9154957335831</v>
      </c>
      <c r="M2" s="21">
        <v>90.91538751429465</v>
      </c>
      <c r="N2" s="21">
        <v>0</v>
      </c>
      <c r="O2" s="21">
        <v>0</v>
      </c>
      <c r="P2" s="21">
        <v>0</v>
      </c>
      <c r="Q2" s="21">
        <v>0</v>
      </c>
      <c r="R2" s="23">
        <v>223922.25399274426</v>
      </c>
      <c r="S2" s="23">
        <v>223929.14986025513</v>
      </c>
      <c r="T2" s="23">
        <v>411994.99053798697</v>
      </c>
      <c r="U2" s="18" t="s">
        <v>41</v>
      </c>
      <c r="V2" s="23">
        <v>35.401390635552957</v>
      </c>
      <c r="W2" s="23">
        <v>35.401812811119001</v>
      </c>
      <c r="X2" s="23">
        <v>50.956578517158775</v>
      </c>
      <c r="Y2" s="23">
        <v>50.957428081664126</v>
      </c>
      <c r="Z2" s="23">
        <v>48.61190810259604</v>
      </c>
      <c r="AA2" s="23">
        <v>48.513795102297756</v>
      </c>
      <c r="AB2" s="21">
        <v>0</v>
      </c>
      <c r="AC2" s="26">
        <f>((Y2*1000)*(O2/100))/VLOOKUP(E2,'Sq Ft lookup'!$C$3:$D$7,2,0)</f>
        <v>0</v>
      </c>
      <c r="AD2" s="26">
        <f>(100-J2)/100*X2*1000/VLOOKUP(E2,'Sq Ft lookup'!$C$3:$D$7,2,0)</f>
        <v>0.62268665035804383</v>
      </c>
      <c r="AE2" s="26">
        <f>(100-K2)/100*Y2*1000/VLOOKUP(E2,'Sq Ft lookup'!$C$3:$D$7,2,0)</f>
        <v>0.62229425846599951</v>
      </c>
    </row>
    <row r="3" spans="1:31">
      <c r="A3" t="s">
        <v>42</v>
      </c>
      <c r="B3" t="s">
        <v>34</v>
      </c>
      <c r="C3" t="s">
        <v>35</v>
      </c>
      <c r="D3" t="s">
        <v>36</v>
      </c>
      <c r="E3" t="s">
        <v>37</v>
      </c>
      <c r="F3">
        <v>2004</v>
      </c>
      <c r="G3" t="s">
        <v>43</v>
      </c>
      <c r="H3" t="s">
        <v>44</v>
      </c>
      <c r="I3" t="s">
        <v>45</v>
      </c>
      <c r="J3" s="21">
        <v>41.206646439852712</v>
      </c>
      <c r="K3" s="21">
        <v>41.249289498335798</v>
      </c>
      <c r="L3" s="21">
        <v>74.038951123160373</v>
      </c>
      <c r="M3" s="21">
        <v>74.047994418484308</v>
      </c>
      <c r="N3" s="21">
        <v>0</v>
      </c>
      <c r="O3" s="21">
        <v>0</v>
      </c>
      <c r="P3" s="21">
        <v>0</v>
      </c>
      <c r="Q3" s="21">
        <v>0</v>
      </c>
      <c r="R3" s="23">
        <v>226382.59423587981</v>
      </c>
      <c r="S3" s="23">
        <v>226302.07140074854</v>
      </c>
      <c r="T3" s="23">
        <v>278345.07857748499</v>
      </c>
      <c r="U3" s="18" t="s">
        <v>41</v>
      </c>
      <c r="V3" s="23">
        <v>58.178313883896401</v>
      </c>
      <c r="W3" s="23">
        <v>58.157977223927375</v>
      </c>
      <c r="X3" s="23">
        <v>56.928949283136113</v>
      </c>
      <c r="Y3" s="23">
        <v>56.854031391455109</v>
      </c>
      <c r="Z3" s="23">
        <v>56.278790887595527</v>
      </c>
      <c r="AA3" s="23">
        <v>56.206610325060595</v>
      </c>
      <c r="AB3" s="21">
        <v>0</v>
      </c>
      <c r="AC3" s="26">
        <f>((Y3*1000)*(O3/100))/VLOOKUP(E3,'Sq Ft lookup'!$C$3:$D$7,2,0)</f>
        <v>0</v>
      </c>
      <c r="AD3" s="26">
        <f>(100-J3)/100*X3*1000/VLOOKUP(E3,'Sq Ft lookup'!$C$3:$D$7,2,0)</f>
        <v>0.67623878028308215</v>
      </c>
      <c r="AE3" s="26">
        <f>(100-K3)/100*Y3*1000/VLOOKUP(E3,'Sq Ft lookup'!$C$3:$D$7,2,0)</f>
        <v>0.6748590239684632</v>
      </c>
    </row>
    <row r="4" spans="1:31">
      <c r="A4" t="s">
        <v>46</v>
      </c>
      <c r="B4" t="s">
        <v>34</v>
      </c>
      <c r="C4" t="s">
        <v>35</v>
      </c>
      <c r="D4" t="s">
        <v>36</v>
      </c>
      <c r="E4" t="s">
        <v>37</v>
      </c>
      <c r="F4">
        <v>2004</v>
      </c>
      <c r="G4" t="s">
        <v>47</v>
      </c>
      <c r="H4" t="s">
        <v>39</v>
      </c>
      <c r="I4" t="s">
        <v>40</v>
      </c>
      <c r="J4" s="21">
        <v>41.761465183702725</v>
      </c>
      <c r="K4" s="21">
        <v>41.845129271135448</v>
      </c>
      <c r="L4" s="21">
        <v>91.59103435169699</v>
      </c>
      <c r="M4" s="21">
        <v>91.594675078517014</v>
      </c>
      <c r="N4" s="21">
        <v>0</v>
      </c>
      <c r="O4" s="21">
        <v>0</v>
      </c>
      <c r="P4" s="21">
        <v>0</v>
      </c>
      <c r="Q4" s="21">
        <v>0</v>
      </c>
      <c r="R4" s="23">
        <v>225318.69007137039</v>
      </c>
      <c r="S4" s="23">
        <v>225226.92636241362</v>
      </c>
      <c r="T4" s="23">
        <v>385143.52697008202</v>
      </c>
      <c r="U4" s="18" t="s">
        <v>41</v>
      </c>
      <c r="V4" s="23">
        <v>35.634723345094194</v>
      </c>
      <c r="W4" s="23">
        <v>35.619221354867328</v>
      </c>
      <c r="X4" s="23">
        <v>55.410339947549801</v>
      </c>
      <c r="Y4" s="23">
        <v>55.22028037161018</v>
      </c>
      <c r="Z4" s="23">
        <v>55.303379642209883</v>
      </c>
      <c r="AA4" s="23">
        <v>55.048664409592035</v>
      </c>
      <c r="AB4" s="21">
        <v>0</v>
      </c>
      <c r="AC4" s="26">
        <f>((Y4*1000)*(O4/100))/VLOOKUP(E4,'Sq Ft lookup'!$C$3:$D$7,2,0)</f>
        <v>0</v>
      </c>
      <c r="AD4" s="26">
        <f>(100-J4)/100*X4*1000/VLOOKUP(E4,'Sq Ft lookup'!$C$3:$D$7,2,0)</f>
        <v>0.65198848615380267</v>
      </c>
      <c r="AE4" s="26">
        <f>(100-K4)/100*Y4*1000/VLOOKUP(E4,'Sq Ft lookup'!$C$3:$D$7,2,0)</f>
        <v>0.64881872242098126</v>
      </c>
    </row>
    <row r="5" spans="1:31">
      <c r="A5" t="s">
        <v>48</v>
      </c>
      <c r="B5" t="s">
        <v>34</v>
      </c>
      <c r="C5" t="s">
        <v>35</v>
      </c>
      <c r="D5" t="s">
        <v>36</v>
      </c>
      <c r="E5" t="s">
        <v>37</v>
      </c>
      <c r="F5">
        <v>2004</v>
      </c>
      <c r="G5" t="s">
        <v>49</v>
      </c>
      <c r="H5" t="s">
        <v>44</v>
      </c>
      <c r="I5" t="s">
        <v>45</v>
      </c>
      <c r="J5" s="21">
        <v>34.180834277948257</v>
      </c>
      <c r="K5" s="21">
        <v>34.18072804116813</v>
      </c>
      <c r="L5" s="21">
        <v>78.18244360728697</v>
      </c>
      <c r="M5" s="21">
        <v>78.180980476456057</v>
      </c>
      <c r="N5" s="21">
        <v>0</v>
      </c>
      <c r="O5" s="21">
        <v>0</v>
      </c>
      <c r="P5" s="21">
        <v>0</v>
      </c>
      <c r="Q5" s="21">
        <v>0</v>
      </c>
      <c r="R5" s="23">
        <v>219818.61786704365</v>
      </c>
      <c r="S5" s="23">
        <v>219831.41896649296</v>
      </c>
      <c r="T5" s="23">
        <v>99491.795052710004</v>
      </c>
      <c r="U5" s="18" t="s">
        <v>41</v>
      </c>
      <c r="V5" s="23">
        <v>27.762205444011375</v>
      </c>
      <c r="W5" s="23">
        <v>27.76406766659624</v>
      </c>
      <c r="X5" s="23">
        <v>50.158575300984623</v>
      </c>
      <c r="Y5" s="23">
        <v>50.158776955676906</v>
      </c>
      <c r="Z5" s="23">
        <v>50.158520582496166</v>
      </c>
      <c r="AA5" s="23">
        <v>50.158722237188464</v>
      </c>
      <c r="AB5" s="21">
        <v>0</v>
      </c>
      <c r="AC5" s="26">
        <f>((Y5*1000)*(O5/100))/VLOOKUP(E5,'Sq Ft lookup'!$C$3:$D$7,2,0)</f>
        <v>0</v>
      </c>
      <c r="AD5" s="26">
        <f>(100-J5)/100*X5*1000/VLOOKUP(E5,'Sq Ft lookup'!$C$3:$D$7,2,0)</f>
        <v>0.66701597739519503</v>
      </c>
      <c r="AE5" s="26">
        <f>(100-K5)/100*Y5*1000/VLOOKUP(E5,'Sq Ft lookup'!$C$3:$D$7,2,0)</f>
        <v>0.66701973564361816</v>
      </c>
    </row>
    <row r="6" spans="1:31">
      <c r="A6" t="s">
        <v>50</v>
      </c>
      <c r="B6" t="s">
        <v>34</v>
      </c>
      <c r="C6" t="s">
        <v>35</v>
      </c>
      <c r="D6" t="s">
        <v>36</v>
      </c>
      <c r="E6" t="s">
        <v>37</v>
      </c>
      <c r="F6">
        <v>2004</v>
      </c>
      <c r="G6" t="s">
        <v>51</v>
      </c>
      <c r="H6" t="s">
        <v>52</v>
      </c>
      <c r="I6" t="s">
        <v>53</v>
      </c>
      <c r="J6" s="21">
        <v>51.669072274705655</v>
      </c>
      <c r="K6" s="21">
        <v>51.732905834040089</v>
      </c>
      <c r="L6" s="21">
        <v>87.062813947068008</v>
      </c>
      <c r="M6" s="21">
        <v>87.069595308371717</v>
      </c>
      <c r="N6" s="21">
        <v>0</v>
      </c>
      <c r="O6" s="21">
        <v>0</v>
      </c>
      <c r="P6" s="21">
        <v>0</v>
      </c>
      <c r="Q6" s="21">
        <v>0</v>
      </c>
      <c r="R6" s="23">
        <v>235978.75918961517</v>
      </c>
      <c r="S6" s="23">
        <v>235847.73616910851</v>
      </c>
      <c r="T6" s="23">
        <v>159968.28161321301</v>
      </c>
      <c r="U6" s="18" t="s">
        <v>41</v>
      </c>
      <c r="V6" s="23">
        <v>35.425938159821179</v>
      </c>
      <c r="W6" s="23">
        <v>35.407328135650538</v>
      </c>
      <c r="X6" s="23">
        <v>63.297299008828439</v>
      </c>
      <c r="Y6" s="23">
        <v>63.214705960946937</v>
      </c>
      <c r="Z6" s="23">
        <v>62.843194115359928</v>
      </c>
      <c r="AA6" s="23">
        <v>62.761205638332555</v>
      </c>
      <c r="AB6" s="21">
        <v>0</v>
      </c>
      <c r="AC6" s="26">
        <f>((Y6*1000)*(O6/100))/VLOOKUP(E6,'Sq Ft lookup'!$C$3:$D$7,2,0)</f>
        <v>0</v>
      </c>
      <c r="AD6" s="26">
        <f>(100-J6)/100*X6*1000/VLOOKUP(E6,'Sq Ft lookup'!$C$3:$D$7,2,0)</f>
        <v>0.61808610639499595</v>
      </c>
      <c r="AE6" s="26">
        <f>(100-K6)/100*Y6*1000/VLOOKUP(E6,'Sq Ft lookup'!$C$3:$D$7,2,0)</f>
        <v>0.61646432271754592</v>
      </c>
    </row>
    <row r="7" spans="1:31">
      <c r="A7" t="s">
        <v>54</v>
      </c>
      <c r="B7" t="s">
        <v>34</v>
      </c>
      <c r="C7" t="s">
        <v>35</v>
      </c>
      <c r="D7" t="s">
        <v>36</v>
      </c>
      <c r="E7" t="s">
        <v>37</v>
      </c>
      <c r="F7">
        <v>2004</v>
      </c>
      <c r="G7" t="s">
        <v>55</v>
      </c>
      <c r="H7" t="s">
        <v>56</v>
      </c>
      <c r="I7" t="s">
        <v>57</v>
      </c>
      <c r="J7" s="21">
        <v>38.879112939826044</v>
      </c>
      <c r="K7" s="21">
        <v>38.954180544825192</v>
      </c>
      <c r="L7" s="21">
        <v>84.511996081247077</v>
      </c>
      <c r="M7" s="21">
        <v>84.519162356637395</v>
      </c>
      <c r="N7" s="21">
        <v>0</v>
      </c>
      <c r="O7" s="21">
        <v>0</v>
      </c>
      <c r="P7" s="21">
        <v>0</v>
      </c>
      <c r="Q7" s="21">
        <v>0</v>
      </c>
      <c r="R7" s="23">
        <v>229406.35159487836</v>
      </c>
      <c r="S7" s="23">
        <v>229293.03250092897</v>
      </c>
      <c r="T7" s="23">
        <v>253509.588267902</v>
      </c>
      <c r="U7" s="18" t="s">
        <v>41</v>
      </c>
      <c r="V7" s="23">
        <v>22.068176623898097</v>
      </c>
      <c r="W7" s="23">
        <v>22.057930188825477</v>
      </c>
      <c r="X7" s="23">
        <v>59.95699300497148</v>
      </c>
      <c r="Y7" s="23">
        <v>59.87739580476925</v>
      </c>
      <c r="Z7" s="23">
        <v>58.227241499851971</v>
      </c>
      <c r="AA7" s="23">
        <v>58.26868049802232</v>
      </c>
      <c r="AB7" s="21">
        <v>0</v>
      </c>
      <c r="AC7" s="26">
        <f>((Y7*1000)*(O7/100))/VLOOKUP(E7,'Sq Ft lookup'!$C$3:$D$7,2,0)</f>
        <v>0</v>
      </c>
      <c r="AD7" s="26">
        <f>(100-J7)/100*X7*1000/VLOOKUP(E7,'Sq Ft lookup'!$C$3:$D$7,2,0)</f>
        <v>0.7404029897816955</v>
      </c>
      <c r="AE7" s="26">
        <f>(100-K7)/100*Y7*1000/VLOOKUP(E7,'Sq Ft lookup'!$C$3:$D$7,2,0)</f>
        <v>0.73851190902999997</v>
      </c>
    </row>
    <row r="8" spans="1:31">
      <c r="A8" t="s">
        <v>58</v>
      </c>
      <c r="B8" t="s">
        <v>34</v>
      </c>
      <c r="C8" t="s">
        <v>35</v>
      </c>
      <c r="D8" t="s">
        <v>36</v>
      </c>
      <c r="E8" t="s">
        <v>37</v>
      </c>
      <c r="F8">
        <v>2004</v>
      </c>
      <c r="G8" t="s">
        <v>59</v>
      </c>
      <c r="H8" t="s">
        <v>44</v>
      </c>
      <c r="I8" t="s">
        <v>45</v>
      </c>
      <c r="J8" s="21">
        <v>34.951825874901445</v>
      </c>
      <c r="K8" s="21">
        <v>34.966798231160247</v>
      </c>
      <c r="L8" s="21">
        <v>78.394904257523834</v>
      </c>
      <c r="M8" s="21">
        <v>78.399670150261983</v>
      </c>
      <c r="N8" s="21">
        <v>0</v>
      </c>
      <c r="O8" s="21">
        <v>0</v>
      </c>
      <c r="P8" s="21">
        <v>0</v>
      </c>
      <c r="Q8" s="21">
        <v>0</v>
      </c>
      <c r="R8" s="23">
        <v>220454.85648308106</v>
      </c>
      <c r="S8" s="23">
        <v>220401.63967884902</v>
      </c>
      <c r="T8" s="23">
        <v>95311.410233314993</v>
      </c>
      <c r="U8" s="18" t="s">
        <v>41</v>
      </c>
      <c r="V8" s="23">
        <v>27.816825502414449</v>
      </c>
      <c r="W8" s="23">
        <v>27.810658859223391</v>
      </c>
      <c r="X8" s="23">
        <v>50.750618435774904</v>
      </c>
      <c r="Y8" s="23">
        <v>50.720337942545036</v>
      </c>
      <c r="Z8" s="23">
        <v>50.252980450218082</v>
      </c>
      <c r="AA8" s="23">
        <v>50.240026553356316</v>
      </c>
      <c r="AB8" s="21">
        <v>0</v>
      </c>
      <c r="AC8" s="26">
        <f>((Y8*1000)*(O8/100))/VLOOKUP(E8,'Sq Ft lookup'!$C$3:$D$7,2,0)</f>
        <v>0</v>
      </c>
      <c r="AD8" s="26">
        <f>(100-J8)/100*X8*1000/VLOOKUP(E8,'Sq Ft lookup'!$C$3:$D$7,2,0)</f>
        <v>0.66698354681618799</v>
      </c>
      <c r="AE8" s="26">
        <f>(100-K8)/100*Y8*1000/VLOOKUP(E8,'Sq Ft lookup'!$C$3:$D$7,2,0)</f>
        <v>0.66643215904662478</v>
      </c>
    </row>
    <row r="9" spans="1:31">
      <c r="A9" t="s">
        <v>60</v>
      </c>
      <c r="B9" t="s">
        <v>34</v>
      </c>
      <c r="C9" t="s">
        <v>35</v>
      </c>
      <c r="D9" t="s">
        <v>36</v>
      </c>
      <c r="E9" t="s">
        <v>37</v>
      </c>
      <c r="F9">
        <v>2004</v>
      </c>
      <c r="G9" t="s">
        <v>61</v>
      </c>
      <c r="H9" t="s">
        <v>62</v>
      </c>
      <c r="I9" t="s">
        <v>63</v>
      </c>
      <c r="J9" s="21">
        <v>32.327796637323004</v>
      </c>
      <c r="K9" s="21">
        <v>32.41934197050719</v>
      </c>
      <c r="L9" s="21">
        <v>84.151413664316806</v>
      </c>
      <c r="M9" s="21">
        <v>84.160785770652978</v>
      </c>
      <c r="N9" s="21">
        <v>0</v>
      </c>
      <c r="O9" s="21">
        <v>0</v>
      </c>
      <c r="P9" s="21">
        <v>0</v>
      </c>
      <c r="Q9" s="21">
        <v>0</v>
      </c>
      <c r="R9" s="23">
        <v>240685.96125802537</v>
      </c>
      <c r="S9" s="23">
        <v>240544.22382871431</v>
      </c>
      <c r="T9" s="23">
        <v>84664.063988534996</v>
      </c>
      <c r="U9" s="18" t="s">
        <v>41</v>
      </c>
      <c r="V9" s="23">
        <v>40.874708183088806</v>
      </c>
      <c r="W9" s="23">
        <v>40.8504711646722</v>
      </c>
      <c r="X9" s="23">
        <v>68.307890352108942</v>
      </c>
      <c r="Y9" s="23">
        <v>68.223055077720659</v>
      </c>
      <c r="Z9" s="23">
        <v>68.307890352108942</v>
      </c>
      <c r="AA9" s="23">
        <v>68.223055077720659</v>
      </c>
      <c r="AB9" s="21">
        <v>0</v>
      </c>
      <c r="AC9" s="26">
        <f>((Y9*1000)*(O9/100))/VLOOKUP(E9,'Sq Ft lookup'!$C$3:$D$7,2,0)</f>
        <v>0</v>
      </c>
      <c r="AD9" s="26">
        <f>(100-J9)/100*X9*1000/VLOOKUP(E9,'Sq Ft lookup'!$C$3:$D$7,2,0)</f>
        <v>0.93394190265347188</v>
      </c>
      <c r="AE9" s="26">
        <f>(100-K9)/100*Y9*1000/VLOOKUP(E9,'Sq Ft lookup'!$C$3:$D$7,2,0)</f>
        <v>0.93152014444584152</v>
      </c>
    </row>
    <row r="10" spans="1:31">
      <c r="A10" t="s">
        <v>64</v>
      </c>
      <c r="B10" t="s">
        <v>34</v>
      </c>
      <c r="C10" t="s">
        <v>35</v>
      </c>
      <c r="D10" t="s">
        <v>36</v>
      </c>
      <c r="E10" t="s">
        <v>37</v>
      </c>
      <c r="F10">
        <v>2004</v>
      </c>
      <c r="G10" t="s">
        <v>65</v>
      </c>
      <c r="H10" t="s">
        <v>66</v>
      </c>
      <c r="I10" t="s">
        <v>57</v>
      </c>
      <c r="J10" s="21">
        <v>37.03987550496096</v>
      </c>
      <c r="K10" s="21">
        <v>37.130568196557377</v>
      </c>
      <c r="L10" s="21">
        <v>85.40614647513226</v>
      </c>
      <c r="M10" s="21">
        <v>85.414073523588002</v>
      </c>
      <c r="N10" s="21">
        <v>0</v>
      </c>
      <c r="O10" s="21">
        <v>0</v>
      </c>
      <c r="P10" s="21">
        <v>0</v>
      </c>
      <c r="Q10" s="21">
        <v>0</v>
      </c>
      <c r="R10" s="23">
        <v>234093.63804161569</v>
      </c>
      <c r="S10" s="23">
        <v>233960.53657507771</v>
      </c>
      <c r="T10" s="23">
        <v>152631.17962718199</v>
      </c>
      <c r="U10" s="18" t="s">
        <v>41</v>
      </c>
      <c r="V10" s="23">
        <v>22.502143139420212</v>
      </c>
      <c r="W10" s="23">
        <v>22.489886289344764</v>
      </c>
      <c r="X10" s="23">
        <v>64.882404268132106</v>
      </c>
      <c r="Y10" s="23">
        <v>64.808100306738055</v>
      </c>
      <c r="Z10" s="23">
        <v>64.882404268132106</v>
      </c>
      <c r="AA10" s="23">
        <v>64.808100306738055</v>
      </c>
      <c r="AB10" s="21">
        <v>0</v>
      </c>
      <c r="AC10" s="26">
        <f>((Y10*1000)*(O10/100))/VLOOKUP(E10,'Sq Ft lookup'!$C$3:$D$7,2,0)</f>
        <v>0</v>
      </c>
      <c r="AD10" s="26">
        <f>(100-J10)/100*X10*1000/VLOOKUP(E10,'Sq Ft lookup'!$C$3:$D$7,2,0)</f>
        <v>0.82533675123932715</v>
      </c>
      <c r="AE10" s="26">
        <f>(100-K10)/100*Y10*1000/VLOOKUP(E10,'Sq Ft lookup'!$C$3:$D$7,2,0)</f>
        <v>0.82320404940804859</v>
      </c>
    </row>
    <row r="11" spans="1:31">
      <c r="A11" t="s">
        <v>67</v>
      </c>
      <c r="B11" t="s">
        <v>34</v>
      </c>
      <c r="C11" t="s">
        <v>35</v>
      </c>
      <c r="D11" t="s">
        <v>36</v>
      </c>
      <c r="E11" t="s">
        <v>37</v>
      </c>
      <c r="F11">
        <v>2004</v>
      </c>
      <c r="G11" t="s">
        <v>68</v>
      </c>
      <c r="H11" t="s">
        <v>69</v>
      </c>
      <c r="I11" t="s">
        <v>70</v>
      </c>
      <c r="J11" s="21">
        <v>42.94158430788498</v>
      </c>
      <c r="K11" s="21">
        <v>42.963726539807503</v>
      </c>
      <c r="L11" s="21">
        <v>84.581789114575272</v>
      </c>
      <c r="M11" s="21">
        <v>84.582065001341576</v>
      </c>
      <c r="N11" s="21">
        <v>0</v>
      </c>
      <c r="O11" s="21">
        <v>0</v>
      </c>
      <c r="P11" s="21">
        <v>0</v>
      </c>
      <c r="Q11" s="21">
        <v>0</v>
      </c>
      <c r="R11" s="23">
        <v>214958.72870083287</v>
      </c>
      <c r="S11" s="23">
        <v>214955.16552213253</v>
      </c>
      <c r="T11" s="23">
        <v>21599.754896381</v>
      </c>
      <c r="U11" s="18" t="s">
        <v>41</v>
      </c>
      <c r="V11" s="23">
        <v>23.181176568425794</v>
      </c>
      <c r="W11" s="23">
        <v>23.180735068929046</v>
      </c>
      <c r="X11" s="23">
        <v>49.003615842450685</v>
      </c>
      <c r="Y11" s="23">
        <v>48.958086050591056</v>
      </c>
      <c r="Z11" s="23">
        <v>46.691353609226965</v>
      </c>
      <c r="AA11" s="23">
        <v>46.674291602638746</v>
      </c>
      <c r="AB11" s="21">
        <v>0</v>
      </c>
      <c r="AC11" s="26">
        <f>((Y11*1000)*(O11/100))/VLOOKUP(E11,'Sq Ft lookup'!$C$3:$D$7,2,0)</f>
        <v>0</v>
      </c>
      <c r="AD11" s="26">
        <f>(100-J11)/100*X11*1000/VLOOKUP(E11,'Sq Ft lookup'!$C$3:$D$7,2,0)</f>
        <v>0.56491942280134644</v>
      </c>
      <c r="AE11" s="26">
        <f>(100-K11)/100*Y11*1000/VLOOKUP(E11,'Sq Ft lookup'!$C$3:$D$7,2,0)</f>
        <v>0.5641755296634301</v>
      </c>
    </row>
    <row r="12" spans="1:31">
      <c r="A12" t="s">
        <v>71</v>
      </c>
      <c r="B12" t="s">
        <v>34</v>
      </c>
      <c r="C12" t="s">
        <v>35</v>
      </c>
      <c r="D12" t="s">
        <v>36</v>
      </c>
      <c r="E12" t="s">
        <v>37</v>
      </c>
      <c r="F12">
        <v>2004</v>
      </c>
      <c r="G12" t="s">
        <v>72</v>
      </c>
      <c r="H12" t="s">
        <v>73</v>
      </c>
      <c r="I12" t="s">
        <v>63</v>
      </c>
      <c r="J12" s="21">
        <v>29.664680107393281</v>
      </c>
      <c r="K12" s="21">
        <v>29.751795627884235</v>
      </c>
      <c r="L12" s="21">
        <v>82.315593466391761</v>
      </c>
      <c r="M12" s="21">
        <v>82.32763370167946</v>
      </c>
      <c r="N12" s="21">
        <v>0</v>
      </c>
      <c r="O12" s="21">
        <v>0</v>
      </c>
      <c r="P12" s="21">
        <v>0</v>
      </c>
      <c r="Q12" s="21">
        <v>0</v>
      </c>
      <c r="R12" s="23">
        <v>254986.58476178205</v>
      </c>
      <c r="S12" s="23">
        <v>254822.51742657836</v>
      </c>
      <c r="T12" s="23">
        <v>49383.772327466999</v>
      </c>
      <c r="U12" s="18" t="s">
        <v>41</v>
      </c>
      <c r="V12" s="23">
        <v>72.736311543944211</v>
      </c>
      <c r="W12" s="23">
        <v>72.68669232674749</v>
      </c>
      <c r="X12" s="23">
        <v>75.637323846506746</v>
      </c>
      <c r="Y12" s="23">
        <v>75.560522038076627</v>
      </c>
      <c r="Z12" s="23">
        <v>73.940559999273916</v>
      </c>
      <c r="AA12" s="23">
        <v>73.863997776647096</v>
      </c>
      <c r="AB12" s="21">
        <v>0</v>
      </c>
      <c r="AC12" s="26">
        <f>((Y12*1000)*(O12/100))/VLOOKUP(E12,'Sq Ft lookup'!$C$3:$D$7,2,0)</f>
        <v>0</v>
      </c>
      <c r="AD12" s="26">
        <f>(100-J12)/100*X12*1000/VLOOKUP(E12,'Sq Ft lookup'!$C$3:$D$7,2,0)</f>
        <v>1.0748510695150506</v>
      </c>
      <c r="AE12" s="26">
        <f>(100-K12)/100*Y12*1000/VLOOKUP(E12,'Sq Ft lookup'!$C$3:$D$7,2,0)</f>
        <v>1.0724297392856983</v>
      </c>
    </row>
    <row r="13" spans="1:31">
      <c r="A13" t="s">
        <v>74</v>
      </c>
      <c r="B13" t="s">
        <v>34</v>
      </c>
      <c r="C13" t="s">
        <v>35</v>
      </c>
      <c r="D13" t="s">
        <v>36</v>
      </c>
      <c r="E13" t="s">
        <v>37</v>
      </c>
      <c r="F13">
        <v>2004</v>
      </c>
      <c r="G13" t="s">
        <v>75</v>
      </c>
      <c r="H13" t="s">
        <v>76</v>
      </c>
      <c r="I13" t="s">
        <v>77</v>
      </c>
      <c r="J13" s="21">
        <v>48.845126417514194</v>
      </c>
      <c r="K13" s="21">
        <v>48.905685063372786</v>
      </c>
      <c r="L13" s="21">
        <v>80.434485292005959</v>
      </c>
      <c r="M13" s="21">
        <v>80.444641619999686</v>
      </c>
      <c r="N13" s="21">
        <v>0</v>
      </c>
      <c r="O13" s="21">
        <v>0</v>
      </c>
      <c r="P13" s="21">
        <v>0</v>
      </c>
      <c r="Q13" s="21">
        <v>0</v>
      </c>
      <c r="R13" s="23">
        <v>247369.83364722956</v>
      </c>
      <c r="S13" s="23">
        <v>247222.08563805561</v>
      </c>
      <c r="T13" s="23">
        <v>63751.422771758997</v>
      </c>
      <c r="U13" s="18" t="s">
        <v>41</v>
      </c>
      <c r="V13" s="23">
        <v>102.3314579993272</v>
      </c>
      <c r="W13" s="23">
        <v>102.2782776637965</v>
      </c>
      <c r="X13" s="23">
        <v>72.851464128497099</v>
      </c>
      <c r="Y13" s="23">
        <v>72.776911801173398</v>
      </c>
      <c r="Z13" s="23">
        <v>72.15528218601051</v>
      </c>
      <c r="AA13" s="23">
        <v>72.081939634651746</v>
      </c>
      <c r="AB13" s="21">
        <v>0</v>
      </c>
      <c r="AC13" s="26">
        <f>((Y13*1000)*(O13/100))/VLOOKUP(E13,'Sq Ft lookup'!$C$3:$D$7,2,0)</f>
        <v>0</v>
      </c>
      <c r="AD13" s="26">
        <f>(100-J13)/100*X13*1000/VLOOKUP(E13,'Sq Ft lookup'!$C$3:$D$7,2,0)</f>
        <v>0.75294624462920867</v>
      </c>
      <c r="AE13" s="26">
        <f>(100-K13)/100*Y13*1000/VLOOKUP(E13,'Sq Ft lookup'!$C$3:$D$7,2,0)</f>
        <v>0.75128527157981528</v>
      </c>
    </row>
    <row r="14" spans="1:31">
      <c r="A14" t="s">
        <v>78</v>
      </c>
      <c r="B14" t="s">
        <v>34</v>
      </c>
      <c r="C14" t="s">
        <v>35</v>
      </c>
      <c r="D14" s="22" t="s">
        <v>36</v>
      </c>
      <c r="E14" t="s">
        <v>37</v>
      </c>
      <c r="F14">
        <v>2004</v>
      </c>
      <c r="G14" t="s">
        <v>79</v>
      </c>
      <c r="H14" t="s">
        <v>62</v>
      </c>
      <c r="I14" t="s">
        <v>70</v>
      </c>
      <c r="J14" s="21">
        <v>39.588513845735505</v>
      </c>
      <c r="K14" s="21">
        <v>39.633623742889668</v>
      </c>
      <c r="L14" s="21">
        <v>81.318092205832215</v>
      </c>
      <c r="M14" s="21">
        <v>81.331680709637538</v>
      </c>
      <c r="N14" s="21">
        <v>0</v>
      </c>
      <c r="O14" s="21">
        <v>0</v>
      </c>
      <c r="P14" s="21">
        <v>0</v>
      </c>
      <c r="Q14" s="21">
        <v>0</v>
      </c>
      <c r="R14" s="23">
        <v>297878.22500776197</v>
      </c>
      <c r="S14" s="23">
        <v>297657.51177639299</v>
      </c>
      <c r="T14" s="23">
        <v>9971.4705536010006</v>
      </c>
      <c r="U14" s="18" t="s">
        <v>41</v>
      </c>
      <c r="V14" s="23">
        <v>65.057904781590409</v>
      </c>
      <c r="W14" s="23">
        <v>65.010518131696628</v>
      </c>
      <c r="X14" s="23">
        <v>89.445591097186735</v>
      </c>
      <c r="Y14" s="23">
        <v>89.366294939032329</v>
      </c>
      <c r="Z14" s="23">
        <v>89.060473700790993</v>
      </c>
      <c r="AA14" s="23">
        <v>88.982485950333583</v>
      </c>
      <c r="AB14" s="21">
        <v>0</v>
      </c>
      <c r="AC14" s="26">
        <f>((Y14*1000)*(O14/100))/VLOOKUP(E14,'Sq Ft lookup'!$C$3:$D$7,2,0)</f>
        <v>0</v>
      </c>
      <c r="AD14" s="26">
        <f>(100-J14)/100*X14*1000/VLOOKUP(E14,'Sq Ft lookup'!$C$3:$D$7,2,0)</f>
        <v>1.0917347384842306</v>
      </c>
      <c r="AE14" s="26">
        <f>(100-K14)/100*Y14*1000/VLOOKUP(E14,'Sq Ft lookup'!$C$3:$D$7,2,0)</f>
        <v>1.0899523962003275</v>
      </c>
    </row>
    <row r="15" spans="1:31">
      <c r="A15" t="s">
        <v>80</v>
      </c>
      <c r="B15" t="s">
        <v>34</v>
      </c>
      <c r="C15" t="s">
        <v>35</v>
      </c>
      <c r="D15" t="s">
        <v>36</v>
      </c>
      <c r="E15" t="s">
        <v>37</v>
      </c>
      <c r="F15">
        <v>2004</v>
      </c>
      <c r="G15" t="s">
        <v>81</v>
      </c>
      <c r="H15" t="s">
        <v>82</v>
      </c>
      <c r="I15" t="s">
        <v>77</v>
      </c>
      <c r="J15" s="21">
        <v>35.057206141902228</v>
      </c>
      <c r="K15" s="21">
        <v>35.13340522299908</v>
      </c>
      <c r="L15" s="21">
        <v>70.977220094109768</v>
      </c>
      <c r="M15" s="21">
        <v>70.999047272311657</v>
      </c>
      <c r="N15" s="21">
        <v>0</v>
      </c>
      <c r="O15" s="21">
        <v>0</v>
      </c>
      <c r="P15" s="21">
        <v>0</v>
      </c>
      <c r="Q15" s="21">
        <v>0</v>
      </c>
      <c r="R15" s="23">
        <v>256455.39182052738</v>
      </c>
      <c r="S15" s="23">
        <v>256255.98217667855</v>
      </c>
      <c r="T15" s="23">
        <v>11085.433663289001</v>
      </c>
      <c r="U15" s="18" t="s">
        <v>41</v>
      </c>
      <c r="V15" s="23">
        <v>115.59749373908981</v>
      </c>
      <c r="W15" s="23">
        <v>115.51041844241387</v>
      </c>
      <c r="X15" s="23">
        <v>74.529700952974991</v>
      </c>
      <c r="Y15" s="23">
        <v>74.458328679969355</v>
      </c>
      <c r="Z15" s="23">
        <v>74.207251791711855</v>
      </c>
      <c r="AA15" s="23">
        <v>74.13499385232943</v>
      </c>
      <c r="AB15" s="21">
        <v>0</v>
      </c>
      <c r="AC15" s="26">
        <f>((Y15*1000)*(O15/100))/VLOOKUP(E15,'Sq Ft lookup'!$C$3:$D$7,2,0)</f>
        <v>0</v>
      </c>
      <c r="AD15" s="26">
        <f>(100-J15)/100*X15*1000/VLOOKUP(E15,'Sq Ft lookup'!$C$3:$D$7,2,0)</f>
        <v>0.97791029503883775</v>
      </c>
      <c r="AE15" s="26">
        <f>(100-K15)/100*Y15*1000/VLOOKUP(E15,'Sq Ft lookup'!$C$3:$D$7,2,0)</f>
        <v>0.97582750464821078</v>
      </c>
    </row>
    <row r="16" spans="1:31">
      <c r="A16" t="s">
        <v>83</v>
      </c>
      <c r="B16" t="s">
        <v>34</v>
      </c>
      <c r="C16" t="s">
        <v>35</v>
      </c>
      <c r="D16" s="22" t="s">
        <v>36</v>
      </c>
      <c r="E16" t="s">
        <v>84</v>
      </c>
      <c r="F16">
        <v>2004</v>
      </c>
      <c r="G16" t="s">
        <v>38</v>
      </c>
      <c r="H16" t="s">
        <v>39</v>
      </c>
      <c r="I16" t="s">
        <v>40</v>
      </c>
      <c r="J16" s="21">
        <v>37.467696860321574</v>
      </c>
      <c r="K16" s="21">
        <v>38.155815368195242</v>
      </c>
      <c r="L16" s="21">
        <v>93.503676109679034</v>
      </c>
      <c r="M16" s="21">
        <v>93.548221892879113</v>
      </c>
      <c r="N16" s="21">
        <v>0</v>
      </c>
      <c r="O16" s="21">
        <v>0</v>
      </c>
      <c r="P16" s="21">
        <v>0</v>
      </c>
      <c r="Q16" s="21">
        <v>0</v>
      </c>
      <c r="R16" s="23">
        <v>311709.87554221204</v>
      </c>
      <c r="S16" s="23">
        <v>309609.77958582039</v>
      </c>
      <c r="T16" s="23">
        <v>427326.844190887</v>
      </c>
      <c r="U16" s="18" t="s">
        <v>41</v>
      </c>
      <c r="V16" s="23">
        <v>49.839084342384687</v>
      </c>
      <c r="W16" s="23">
        <v>49.496754918575796</v>
      </c>
      <c r="X16" s="23">
        <v>100.31702811848258</v>
      </c>
      <c r="Y16" s="23">
        <v>99.534809247109962</v>
      </c>
      <c r="Z16" s="23">
        <v>100.31702811848258</v>
      </c>
      <c r="AA16" s="23">
        <v>99.534809247109962</v>
      </c>
      <c r="AB16" s="21">
        <v>0</v>
      </c>
      <c r="AC16" s="26">
        <f>((Y16*1000)*(O16/100))/VLOOKUP(E16,'Sq Ft lookup'!$C$3:$D$7,2,0)</f>
        <v>0</v>
      </c>
      <c r="AD16" s="26">
        <f>(100-J16)/100*X16*1000/VLOOKUP(E16,'Sq Ft lookup'!$C$3:$D$7,2,0)</f>
        <v>2.5402125176661658</v>
      </c>
      <c r="AE16" s="26">
        <f>(100-K16)/100*Y16*1000/VLOOKUP(E16,'Sq Ft lookup'!$C$3:$D$7,2,0)</f>
        <v>2.4926702248915715</v>
      </c>
    </row>
    <row r="17" spans="1:31">
      <c r="A17" t="s">
        <v>85</v>
      </c>
      <c r="B17" t="s">
        <v>34</v>
      </c>
      <c r="C17" t="s">
        <v>35</v>
      </c>
      <c r="D17" s="22" t="s">
        <v>36</v>
      </c>
      <c r="E17" t="s">
        <v>84</v>
      </c>
      <c r="F17">
        <v>2004</v>
      </c>
      <c r="G17" t="s">
        <v>43</v>
      </c>
      <c r="H17" t="s">
        <v>44</v>
      </c>
      <c r="I17" t="s">
        <v>45</v>
      </c>
      <c r="J17" s="21">
        <v>37.683467683202551</v>
      </c>
      <c r="K17" s="21">
        <v>38.105738262215141</v>
      </c>
      <c r="L17" s="21">
        <v>78.426387199153936</v>
      </c>
      <c r="M17" s="21">
        <v>78.570477171376027</v>
      </c>
      <c r="N17" s="21">
        <v>0</v>
      </c>
      <c r="O17" s="21">
        <v>0</v>
      </c>
      <c r="P17" s="21">
        <v>0</v>
      </c>
      <c r="Q17" s="21">
        <v>0</v>
      </c>
      <c r="R17" s="23">
        <v>329723.19604810129</v>
      </c>
      <c r="S17" s="23">
        <v>327477.73042295425</v>
      </c>
      <c r="T17" s="23">
        <v>239166.90777221599</v>
      </c>
      <c r="U17" s="18" t="s">
        <v>41</v>
      </c>
      <c r="V17" s="23">
        <v>83.688195592918376</v>
      </c>
      <c r="W17" s="23">
        <v>83.128564305382156</v>
      </c>
      <c r="X17" s="23">
        <v>98.543688575340028</v>
      </c>
      <c r="Y17" s="23">
        <v>97.772115092915755</v>
      </c>
      <c r="Z17" s="23">
        <v>97.377622254440652</v>
      </c>
      <c r="AA17" s="23">
        <v>96.616035691307928</v>
      </c>
      <c r="AB17" s="21">
        <v>0</v>
      </c>
      <c r="AC17" s="26">
        <f>((Y17*1000)*(O17/100))/VLOOKUP(E17,'Sq Ft lookup'!$C$3:$D$7,2,0)</f>
        <v>0</v>
      </c>
      <c r="AD17" s="26">
        <f>(100-J17)/100*X17*1000/VLOOKUP(E17,'Sq Ft lookup'!$C$3:$D$7,2,0)</f>
        <v>2.4866980982877505</v>
      </c>
      <c r="AE17" s="26">
        <f>(100-K17)/100*Y17*1000/VLOOKUP(E17,'Sq Ft lookup'!$C$3:$D$7,2,0)</f>
        <v>2.450509367166533</v>
      </c>
    </row>
    <row r="18" spans="1:31">
      <c r="A18" t="s">
        <v>86</v>
      </c>
      <c r="B18" t="s">
        <v>34</v>
      </c>
      <c r="C18" t="s">
        <v>35</v>
      </c>
      <c r="D18" s="22" t="s">
        <v>36</v>
      </c>
      <c r="E18" t="s">
        <v>84</v>
      </c>
      <c r="F18">
        <v>2004</v>
      </c>
      <c r="G18" t="s">
        <v>47</v>
      </c>
      <c r="H18" t="s">
        <v>39</v>
      </c>
      <c r="I18" t="s">
        <v>40</v>
      </c>
      <c r="J18" s="21">
        <v>35.367030249210217</v>
      </c>
      <c r="K18" s="21">
        <v>36.025441076915207</v>
      </c>
      <c r="L18" s="21">
        <v>93.683332565421878</v>
      </c>
      <c r="M18" s="21">
        <v>93.728469540862648</v>
      </c>
      <c r="N18" s="21">
        <v>0</v>
      </c>
      <c r="O18" s="21">
        <v>0</v>
      </c>
      <c r="P18" s="21">
        <v>0</v>
      </c>
      <c r="Q18" s="21">
        <v>0</v>
      </c>
      <c r="R18" s="23">
        <v>326657.03308105614</v>
      </c>
      <c r="S18" s="23">
        <v>324350.05949086801</v>
      </c>
      <c r="T18" s="23">
        <v>334895.469195218</v>
      </c>
      <c r="U18" s="18" t="s">
        <v>41</v>
      </c>
      <c r="V18" s="23">
        <v>52.370544932571576</v>
      </c>
      <c r="W18" s="23">
        <v>51.995688337911737</v>
      </c>
      <c r="X18" s="23">
        <v>108.40350127951299</v>
      </c>
      <c r="Y18" s="23">
        <v>107.64033837488769</v>
      </c>
      <c r="Z18" s="23">
        <v>108.40350127951299</v>
      </c>
      <c r="AA18" s="23">
        <v>107.64033837488769</v>
      </c>
      <c r="AB18" s="21">
        <v>0</v>
      </c>
      <c r="AC18" s="26">
        <f>((Y18*1000)*(O18/100))/VLOOKUP(E18,'Sq Ft lookup'!$C$3:$D$7,2,0)</f>
        <v>0</v>
      </c>
      <c r="AD18" s="26">
        <f>(100-J18)/100*X18*1000/VLOOKUP(E18,'Sq Ft lookup'!$C$3:$D$7,2,0)</f>
        <v>2.8371898032308018</v>
      </c>
      <c r="AE18" s="26">
        <f>(100-K18)/100*Y18*1000/VLOOKUP(E18,'Sq Ft lookup'!$C$3:$D$7,2,0)</f>
        <v>2.7885171775116571</v>
      </c>
    </row>
    <row r="19" spans="1:31">
      <c r="A19" t="s">
        <v>87</v>
      </c>
      <c r="B19" t="s">
        <v>34</v>
      </c>
      <c r="C19" t="s">
        <v>35</v>
      </c>
      <c r="D19" t="s">
        <v>36</v>
      </c>
      <c r="E19" t="s">
        <v>84</v>
      </c>
      <c r="F19">
        <v>2004</v>
      </c>
      <c r="G19" t="s">
        <v>49</v>
      </c>
      <c r="H19" t="s">
        <v>44</v>
      </c>
      <c r="I19" t="s">
        <v>45</v>
      </c>
      <c r="J19" s="21">
        <v>42.181423544186913</v>
      </c>
      <c r="K19" s="21">
        <v>42.41128083423569</v>
      </c>
      <c r="L19" s="21">
        <v>81.81186625700029</v>
      </c>
      <c r="M19" s="21">
        <v>81.921101630663102</v>
      </c>
      <c r="N19" s="21">
        <v>0</v>
      </c>
      <c r="O19" s="21">
        <v>0</v>
      </c>
      <c r="P19" s="21">
        <v>0</v>
      </c>
      <c r="Q19" s="21">
        <v>0</v>
      </c>
      <c r="R19" s="23">
        <v>293284.78333494259</v>
      </c>
      <c r="S19" s="23">
        <v>291382.84899149556</v>
      </c>
      <c r="T19" s="23">
        <v>153751.309381461</v>
      </c>
      <c r="U19" s="18" t="s">
        <v>41</v>
      </c>
      <c r="V19" s="23">
        <v>36.738890787878205</v>
      </c>
      <c r="W19" s="23">
        <v>36.517901693886586</v>
      </c>
      <c r="X19" s="23">
        <v>79.620663722248992</v>
      </c>
      <c r="Y19" s="23">
        <v>78.92022639712728</v>
      </c>
      <c r="Z19" s="23">
        <v>66.488038258459696</v>
      </c>
      <c r="AA19" s="23">
        <v>66.304602391126991</v>
      </c>
      <c r="AB19" s="21">
        <v>0</v>
      </c>
      <c r="AC19" s="26">
        <f>((Y19*1000)*(O19/100))/VLOOKUP(E19,'Sq Ft lookup'!$C$3:$D$7,2,0)</f>
        <v>0</v>
      </c>
      <c r="AD19" s="26">
        <f>(100-J19)/100*X19*1000/VLOOKUP(E19,'Sq Ft lookup'!$C$3:$D$7,2,0)</f>
        <v>1.8641641761034367</v>
      </c>
      <c r="AE19" s="26">
        <f>(100-K19)/100*Y19*1000/VLOOKUP(E19,'Sq Ft lookup'!$C$3:$D$7,2,0)</f>
        <v>1.8404190137609646</v>
      </c>
    </row>
    <row r="20" spans="1:31">
      <c r="A20" t="s">
        <v>88</v>
      </c>
      <c r="B20" t="s">
        <v>34</v>
      </c>
      <c r="C20" t="s">
        <v>35</v>
      </c>
      <c r="D20" t="s">
        <v>36</v>
      </c>
      <c r="E20" t="s">
        <v>84</v>
      </c>
      <c r="F20">
        <v>2004</v>
      </c>
      <c r="G20" t="s">
        <v>51</v>
      </c>
      <c r="H20" t="s">
        <v>52</v>
      </c>
      <c r="I20" t="s">
        <v>53</v>
      </c>
      <c r="J20" s="21">
        <v>35.180811310685066</v>
      </c>
      <c r="K20" s="21">
        <v>35.921846066323504</v>
      </c>
      <c r="L20" s="21">
        <v>88.324914092227488</v>
      </c>
      <c r="M20" s="21">
        <v>88.419781204942538</v>
      </c>
      <c r="N20" s="21">
        <v>0</v>
      </c>
      <c r="O20" s="21">
        <v>0</v>
      </c>
      <c r="P20" s="21">
        <v>0</v>
      </c>
      <c r="Q20" s="21">
        <v>0</v>
      </c>
      <c r="R20" s="23">
        <v>344627.14125747554</v>
      </c>
      <c r="S20" s="23">
        <v>341802.63188566855</v>
      </c>
      <c r="T20" s="23">
        <v>148484.993909296</v>
      </c>
      <c r="U20" s="18" t="s">
        <v>41</v>
      </c>
      <c r="V20" s="23">
        <v>51.748514009022422</v>
      </c>
      <c r="W20" s="23">
        <v>51.327570558913031</v>
      </c>
      <c r="X20" s="23">
        <v>102.45560471115846</v>
      </c>
      <c r="Y20" s="23">
        <v>101.63764365093138</v>
      </c>
      <c r="Z20" s="23">
        <v>102.21442396668871</v>
      </c>
      <c r="AA20" s="23">
        <v>101.39497548012753</v>
      </c>
      <c r="AB20" s="21">
        <v>0</v>
      </c>
      <c r="AC20" s="26">
        <f>((Y20*1000)*(O20/100))/VLOOKUP(E20,'Sq Ft lookup'!$C$3:$D$7,2,0)</f>
        <v>0</v>
      </c>
      <c r="AD20" s="26">
        <f>(100-J20)/100*X20*1000/VLOOKUP(E20,'Sq Ft lookup'!$C$3:$D$7,2,0)</f>
        <v>2.6892444519337695</v>
      </c>
      <c r="AE20" s="26">
        <f>(100-K20)/100*Y20*1000/VLOOKUP(E20,'Sq Ft lookup'!$C$3:$D$7,2,0)</f>
        <v>2.637275794825082</v>
      </c>
    </row>
    <row r="21" spans="1:31">
      <c r="A21" t="s">
        <v>89</v>
      </c>
      <c r="B21" t="s">
        <v>34</v>
      </c>
      <c r="C21" t="s">
        <v>35</v>
      </c>
      <c r="D21" t="s">
        <v>36</v>
      </c>
      <c r="E21" t="s">
        <v>84</v>
      </c>
      <c r="F21">
        <v>2004</v>
      </c>
      <c r="G21" t="s">
        <v>55</v>
      </c>
      <c r="H21" t="s">
        <v>56</v>
      </c>
      <c r="I21" t="s">
        <v>57</v>
      </c>
      <c r="J21" s="21">
        <v>29.163360386069158</v>
      </c>
      <c r="K21" s="21">
        <v>29.867603635564997</v>
      </c>
      <c r="L21" s="21">
        <v>86.577943496064407</v>
      </c>
      <c r="M21" s="21">
        <v>86.673554526322818</v>
      </c>
      <c r="N21" s="21">
        <v>0</v>
      </c>
      <c r="O21" s="21">
        <v>0</v>
      </c>
      <c r="P21" s="21">
        <v>0</v>
      </c>
      <c r="Q21" s="21">
        <v>0</v>
      </c>
      <c r="R21" s="23">
        <v>321918.90925979736</v>
      </c>
      <c r="S21" s="23">
        <v>319649.59811291681</v>
      </c>
      <c r="T21" s="23">
        <v>246803.817741126</v>
      </c>
      <c r="U21" s="18" t="s">
        <v>41</v>
      </c>
      <c r="V21" s="21">
        <v>31.095277056959471</v>
      </c>
      <c r="W21" s="21">
        <v>30.873459390941722</v>
      </c>
      <c r="X21" s="23">
        <v>97.486404815243304</v>
      </c>
      <c r="Y21" s="23">
        <v>96.719273979535245</v>
      </c>
      <c r="Z21" s="23">
        <v>95.220162538093945</v>
      </c>
      <c r="AA21" s="23">
        <v>94.450295645154611</v>
      </c>
      <c r="AB21" s="21">
        <v>0</v>
      </c>
      <c r="AC21" s="26">
        <f>((Y21*1000)*(O21/100))/VLOOKUP(E21,'Sq Ft lookup'!$C$3:$D$7,2,0)</f>
        <v>0</v>
      </c>
      <c r="AD21" s="26">
        <f>(100-J21)/100*X21*1000/VLOOKUP(E21,'Sq Ft lookup'!$C$3:$D$7,2,0)</f>
        <v>2.7963593136890714</v>
      </c>
      <c r="AE21" s="26">
        <f>(100-K21)/100*Y21*1000/VLOOKUP(E21,'Sq Ft lookup'!$C$3:$D$7,2,0)</f>
        <v>2.7467724068893107</v>
      </c>
    </row>
    <row r="22" spans="1:31">
      <c r="A22" t="s">
        <v>90</v>
      </c>
      <c r="B22" t="s">
        <v>34</v>
      </c>
      <c r="C22" t="s">
        <v>35</v>
      </c>
      <c r="D22" s="22" t="s">
        <v>36</v>
      </c>
      <c r="E22" t="s">
        <v>84</v>
      </c>
      <c r="F22">
        <v>2004</v>
      </c>
      <c r="G22" t="s">
        <v>59</v>
      </c>
      <c r="H22" t="s">
        <v>44</v>
      </c>
      <c r="I22" t="s">
        <v>45</v>
      </c>
      <c r="J22" s="21">
        <v>46.281566625313339</v>
      </c>
      <c r="K22" s="21">
        <v>46.486725283073895</v>
      </c>
      <c r="L22" s="21">
        <v>82.797268403025441</v>
      </c>
      <c r="M22" s="21">
        <v>82.912009429498227</v>
      </c>
      <c r="N22" s="21">
        <v>0</v>
      </c>
      <c r="O22" s="21">
        <v>0</v>
      </c>
      <c r="P22" s="21">
        <v>0</v>
      </c>
      <c r="Q22" s="21">
        <v>0</v>
      </c>
      <c r="R22" s="23">
        <v>302593.69359709404</v>
      </c>
      <c r="S22" s="23">
        <v>300486.20447972615</v>
      </c>
      <c r="T22" s="23">
        <v>132739.83834893399</v>
      </c>
      <c r="U22" s="18" t="s">
        <v>41</v>
      </c>
      <c r="V22" s="23">
        <v>37.930908663404892</v>
      </c>
      <c r="W22" s="23">
        <v>37.677557080177728</v>
      </c>
      <c r="X22" s="23">
        <v>86.913619400479291</v>
      </c>
      <c r="Y22" s="23">
        <v>86.173852625956272</v>
      </c>
      <c r="Z22" s="23">
        <v>67.141973731742809</v>
      </c>
      <c r="AA22" s="23">
        <v>66.959214196461289</v>
      </c>
      <c r="AB22" s="21">
        <v>0</v>
      </c>
      <c r="AC22" s="26">
        <f>((Y22*1000)*(O22/100))/VLOOKUP(E22,'Sq Ft lookup'!$C$3:$D$7,2,0)</f>
        <v>0</v>
      </c>
      <c r="AD22" s="26">
        <f>(100-J22)/100*X22*1000/VLOOKUP(E22,'Sq Ft lookup'!$C$3:$D$7,2,0)</f>
        <v>1.8906108415134726</v>
      </c>
      <c r="AE22" s="26">
        <f>(100-K22)/100*Y22*1000/VLOOKUP(E22,'Sq Ft lookup'!$C$3:$D$7,2,0)</f>
        <v>1.8673598092685573</v>
      </c>
    </row>
    <row r="23" spans="1:31">
      <c r="A23" t="s">
        <v>91</v>
      </c>
      <c r="B23" t="s">
        <v>34</v>
      </c>
      <c r="C23" t="s">
        <v>35</v>
      </c>
      <c r="D23" t="s">
        <v>36</v>
      </c>
      <c r="E23" t="s">
        <v>84</v>
      </c>
      <c r="F23">
        <v>2004</v>
      </c>
      <c r="G23" t="s">
        <v>61</v>
      </c>
      <c r="H23" t="s">
        <v>62</v>
      </c>
      <c r="I23" t="s">
        <v>63</v>
      </c>
      <c r="J23" s="21">
        <v>19.978832152450721</v>
      </c>
      <c r="K23" s="21">
        <v>20.662294692253692</v>
      </c>
      <c r="L23" s="21">
        <v>85.012344192895455</v>
      </c>
      <c r="M23" s="21">
        <v>85.149529701262423</v>
      </c>
      <c r="N23" s="21">
        <v>0</v>
      </c>
      <c r="O23" s="21">
        <v>0</v>
      </c>
      <c r="P23" s="21">
        <v>0</v>
      </c>
      <c r="Q23" s="21">
        <v>0</v>
      </c>
      <c r="R23" s="23">
        <v>351095.85565635079</v>
      </c>
      <c r="S23" s="23">
        <v>347983.74016332615</v>
      </c>
      <c r="T23" s="23">
        <v>80179.015789653</v>
      </c>
      <c r="U23" s="18" t="s">
        <v>41</v>
      </c>
      <c r="V23" s="23">
        <v>60.123535724520245</v>
      </c>
      <c r="W23" s="23">
        <v>59.572712265146649</v>
      </c>
      <c r="X23" s="23">
        <v>106.24850957628841</v>
      </c>
      <c r="Y23" s="23">
        <v>105.43561500455444</v>
      </c>
      <c r="Z23" s="23">
        <v>106.24850957628841</v>
      </c>
      <c r="AA23" s="23">
        <v>105.43561500455444</v>
      </c>
      <c r="AB23" s="21">
        <v>0</v>
      </c>
      <c r="AC23" s="26">
        <f>((Y23*1000)*(O23/100))/VLOOKUP(E23,'Sq Ft lookup'!$C$3:$D$7,2,0)</f>
        <v>0</v>
      </c>
      <c r="AD23" s="26">
        <f>(100-J23)/100*X23*1000/VLOOKUP(E23,'Sq Ft lookup'!$C$3:$D$7,2,0)</f>
        <v>3.4428547553578142</v>
      </c>
      <c r="AE23" s="26">
        <f>(100-K23)/100*Y23*1000/VLOOKUP(E23,'Sq Ft lookup'!$C$3:$D$7,2,0)</f>
        <v>3.3873333679580213</v>
      </c>
    </row>
    <row r="24" spans="1:31">
      <c r="A24" t="s">
        <v>92</v>
      </c>
      <c r="B24" t="s">
        <v>34</v>
      </c>
      <c r="C24" t="s">
        <v>35</v>
      </c>
      <c r="D24" t="s">
        <v>36</v>
      </c>
      <c r="E24" t="s">
        <v>84</v>
      </c>
      <c r="F24">
        <v>2004</v>
      </c>
      <c r="G24" t="s">
        <v>65</v>
      </c>
      <c r="H24" t="s">
        <v>66</v>
      </c>
      <c r="I24" t="s">
        <v>57</v>
      </c>
      <c r="J24" s="21">
        <v>29.352793288039926</v>
      </c>
      <c r="K24" s="21">
        <v>30.023255831330211</v>
      </c>
      <c r="L24" s="21">
        <v>87.636944700165458</v>
      </c>
      <c r="M24" s="21">
        <v>87.736282758459836</v>
      </c>
      <c r="N24" s="21">
        <v>0</v>
      </c>
      <c r="O24" s="21">
        <v>0</v>
      </c>
      <c r="P24" s="21">
        <v>0</v>
      </c>
      <c r="Q24" s="21">
        <v>0</v>
      </c>
      <c r="R24" s="23">
        <v>334131.29820156848</v>
      </c>
      <c r="S24" s="23">
        <v>331508.3680409246</v>
      </c>
      <c r="T24" s="23">
        <v>174477.34438496901</v>
      </c>
      <c r="U24" s="18" t="s">
        <v>41</v>
      </c>
      <c r="V24" s="23">
        <v>32.445607634488823</v>
      </c>
      <c r="W24" s="23">
        <v>32.184631647865459</v>
      </c>
      <c r="X24" s="23">
        <v>110.4340725900424</v>
      </c>
      <c r="Y24" s="23">
        <v>109.68582095349943</v>
      </c>
      <c r="Z24" s="23">
        <v>110.4340725900424</v>
      </c>
      <c r="AA24" s="23">
        <v>109.68582095349943</v>
      </c>
      <c r="AB24" s="21">
        <v>0</v>
      </c>
      <c r="AC24" s="26">
        <f>((Y24*1000)*(O24/100))/VLOOKUP(E24,'Sq Ft lookup'!$C$3:$D$7,2,0)</f>
        <v>0</v>
      </c>
      <c r="AD24" s="26">
        <f>(100-J24)/100*X24*1000/VLOOKUP(E24,'Sq Ft lookup'!$C$3:$D$7,2,0)</f>
        <v>3.1592868006933914</v>
      </c>
      <c r="AE24" s="26">
        <f>(100-K24)/100*Y24*1000/VLOOKUP(E24,'Sq Ft lookup'!$C$3:$D$7,2,0)</f>
        <v>3.108101490906479</v>
      </c>
    </row>
    <row r="25" spans="1:31">
      <c r="A25" t="s">
        <v>93</v>
      </c>
      <c r="B25" t="s">
        <v>34</v>
      </c>
      <c r="C25" t="s">
        <v>35</v>
      </c>
      <c r="D25" t="s">
        <v>36</v>
      </c>
      <c r="E25" t="s">
        <v>84</v>
      </c>
      <c r="F25">
        <v>2004</v>
      </c>
      <c r="G25" t="s">
        <v>68</v>
      </c>
      <c r="H25" t="s">
        <v>69</v>
      </c>
      <c r="I25" t="s">
        <v>70</v>
      </c>
      <c r="J25" s="21">
        <v>33.56496506663342</v>
      </c>
      <c r="K25" s="21">
        <v>34.327196343498869</v>
      </c>
      <c r="L25" s="21">
        <v>88.236150328962324</v>
      </c>
      <c r="M25" s="21">
        <v>88.355087935470905</v>
      </c>
      <c r="N25" s="21">
        <v>0</v>
      </c>
      <c r="O25" s="21">
        <v>0</v>
      </c>
      <c r="P25" s="21">
        <v>0</v>
      </c>
      <c r="Q25" s="21">
        <v>0</v>
      </c>
      <c r="R25" s="23">
        <v>316245.51579645881</v>
      </c>
      <c r="S25" s="23">
        <v>313065.34386553935</v>
      </c>
      <c r="T25" s="23">
        <v>19168.417629923999</v>
      </c>
      <c r="U25" s="18" t="s">
        <v>41</v>
      </c>
      <c r="V25" s="23">
        <v>34.204261486980187</v>
      </c>
      <c r="W25" s="23">
        <v>33.857934564488048</v>
      </c>
      <c r="X25" s="23">
        <v>94.76405823866493</v>
      </c>
      <c r="Y25" s="23">
        <v>93.782579527918912</v>
      </c>
      <c r="Z25" s="23">
        <v>88.110251993314833</v>
      </c>
      <c r="AA25" s="23">
        <v>87.376873816352344</v>
      </c>
      <c r="AB25" s="21">
        <v>0</v>
      </c>
      <c r="AC25" s="26">
        <f>((Y25*1000)*(O25/100))/VLOOKUP(E25,'Sq Ft lookup'!$C$3:$D$7,2,0)</f>
        <v>0</v>
      </c>
      <c r="AD25" s="26">
        <f>(100-J25)/100*X25*1000/VLOOKUP(E25,'Sq Ft lookup'!$C$3:$D$7,2,0)</f>
        <v>2.5493636442653531</v>
      </c>
      <c r="AE25" s="26">
        <f>(100-K25)/100*Y25*1000/VLOOKUP(E25,'Sq Ft lookup'!$C$3:$D$7,2,0)</f>
        <v>2.4940129304463339</v>
      </c>
    </row>
    <row r="26" spans="1:31">
      <c r="A26" t="s">
        <v>94</v>
      </c>
      <c r="B26" t="s">
        <v>34</v>
      </c>
      <c r="C26" t="s">
        <v>35</v>
      </c>
      <c r="D26" t="s">
        <v>36</v>
      </c>
      <c r="E26" t="s">
        <v>84</v>
      </c>
      <c r="F26">
        <v>2004</v>
      </c>
      <c r="G26" t="s">
        <v>72</v>
      </c>
      <c r="H26" t="s">
        <v>73</v>
      </c>
      <c r="I26" t="s">
        <v>63</v>
      </c>
      <c r="J26" s="21">
        <v>19.422911897413542</v>
      </c>
      <c r="K26" s="21">
        <v>20.117945997156163</v>
      </c>
      <c r="L26" s="21">
        <v>82.188110213553117</v>
      </c>
      <c r="M26" s="21">
        <v>82.352623587039602</v>
      </c>
      <c r="N26" s="21">
        <v>0</v>
      </c>
      <c r="O26" s="21">
        <v>0</v>
      </c>
      <c r="P26" s="21">
        <v>0</v>
      </c>
      <c r="Q26" s="21">
        <v>0</v>
      </c>
      <c r="R26" s="23">
        <v>367473.59653005784</v>
      </c>
      <c r="S26" s="23">
        <v>364116.31460517703</v>
      </c>
      <c r="T26" s="23">
        <v>52450.042803586999</v>
      </c>
      <c r="U26" s="18" t="s">
        <v>41</v>
      </c>
      <c r="V26" s="23">
        <v>106.29889617101064</v>
      </c>
      <c r="W26" s="23">
        <v>105.31631300728321</v>
      </c>
      <c r="X26" s="23">
        <v>109.74792360686101</v>
      </c>
      <c r="Y26" s="23">
        <v>108.87790902482364</v>
      </c>
      <c r="Z26" s="23">
        <v>107.2676184807691</v>
      </c>
      <c r="AA26" s="23">
        <v>106.40813577705725</v>
      </c>
      <c r="AB26" s="21">
        <v>0</v>
      </c>
      <c r="AC26" s="26">
        <f>((Y26*1000)*(O26/100))/VLOOKUP(E26,'Sq Ft lookup'!$C$3:$D$7,2,0)</f>
        <v>0</v>
      </c>
      <c r="AD26" s="26">
        <f>(100-J26)/100*X26*1000/VLOOKUP(E26,'Sq Ft lookup'!$C$3:$D$7,2,0)</f>
        <v>3.5809548935193227</v>
      </c>
      <c r="AE26" s="26">
        <f>(100-K26)/100*Y26*1000/VLOOKUP(E26,'Sq Ft lookup'!$C$3:$D$7,2,0)</f>
        <v>3.5219238746457502</v>
      </c>
    </row>
    <row r="27" spans="1:31">
      <c r="A27" t="s">
        <v>95</v>
      </c>
      <c r="B27" t="s">
        <v>34</v>
      </c>
      <c r="C27" t="s">
        <v>35</v>
      </c>
      <c r="D27" t="s">
        <v>36</v>
      </c>
      <c r="E27" t="s">
        <v>84</v>
      </c>
      <c r="F27">
        <v>2004</v>
      </c>
      <c r="G27" t="s">
        <v>75</v>
      </c>
      <c r="H27" t="s">
        <v>76</v>
      </c>
      <c r="I27" t="s">
        <v>77</v>
      </c>
      <c r="J27" s="21">
        <v>31.562548701587932</v>
      </c>
      <c r="K27" s="21">
        <v>32.212110079232225</v>
      </c>
      <c r="L27" s="21">
        <v>81.862174846654185</v>
      </c>
      <c r="M27" s="21">
        <v>82.027788382384486</v>
      </c>
      <c r="N27" s="21">
        <v>0</v>
      </c>
      <c r="O27" s="21">
        <v>0</v>
      </c>
      <c r="P27" s="21">
        <v>0</v>
      </c>
      <c r="Q27" s="21">
        <v>0</v>
      </c>
      <c r="R27" s="23">
        <v>359353.79875793768</v>
      </c>
      <c r="S27" s="23">
        <v>356067.4219515138</v>
      </c>
      <c r="T27" s="23">
        <v>73980.613251250004</v>
      </c>
      <c r="U27" s="18" t="s">
        <v>41</v>
      </c>
      <c r="V27" s="23">
        <v>146.48376514256393</v>
      </c>
      <c r="W27" s="23">
        <v>145.14542652269316</v>
      </c>
      <c r="X27" s="23">
        <v>112.4922564277164</v>
      </c>
      <c r="Y27" s="23">
        <v>111.66600064154628</v>
      </c>
      <c r="Z27" s="23">
        <v>111.8691820752354</v>
      </c>
      <c r="AA27" s="23">
        <v>111.04736743999703</v>
      </c>
      <c r="AB27" s="21">
        <v>0</v>
      </c>
      <c r="AC27" s="26">
        <f>((Y27*1000)*(O27/100))/VLOOKUP(E27,'Sq Ft lookup'!$C$3:$D$7,2,0)</f>
        <v>0</v>
      </c>
      <c r="AD27" s="26">
        <f>(100-J27)/100*X27*1000/VLOOKUP(E27,'Sq Ft lookup'!$C$3:$D$7,2,0)</f>
        <v>3.1175069126221193</v>
      </c>
      <c r="AE27" s="26">
        <f>(100-K27)/100*Y27*1000/VLOOKUP(E27,'Sq Ft lookup'!$C$3:$D$7,2,0)</f>
        <v>3.0652369141046867</v>
      </c>
    </row>
    <row r="28" spans="1:31">
      <c r="A28" t="s">
        <v>96</v>
      </c>
      <c r="B28" t="s">
        <v>34</v>
      </c>
      <c r="C28" t="s">
        <v>35</v>
      </c>
      <c r="D28" t="s">
        <v>36</v>
      </c>
      <c r="E28" t="s">
        <v>84</v>
      </c>
      <c r="F28">
        <v>2004</v>
      </c>
      <c r="G28" t="s">
        <v>79</v>
      </c>
      <c r="H28" t="s">
        <v>62</v>
      </c>
      <c r="I28" t="s">
        <v>70</v>
      </c>
      <c r="J28" s="21">
        <v>26.881492760103477</v>
      </c>
      <c r="K28" s="21">
        <v>27.49306961959218</v>
      </c>
      <c r="L28" s="21">
        <v>81.697975811425025</v>
      </c>
      <c r="M28" s="21">
        <v>81.874739638241323</v>
      </c>
      <c r="N28" s="21">
        <v>0</v>
      </c>
      <c r="O28" s="21">
        <v>0</v>
      </c>
      <c r="P28" s="21">
        <v>0</v>
      </c>
      <c r="Q28" s="21">
        <v>0</v>
      </c>
      <c r="R28" s="23">
        <v>397769.13188695657</v>
      </c>
      <c r="S28" s="23">
        <v>394028.99634333077</v>
      </c>
      <c r="T28" s="23">
        <v>12732.165066451</v>
      </c>
      <c r="U28" s="18" t="s">
        <v>41</v>
      </c>
      <c r="V28" s="23">
        <v>86.09891775825669</v>
      </c>
      <c r="W28" s="23">
        <v>85.267049504899504</v>
      </c>
      <c r="X28" s="23">
        <v>120.8305748130819</v>
      </c>
      <c r="Y28" s="23">
        <v>119.98200448619919</v>
      </c>
      <c r="Z28" s="23">
        <v>120.62765232634001</v>
      </c>
      <c r="AA28" s="23">
        <v>119.7803191086047</v>
      </c>
      <c r="AB28" s="21">
        <v>0</v>
      </c>
      <c r="AC28" s="26">
        <f>((Y28*1000)*(O28/100))/VLOOKUP(E28,'Sq Ft lookup'!$C$3:$D$7,2,0)</f>
        <v>0</v>
      </c>
      <c r="AD28" s="26">
        <f>(100-J28)/100*X28*1000/VLOOKUP(E28,'Sq Ft lookup'!$C$3:$D$7,2,0)</f>
        <v>3.5776275599397405</v>
      </c>
      <c r="AE28" s="26">
        <f>(100-K28)/100*Y28*1000/VLOOKUP(E28,'Sq Ft lookup'!$C$3:$D$7,2,0)</f>
        <v>3.5227887613616615</v>
      </c>
    </row>
    <row r="29" spans="1:31">
      <c r="A29" t="s">
        <v>97</v>
      </c>
      <c r="B29" t="s">
        <v>34</v>
      </c>
      <c r="C29" t="s">
        <v>35</v>
      </c>
      <c r="D29" t="s">
        <v>36</v>
      </c>
      <c r="E29" t="s">
        <v>84</v>
      </c>
      <c r="F29">
        <v>2004</v>
      </c>
      <c r="G29" t="s">
        <v>81</v>
      </c>
      <c r="H29" t="s">
        <v>82</v>
      </c>
      <c r="I29" t="s">
        <v>77</v>
      </c>
      <c r="J29" s="21">
        <v>23.192238050570634</v>
      </c>
      <c r="K29" s="21">
        <v>23.830361460391757</v>
      </c>
      <c r="L29" s="21">
        <v>71.867545557442654</v>
      </c>
      <c r="M29" s="21">
        <v>72.162286134169634</v>
      </c>
      <c r="N29" s="21">
        <v>0</v>
      </c>
      <c r="O29" s="21">
        <v>0</v>
      </c>
      <c r="P29" s="21">
        <v>0</v>
      </c>
      <c r="Q29" s="21">
        <v>0</v>
      </c>
      <c r="R29" s="23">
        <v>396117.5705787777</v>
      </c>
      <c r="S29" s="23">
        <v>391994.57064990205</v>
      </c>
      <c r="T29" s="23">
        <v>15338.920735447</v>
      </c>
      <c r="U29" s="18" t="s">
        <v>41</v>
      </c>
      <c r="V29" s="23">
        <v>179.24552505059106</v>
      </c>
      <c r="W29" s="23">
        <v>177.36609873178938</v>
      </c>
      <c r="X29" s="23">
        <v>119.22198833610328</v>
      </c>
      <c r="Y29" s="23">
        <v>118.4139507827048</v>
      </c>
      <c r="Z29" s="23">
        <v>118.22036280936911</v>
      </c>
      <c r="AA29" s="23">
        <v>117.40419800028208</v>
      </c>
      <c r="AB29" s="21">
        <v>0</v>
      </c>
      <c r="AC29" s="26">
        <f>((Y29*1000)*(O29/100))/VLOOKUP(E29,'Sq Ft lookup'!$C$3:$D$7,2,0)</f>
        <v>0</v>
      </c>
      <c r="AD29" s="26">
        <f>(100-J29)/100*X29*1000/VLOOKUP(E29,'Sq Ft lookup'!$C$3:$D$7,2,0)</f>
        <v>3.7081085641858942</v>
      </c>
      <c r="AE29" s="26">
        <f>(100-K29)/100*Y29*1000/VLOOKUP(E29,'Sq Ft lookup'!$C$3:$D$7,2,0)</f>
        <v>3.6523781450356689</v>
      </c>
    </row>
    <row r="30" spans="1:31">
      <c r="A30" t="s">
        <v>98</v>
      </c>
      <c r="B30" t="s">
        <v>34</v>
      </c>
      <c r="C30" t="s">
        <v>35</v>
      </c>
      <c r="D30" t="s">
        <v>36</v>
      </c>
      <c r="E30" t="s">
        <v>99</v>
      </c>
      <c r="F30">
        <v>2004</v>
      </c>
      <c r="G30" t="s">
        <v>38</v>
      </c>
      <c r="H30" t="s">
        <v>39</v>
      </c>
      <c r="I30" t="s">
        <v>40</v>
      </c>
      <c r="J30" s="21">
        <v>66.225207239214839</v>
      </c>
      <c r="K30" s="21">
        <v>74.989302605440827</v>
      </c>
      <c r="L30" s="21">
        <v>94.699284956419589</v>
      </c>
      <c r="M30" s="21">
        <v>95.533360520574334</v>
      </c>
      <c r="N30" s="21">
        <v>0</v>
      </c>
      <c r="O30" s="21">
        <v>0</v>
      </c>
      <c r="P30" s="21">
        <v>0</v>
      </c>
      <c r="Q30" s="21">
        <v>0</v>
      </c>
      <c r="R30" s="23">
        <v>755738.16939655982</v>
      </c>
      <c r="S30" s="23">
        <v>638305.59240003442</v>
      </c>
      <c r="T30" s="23">
        <v>196513.260984961</v>
      </c>
      <c r="U30" s="18" t="s">
        <v>41</v>
      </c>
      <c r="V30" s="23">
        <v>119.13645646214285</v>
      </c>
      <c r="W30" s="23">
        <v>100.3865074166247</v>
      </c>
      <c r="X30" s="23">
        <v>293.8814389886914</v>
      </c>
      <c r="Y30" s="23">
        <v>276.97842055670878</v>
      </c>
      <c r="Z30" s="23">
        <v>166.45845405866029</v>
      </c>
      <c r="AA30" s="23">
        <v>131.81439418164538</v>
      </c>
      <c r="AB30" s="21">
        <v>0</v>
      </c>
      <c r="AC30" s="26">
        <f>((Y30*1000)*(O30/100))/VLOOKUP(E30,'Sq Ft lookup'!$C$3:$D$7,2,0)</f>
        <v>0</v>
      </c>
      <c r="AD30" s="26">
        <f>(100-J30)/100*X30*1000/VLOOKUP(E30,'Sq Ft lookup'!$C$3:$D$7,2,0)</f>
        <v>1.8518255033739515</v>
      </c>
      <c r="AE30" s="26">
        <f>(100-K30)/100*Y30*1000/VLOOKUP(E30,'Sq Ft lookup'!$C$3:$D$7,2,0)</f>
        <v>1.2924297502549984</v>
      </c>
    </row>
    <row r="31" spans="1:31">
      <c r="A31" t="s">
        <v>100</v>
      </c>
      <c r="B31" t="s">
        <v>34</v>
      </c>
      <c r="C31" t="s">
        <v>35</v>
      </c>
      <c r="D31" t="s">
        <v>36</v>
      </c>
      <c r="E31" t="s">
        <v>99</v>
      </c>
      <c r="F31">
        <v>2004</v>
      </c>
      <c r="G31" t="s">
        <v>43</v>
      </c>
      <c r="H31" t="s">
        <v>44</v>
      </c>
      <c r="I31" t="s">
        <v>45</v>
      </c>
      <c r="J31" s="21">
        <v>54.989085504043246</v>
      </c>
      <c r="K31" s="21">
        <v>61.708364051523304</v>
      </c>
      <c r="L31" s="21">
        <v>82.980278809987993</v>
      </c>
      <c r="M31" s="21">
        <v>85.775345240996558</v>
      </c>
      <c r="N31" s="21">
        <v>0</v>
      </c>
      <c r="O31" s="21">
        <v>0</v>
      </c>
      <c r="P31" s="21">
        <v>0</v>
      </c>
      <c r="Q31" s="21">
        <v>0</v>
      </c>
      <c r="R31" s="23">
        <v>704413.03606295539</v>
      </c>
      <c r="S31" s="23">
        <v>582051.11993106524</v>
      </c>
      <c r="T31" s="23">
        <v>88623.517151856999</v>
      </c>
      <c r="U31" s="18" t="s">
        <v>41</v>
      </c>
      <c r="V31" s="23">
        <v>188.79645970610903</v>
      </c>
      <c r="W31" s="23">
        <v>157.77716312937596</v>
      </c>
      <c r="X31" s="23">
        <v>281.77119121043694</v>
      </c>
      <c r="Y31" s="23">
        <v>263.30397469750073</v>
      </c>
      <c r="Z31" s="23">
        <v>241.60407278062922</v>
      </c>
      <c r="AA31" s="23">
        <v>224.57006470281499</v>
      </c>
      <c r="AB31" s="21">
        <v>0</v>
      </c>
      <c r="AC31" s="26">
        <f>((Y31*1000)*(O31/100))/VLOOKUP(E31,'Sq Ft lookup'!$C$3:$D$7,2,0)</f>
        <v>0</v>
      </c>
      <c r="AD31" s="26">
        <f>(100-J31)/100*X31*1000/VLOOKUP(E31,'Sq Ft lookup'!$C$3:$D$7,2,0)</f>
        <v>2.3661901110068766</v>
      </c>
      <c r="AE31" s="26">
        <f>(100-K31)/100*Y31*1000/VLOOKUP(E31,'Sq Ft lookup'!$C$3:$D$7,2,0)</f>
        <v>1.8810335714372421</v>
      </c>
    </row>
    <row r="32" spans="1:31">
      <c r="A32" t="s">
        <v>101</v>
      </c>
      <c r="B32" t="s">
        <v>34</v>
      </c>
      <c r="C32" t="s">
        <v>35</v>
      </c>
      <c r="D32" t="s">
        <v>36</v>
      </c>
      <c r="E32" t="s">
        <v>99</v>
      </c>
      <c r="F32">
        <v>2004</v>
      </c>
      <c r="G32" t="s">
        <v>47</v>
      </c>
      <c r="H32" t="s">
        <v>39</v>
      </c>
      <c r="I32" t="s">
        <v>40</v>
      </c>
      <c r="J32" s="21">
        <v>64.384128209429093</v>
      </c>
      <c r="K32" s="21">
        <v>73.197050737348334</v>
      </c>
      <c r="L32" s="21">
        <v>94.687836321587582</v>
      </c>
      <c r="M32" s="21">
        <v>95.536230372766539</v>
      </c>
      <c r="N32" s="21">
        <v>0</v>
      </c>
      <c r="O32" s="21">
        <v>0</v>
      </c>
      <c r="P32" s="21">
        <v>0</v>
      </c>
      <c r="Q32" s="21">
        <v>0</v>
      </c>
      <c r="R32" s="23">
        <v>760810.34025001258</v>
      </c>
      <c r="S32" s="23">
        <v>640542.65429730329</v>
      </c>
      <c r="T32" s="23">
        <v>149637.03401674499</v>
      </c>
      <c r="U32" s="18" t="s">
        <v>41</v>
      </c>
      <c r="V32" s="23">
        <v>119.64828337118452</v>
      </c>
      <c r="W32" s="23">
        <v>100.53635404094757</v>
      </c>
      <c r="X32" s="23">
        <v>294.50449178122687</v>
      </c>
      <c r="Y32" s="23">
        <v>281.07806728707919</v>
      </c>
      <c r="Z32" s="23">
        <v>169.36057981132689</v>
      </c>
      <c r="AA32" s="23">
        <v>134.53966797796664</v>
      </c>
      <c r="AB32" s="21">
        <v>0</v>
      </c>
      <c r="AC32" s="26">
        <f>((Y32*1000)*(O32/100))/VLOOKUP(E32,'Sq Ft lookup'!$C$3:$D$7,2,0)</f>
        <v>0</v>
      </c>
      <c r="AD32" s="26">
        <f>(100-J32)/100*X32*1000/VLOOKUP(E32,'Sq Ft lookup'!$C$3:$D$7,2,0)</f>
        <v>1.956909369594668</v>
      </c>
      <c r="AE32" s="26">
        <f>(100-K32)/100*Y32*1000/VLOOKUP(E32,'Sq Ft lookup'!$C$3:$D$7,2,0)</f>
        <v>1.4055449955857788</v>
      </c>
    </row>
    <row r="33" spans="1:31">
      <c r="A33" t="s">
        <v>102</v>
      </c>
      <c r="B33" t="s">
        <v>34</v>
      </c>
      <c r="C33" t="s">
        <v>35</v>
      </c>
      <c r="D33" t="s">
        <v>36</v>
      </c>
      <c r="E33" t="s">
        <v>99</v>
      </c>
      <c r="F33">
        <v>2004</v>
      </c>
      <c r="G33" t="s">
        <v>49</v>
      </c>
      <c r="H33" t="s">
        <v>44</v>
      </c>
      <c r="I33" t="s">
        <v>45</v>
      </c>
      <c r="J33" s="21">
        <v>40.161458332305386</v>
      </c>
      <c r="K33" s="21">
        <v>47.678863142729291</v>
      </c>
      <c r="L33" s="21">
        <v>82.432478675213886</v>
      </c>
      <c r="M33" s="21">
        <v>85.59847540401924</v>
      </c>
      <c r="N33" s="21">
        <v>0</v>
      </c>
      <c r="O33" s="21">
        <v>0</v>
      </c>
      <c r="P33" s="21">
        <v>0</v>
      </c>
      <c r="Q33" s="21">
        <v>0</v>
      </c>
      <c r="R33" s="23">
        <v>685615.07049173629</v>
      </c>
      <c r="S33" s="23">
        <v>553495.39830369723</v>
      </c>
      <c r="T33" s="23">
        <v>28274.093684171999</v>
      </c>
      <c r="U33" s="18" t="s">
        <v>41</v>
      </c>
      <c r="V33" s="23">
        <v>90.14417756540638</v>
      </c>
      <c r="W33" s="23">
        <v>73.895876545237542</v>
      </c>
      <c r="X33" s="23">
        <v>202.22673900149954</v>
      </c>
      <c r="Y33" s="23">
        <v>197.99622736495468</v>
      </c>
      <c r="Z33" s="23">
        <v>173.74386480581728</v>
      </c>
      <c r="AA33" s="23">
        <v>162.65912684226998</v>
      </c>
      <c r="AB33" s="21">
        <v>0</v>
      </c>
      <c r="AC33" s="26">
        <f>((Y33*1000)*(O33/100))/VLOOKUP(E33,'Sq Ft lookup'!$C$3:$D$7,2,0)</f>
        <v>0</v>
      </c>
      <c r="AD33" s="26">
        <f>(100-J33)/100*X33*1000/VLOOKUP(E33,'Sq Ft lookup'!$C$3:$D$7,2,0)</f>
        <v>2.2576405126983645</v>
      </c>
      <c r="AE33" s="26">
        <f>(100-K33)/100*Y33*1000/VLOOKUP(E33,'Sq Ft lookup'!$C$3:$D$7,2,0)</f>
        <v>1.93272158753453</v>
      </c>
    </row>
    <row r="34" spans="1:31">
      <c r="A34" t="s">
        <v>103</v>
      </c>
      <c r="B34" t="s">
        <v>34</v>
      </c>
      <c r="C34" t="s">
        <v>35</v>
      </c>
      <c r="D34" s="22" t="s">
        <v>36</v>
      </c>
      <c r="E34" t="s">
        <v>99</v>
      </c>
      <c r="F34">
        <v>2004</v>
      </c>
      <c r="G34" t="s">
        <v>51</v>
      </c>
      <c r="H34" t="s">
        <v>52</v>
      </c>
      <c r="I34" t="s">
        <v>53</v>
      </c>
      <c r="J34" s="21">
        <v>62.796925235411337</v>
      </c>
      <c r="K34" s="21">
        <v>71.700508354974033</v>
      </c>
      <c r="L34" s="21">
        <v>90.474626025100747</v>
      </c>
      <c r="M34" s="21">
        <v>92.352181198074703</v>
      </c>
      <c r="N34" s="21">
        <v>0</v>
      </c>
      <c r="O34" s="21">
        <v>0</v>
      </c>
      <c r="P34" s="21">
        <v>0</v>
      </c>
      <c r="Q34" s="21">
        <v>0</v>
      </c>
      <c r="R34" s="23">
        <v>666698.71907880984</v>
      </c>
      <c r="S34" s="23">
        <v>533642.85668118473</v>
      </c>
      <c r="T34" s="23">
        <v>45391.477010617004</v>
      </c>
      <c r="U34" s="18" t="s">
        <v>41</v>
      </c>
      <c r="V34" s="23">
        <v>101.84537085029605</v>
      </c>
      <c r="W34" s="23">
        <v>81.76675137858544</v>
      </c>
      <c r="X34" s="23">
        <v>247.14235241054288</v>
      </c>
      <c r="Y34" s="23">
        <v>233.51474879613139</v>
      </c>
      <c r="Z34" s="23">
        <v>163.71138211542797</v>
      </c>
      <c r="AA34" s="23">
        <v>140.72501277289439</v>
      </c>
      <c r="AB34" s="21">
        <v>0</v>
      </c>
      <c r="AC34" s="26">
        <f>((Y34*1000)*(O34/100))/VLOOKUP(E34,'Sq Ft lookup'!$C$3:$D$7,2,0)</f>
        <v>0</v>
      </c>
      <c r="AD34" s="26">
        <f>(100-J34)/100*X34*1000/VLOOKUP(E34,'Sq Ft lookup'!$C$3:$D$7,2,0)</f>
        <v>1.7153834728033108</v>
      </c>
      <c r="AE34" s="26">
        <f>(100-K34)/100*Y34*1000/VLOOKUP(E34,'Sq Ft lookup'!$C$3:$D$7,2,0)</f>
        <v>1.2329008736094136</v>
      </c>
    </row>
    <row r="35" spans="1:31">
      <c r="A35" t="s">
        <v>104</v>
      </c>
      <c r="B35" t="s">
        <v>34</v>
      </c>
      <c r="C35" t="s">
        <v>35</v>
      </c>
      <c r="D35" t="s">
        <v>36</v>
      </c>
      <c r="E35" t="s">
        <v>99</v>
      </c>
      <c r="F35">
        <v>2004</v>
      </c>
      <c r="G35" t="s">
        <v>55</v>
      </c>
      <c r="H35" t="s">
        <v>56</v>
      </c>
      <c r="I35" t="s">
        <v>57</v>
      </c>
      <c r="J35" s="21">
        <v>63.470365979766584</v>
      </c>
      <c r="K35" s="21">
        <v>73.177810072483069</v>
      </c>
      <c r="L35" s="21">
        <v>89.258390598566749</v>
      </c>
      <c r="M35" s="21">
        <v>91.09310707635602</v>
      </c>
      <c r="N35" s="21">
        <v>0</v>
      </c>
      <c r="O35" s="21">
        <v>0</v>
      </c>
      <c r="P35" s="21">
        <v>0</v>
      </c>
      <c r="Q35" s="21">
        <v>0</v>
      </c>
      <c r="R35" s="23">
        <v>704466.78360203246</v>
      </c>
      <c r="S35" s="23">
        <v>580688.26236501476</v>
      </c>
      <c r="T35" s="23">
        <v>92859.278277218997</v>
      </c>
      <c r="U35" s="18" t="s">
        <v>41</v>
      </c>
      <c r="V35" s="23">
        <v>70.409903883892824</v>
      </c>
      <c r="W35" s="23">
        <v>58.381981097649643</v>
      </c>
      <c r="X35" s="23">
        <v>275.8231498143976</v>
      </c>
      <c r="Y35" s="23">
        <v>257.45490350095935</v>
      </c>
      <c r="Z35" s="23">
        <v>147.09655615782199</v>
      </c>
      <c r="AA35" s="23">
        <v>112.7925850636253</v>
      </c>
      <c r="AB35" s="21">
        <v>0</v>
      </c>
      <c r="AC35" s="26">
        <f>((Y35*1000)*(O35/100))/VLOOKUP(E35,'Sq Ft lookup'!$C$3:$D$7,2,0)</f>
        <v>0</v>
      </c>
      <c r="AD35" s="26">
        <f>(100-J35)/100*X35*1000/VLOOKUP(E35,'Sq Ft lookup'!$C$3:$D$7,2,0)</f>
        <v>1.8797982681022307</v>
      </c>
      <c r="AE35" s="26">
        <f>(100-K35)/100*Y35*1000/VLOOKUP(E35,'Sq Ft lookup'!$C$3:$D$7,2,0)</f>
        <v>1.2883403581106858</v>
      </c>
    </row>
    <row r="36" spans="1:31">
      <c r="A36" t="s">
        <v>105</v>
      </c>
      <c r="B36" t="s">
        <v>34</v>
      </c>
      <c r="C36" t="s">
        <v>35</v>
      </c>
      <c r="D36" s="22" t="s">
        <v>36</v>
      </c>
      <c r="E36" t="s">
        <v>99</v>
      </c>
      <c r="F36">
        <v>2004</v>
      </c>
      <c r="G36" t="s">
        <v>59</v>
      </c>
      <c r="H36" t="s">
        <v>44</v>
      </c>
      <c r="I36" t="s">
        <v>45</v>
      </c>
      <c r="J36" s="21">
        <v>48.30386039950848</v>
      </c>
      <c r="K36" s="21">
        <v>54.260152368012157</v>
      </c>
      <c r="L36" s="21">
        <v>85.720317151353797</v>
      </c>
      <c r="M36" s="21">
        <v>88.358756738993876</v>
      </c>
      <c r="N36" s="21">
        <v>0</v>
      </c>
      <c r="O36" s="21">
        <v>0</v>
      </c>
      <c r="P36" s="21">
        <v>0</v>
      </c>
      <c r="Q36" s="21">
        <v>0</v>
      </c>
      <c r="R36" s="23">
        <v>639317.32871804968</v>
      </c>
      <c r="S36" s="23">
        <v>511402.80407952197</v>
      </c>
      <c r="T36" s="23">
        <v>27917.956615904001</v>
      </c>
      <c r="U36" s="18" t="s">
        <v>41</v>
      </c>
      <c r="V36" s="23">
        <v>85.547607724933798</v>
      </c>
      <c r="W36" s="23">
        <v>69.732464830775143</v>
      </c>
      <c r="X36" s="23">
        <v>236.1008757973963</v>
      </c>
      <c r="Y36" s="23">
        <v>223.37040494935081</v>
      </c>
      <c r="Z36" s="23">
        <v>202.80026109831911</v>
      </c>
      <c r="AA36" s="23">
        <v>193.00132375777656</v>
      </c>
      <c r="AB36" s="21">
        <v>0</v>
      </c>
      <c r="AC36" s="26">
        <f>((Y36*1000)*(O36/100))/VLOOKUP(E36,'Sq Ft lookup'!$C$3:$D$7,2,0)</f>
        <v>0</v>
      </c>
      <c r="AD36" s="26">
        <f>(100-J36)/100*X36*1000/VLOOKUP(E36,'Sq Ft lookup'!$C$3:$D$7,2,0)</f>
        <v>2.2771462378769605</v>
      </c>
      <c r="AE36" s="26">
        <f>(100-K36)/100*Y36*1000/VLOOKUP(E36,'Sq Ft lookup'!$C$3:$D$7,2,0)</f>
        <v>1.9061433372908076</v>
      </c>
    </row>
    <row r="37" spans="1:31">
      <c r="A37" t="s">
        <v>106</v>
      </c>
      <c r="B37" t="s">
        <v>34</v>
      </c>
      <c r="C37" t="s">
        <v>35</v>
      </c>
      <c r="D37" s="22" t="s">
        <v>36</v>
      </c>
      <c r="E37" t="s">
        <v>99</v>
      </c>
      <c r="F37">
        <v>2004</v>
      </c>
      <c r="G37" t="s">
        <v>61</v>
      </c>
      <c r="H37" t="s">
        <v>62</v>
      </c>
      <c r="I37" t="s">
        <v>63</v>
      </c>
      <c r="J37" s="21">
        <v>43.443897848900633</v>
      </c>
      <c r="K37" s="21">
        <v>57.455802739528686</v>
      </c>
      <c r="L37" s="21">
        <v>85.021761781967172</v>
      </c>
      <c r="M37" s="21">
        <v>88.28602070154956</v>
      </c>
      <c r="N37" s="21">
        <v>0</v>
      </c>
      <c r="O37" s="21">
        <v>0</v>
      </c>
      <c r="P37" s="21">
        <v>0</v>
      </c>
      <c r="Q37" s="21">
        <v>0</v>
      </c>
      <c r="R37" s="23">
        <v>634245.04980462347</v>
      </c>
      <c r="S37" s="23">
        <v>492857.13815805549</v>
      </c>
      <c r="T37" s="23">
        <v>24572.610439516</v>
      </c>
      <c r="U37" s="18" t="s">
        <v>41</v>
      </c>
      <c r="V37" s="23">
        <v>112.35644780795384</v>
      </c>
      <c r="W37" s="23">
        <v>87.867531819975213</v>
      </c>
      <c r="X37" s="23">
        <v>198.66669126792908</v>
      </c>
      <c r="Y37" s="23">
        <v>193.15459614358576</v>
      </c>
      <c r="Z37" s="23">
        <v>165.23839753688745</v>
      </c>
      <c r="AA37" s="23">
        <v>130.66631196047121</v>
      </c>
      <c r="AB37" s="21">
        <v>0</v>
      </c>
      <c r="AC37" s="26">
        <f>((Y37*1000)*(O37/100))/VLOOKUP(E37,'Sq Ft lookup'!$C$3:$D$7,2,0)</f>
        <v>0</v>
      </c>
      <c r="AD37" s="26">
        <f>(100-J37)/100*X37*1000/VLOOKUP(E37,'Sq Ft lookup'!$C$3:$D$7,2,0)</f>
        <v>2.0962338965242382</v>
      </c>
      <c r="AE37" s="26">
        <f>(100-K37)/100*Y37*1000/VLOOKUP(E37,'Sq Ft lookup'!$C$3:$D$7,2,0)</f>
        <v>1.5331356791230195</v>
      </c>
    </row>
    <row r="38" spans="1:31">
      <c r="A38" t="s">
        <v>107</v>
      </c>
      <c r="B38" t="s">
        <v>34</v>
      </c>
      <c r="C38" t="s">
        <v>35</v>
      </c>
      <c r="D38" s="22" t="s">
        <v>36</v>
      </c>
      <c r="E38" t="s">
        <v>99</v>
      </c>
      <c r="F38">
        <v>2004</v>
      </c>
      <c r="G38" t="s">
        <v>65</v>
      </c>
      <c r="H38" t="s">
        <v>66</v>
      </c>
      <c r="I38" t="s">
        <v>57</v>
      </c>
      <c r="J38" s="21">
        <v>56.734625532602124</v>
      </c>
      <c r="K38" s="21">
        <v>67.122724386826775</v>
      </c>
      <c r="L38" s="21">
        <v>89.038630720516281</v>
      </c>
      <c r="M38" s="21">
        <v>91.042202892278951</v>
      </c>
      <c r="N38" s="21">
        <v>0</v>
      </c>
      <c r="O38" s="21">
        <v>0</v>
      </c>
      <c r="P38" s="21">
        <v>0</v>
      </c>
      <c r="Q38" s="21">
        <v>0</v>
      </c>
      <c r="R38" s="23">
        <v>684206.10812267836</v>
      </c>
      <c r="S38" s="23">
        <v>555155.44880248513</v>
      </c>
      <c r="T38" s="23">
        <v>57508.393066564</v>
      </c>
      <c r="U38" s="18" t="s">
        <v>41</v>
      </c>
      <c r="V38" s="23">
        <v>68.355412220964126</v>
      </c>
      <c r="W38" s="23">
        <v>55.858148138897526</v>
      </c>
      <c r="X38" s="23">
        <v>262.3980110105644</v>
      </c>
      <c r="Y38" s="23">
        <v>243.16624543133003</v>
      </c>
      <c r="Z38" s="23">
        <v>169.19996932163289</v>
      </c>
      <c r="AA38" s="23">
        <v>135.59367896199481</v>
      </c>
      <c r="AB38" s="21">
        <v>0</v>
      </c>
      <c r="AC38" s="26">
        <f>((Y38*1000)*(O38/100))/VLOOKUP(E38,'Sq Ft lookup'!$C$3:$D$7,2,0)</f>
        <v>0</v>
      </c>
      <c r="AD38" s="26">
        <f>(100-J38)/100*X38*1000/VLOOKUP(E38,'Sq Ft lookup'!$C$3:$D$7,2,0)</f>
        <v>2.118050038409041</v>
      </c>
      <c r="AE38" s="26">
        <f>(100-K38)/100*Y38*1000/VLOOKUP(E38,'Sq Ft lookup'!$C$3:$D$7,2,0)</f>
        <v>1.4915379982959627</v>
      </c>
    </row>
    <row r="39" spans="1:31">
      <c r="A39" t="s">
        <v>108</v>
      </c>
      <c r="B39" t="s">
        <v>34</v>
      </c>
      <c r="C39" t="s">
        <v>35</v>
      </c>
      <c r="D39" t="s">
        <v>36</v>
      </c>
      <c r="E39" t="s">
        <v>99</v>
      </c>
      <c r="F39">
        <v>2004</v>
      </c>
      <c r="G39" t="s">
        <v>68</v>
      </c>
      <c r="H39" t="s">
        <v>69</v>
      </c>
      <c r="I39" t="s">
        <v>70</v>
      </c>
      <c r="J39" s="21">
        <v>38.527150970173288</v>
      </c>
      <c r="K39" s="21">
        <v>53.759661769011835</v>
      </c>
      <c r="L39" s="21">
        <v>85.763399665446315</v>
      </c>
      <c r="M39" s="21">
        <v>89.260278045226741</v>
      </c>
      <c r="N39" s="21">
        <v>0</v>
      </c>
      <c r="O39" s="21">
        <v>0</v>
      </c>
      <c r="P39" s="21">
        <v>0</v>
      </c>
      <c r="Q39" s="21">
        <v>0</v>
      </c>
      <c r="R39" s="23">
        <v>624470.37412369833</v>
      </c>
      <c r="S39" s="23">
        <v>470090.97432324506</v>
      </c>
      <c r="T39" s="23">
        <v>10979.290139183</v>
      </c>
      <c r="U39" s="18" t="s">
        <v>41</v>
      </c>
      <c r="V39" s="23">
        <v>68.58996599196621</v>
      </c>
      <c r="W39" s="23">
        <v>51.745283595994117</v>
      </c>
      <c r="X39" s="23">
        <v>157.0257761285061</v>
      </c>
      <c r="Y39" s="23">
        <v>151.35983790332043</v>
      </c>
      <c r="Z39" s="23">
        <v>142.1184862182715</v>
      </c>
      <c r="AA39" s="23">
        <v>108.81351155401424</v>
      </c>
      <c r="AB39" s="21">
        <v>0</v>
      </c>
      <c r="AC39" s="26">
        <f>((Y39*1000)*(O39/100))/VLOOKUP(E39,'Sq Ft lookup'!$C$3:$D$7,2,0)</f>
        <v>0</v>
      </c>
      <c r="AD39" s="26">
        <f>(100-J39)/100*X39*1000/VLOOKUP(E39,'Sq Ft lookup'!$C$3:$D$7,2,0)</f>
        <v>1.800899595100564</v>
      </c>
      <c r="AE39" s="26">
        <f>(100-K39)/100*Y39*1000/VLOOKUP(E39,'Sq Ft lookup'!$C$3:$D$7,2,0)</f>
        <v>1.30577054090244</v>
      </c>
    </row>
    <row r="40" spans="1:31">
      <c r="A40" t="s">
        <v>109</v>
      </c>
      <c r="B40" t="s">
        <v>34</v>
      </c>
      <c r="C40" t="s">
        <v>35</v>
      </c>
      <c r="D40" t="s">
        <v>36</v>
      </c>
      <c r="E40" t="s">
        <v>99</v>
      </c>
      <c r="F40">
        <v>2004</v>
      </c>
      <c r="G40" t="s">
        <v>72</v>
      </c>
      <c r="H40" t="s">
        <v>73</v>
      </c>
      <c r="I40" t="s">
        <v>63</v>
      </c>
      <c r="J40" s="21">
        <v>38.400762918880162</v>
      </c>
      <c r="K40" s="21">
        <v>53.404521376808781</v>
      </c>
      <c r="L40" s="21">
        <v>81.933171923220442</v>
      </c>
      <c r="M40" s="21">
        <v>85.904781807433366</v>
      </c>
      <c r="N40" s="21">
        <v>0</v>
      </c>
      <c r="O40" s="21">
        <v>0</v>
      </c>
      <c r="P40" s="21">
        <v>0</v>
      </c>
      <c r="Q40" s="21">
        <v>0</v>
      </c>
      <c r="R40" s="23">
        <v>660475.52499034873</v>
      </c>
      <c r="S40" s="23">
        <v>513510.3943521764</v>
      </c>
      <c r="T40" s="23">
        <v>18884.018878593</v>
      </c>
      <c r="U40" s="18" t="s">
        <v>41</v>
      </c>
      <c r="V40" s="23">
        <v>191.45367485611601</v>
      </c>
      <c r="W40" s="23">
        <v>149.37959582398307</v>
      </c>
      <c r="X40" s="23">
        <v>194.87117735057231</v>
      </c>
      <c r="Y40" s="23">
        <v>200.01382239120736</v>
      </c>
      <c r="Z40" s="23">
        <v>166.61585902201278</v>
      </c>
      <c r="AA40" s="23">
        <v>129.50817956354297</v>
      </c>
      <c r="AB40" s="21">
        <v>0</v>
      </c>
      <c r="AC40" s="26">
        <f>((Y40*1000)*(O40/100))/VLOOKUP(E40,'Sq Ft lookup'!$C$3:$D$7,2,0)</f>
        <v>0</v>
      </c>
      <c r="AD40" s="26">
        <f>(100-J40)/100*X40*1000/VLOOKUP(E40,'Sq Ft lookup'!$C$3:$D$7,2,0)</f>
        <v>2.2395365399057563</v>
      </c>
      <c r="AE40" s="26">
        <f>(100-K40)/100*Y40*1000/VLOOKUP(E40,'Sq Ft lookup'!$C$3:$D$7,2,0)</f>
        <v>1.7387574226813933</v>
      </c>
    </row>
    <row r="41" spans="1:31">
      <c r="A41" t="s">
        <v>110</v>
      </c>
      <c r="B41" t="s">
        <v>34</v>
      </c>
      <c r="C41" t="s">
        <v>35</v>
      </c>
      <c r="D41" t="s">
        <v>36</v>
      </c>
      <c r="E41" t="s">
        <v>99</v>
      </c>
      <c r="F41">
        <v>2004</v>
      </c>
      <c r="G41" t="s">
        <v>75</v>
      </c>
      <c r="H41" t="s">
        <v>76</v>
      </c>
      <c r="I41" t="s">
        <v>77</v>
      </c>
      <c r="J41" s="21">
        <v>54.516363965838075</v>
      </c>
      <c r="K41" s="21">
        <v>64.167920635005487</v>
      </c>
      <c r="L41" s="21">
        <v>82.721652593604006</v>
      </c>
      <c r="M41" s="21">
        <v>86.303114678747647</v>
      </c>
      <c r="N41" s="21">
        <v>0</v>
      </c>
      <c r="O41" s="21">
        <v>0</v>
      </c>
      <c r="P41" s="21">
        <v>0</v>
      </c>
      <c r="Q41" s="21">
        <v>0</v>
      </c>
      <c r="R41" s="23">
        <v>668776.53837625356</v>
      </c>
      <c r="S41" s="23">
        <v>524684.06760467344</v>
      </c>
      <c r="T41" s="23">
        <v>25037.326548337001</v>
      </c>
      <c r="U41" s="18" t="s">
        <v>41</v>
      </c>
      <c r="V41" s="21">
        <v>288.81841244300006</v>
      </c>
      <c r="W41" s="21">
        <v>228.94058021175115</v>
      </c>
      <c r="X41" s="23">
        <v>232.82031296168128</v>
      </c>
      <c r="Y41" s="23">
        <v>222.79852627392083</v>
      </c>
      <c r="Z41" s="23">
        <v>187.21436402877583</v>
      </c>
      <c r="AA41" s="23">
        <v>162.47782771035105</v>
      </c>
      <c r="AB41" s="21">
        <v>0</v>
      </c>
      <c r="AC41" s="26">
        <f>((Y41*1000)*(O41/100))/VLOOKUP(E41,'Sq Ft lookup'!$C$3:$D$7,2,0)</f>
        <v>0</v>
      </c>
      <c r="AD41" s="26">
        <f>(100-J41)/100*X41*1000/VLOOKUP(E41,'Sq Ft lookup'!$C$3:$D$7,2,0)</f>
        <v>1.9756556671844743</v>
      </c>
      <c r="AE41" s="26">
        <f>(100-K41)/100*Y41*1000/VLOOKUP(E41,'Sq Ft lookup'!$C$3:$D$7,2,0)</f>
        <v>1.4894280738527885</v>
      </c>
    </row>
    <row r="42" spans="1:31">
      <c r="A42" t="s">
        <v>111</v>
      </c>
      <c r="B42" t="s">
        <v>34</v>
      </c>
      <c r="C42" t="s">
        <v>35</v>
      </c>
      <c r="D42" s="22" t="s">
        <v>36</v>
      </c>
      <c r="E42" t="s">
        <v>99</v>
      </c>
      <c r="F42">
        <v>2004</v>
      </c>
      <c r="G42" t="s">
        <v>79</v>
      </c>
      <c r="H42" t="s">
        <v>62</v>
      </c>
      <c r="I42" t="s">
        <v>70</v>
      </c>
      <c r="J42" s="21">
        <v>41.546907293363056</v>
      </c>
      <c r="K42" s="21">
        <v>52.865192631074585</v>
      </c>
      <c r="L42" s="21">
        <v>79.929254223340706</v>
      </c>
      <c r="M42" s="21">
        <v>83.97843431135064</v>
      </c>
      <c r="N42" s="21">
        <v>0</v>
      </c>
      <c r="O42" s="21">
        <v>0</v>
      </c>
      <c r="P42" s="21">
        <v>0</v>
      </c>
      <c r="Q42" s="21">
        <v>0</v>
      </c>
      <c r="R42" s="23">
        <v>738865.50551977579</v>
      </c>
      <c r="S42" s="23">
        <v>587188.04472562834</v>
      </c>
      <c r="T42" s="23">
        <v>7987.2695405180002</v>
      </c>
      <c r="U42" s="18" t="s">
        <v>41</v>
      </c>
      <c r="V42" s="23">
        <v>165.5946741752106</v>
      </c>
      <c r="W42" s="23">
        <v>132.18764226262633</v>
      </c>
      <c r="X42" s="23">
        <v>211.89499085915909</v>
      </c>
      <c r="Y42" s="23">
        <v>193.08764911434582</v>
      </c>
      <c r="Z42" s="23">
        <v>199.72192445221262</v>
      </c>
      <c r="AA42" s="23">
        <v>163.44157295397866</v>
      </c>
      <c r="AB42" s="21">
        <v>0</v>
      </c>
      <c r="AC42" s="26">
        <f>((Y42*1000)*(O42/100))/VLOOKUP(E42,'Sq Ft lookup'!$C$3:$D$7,2,0)</f>
        <v>0</v>
      </c>
      <c r="AD42" s="26">
        <f>(100-J42)/100*X42*1000/VLOOKUP(E42,'Sq Ft lookup'!$C$3:$D$7,2,0)</f>
        <v>2.3108055120825397</v>
      </c>
      <c r="AE42" s="26">
        <f>(100-K42)/100*Y42*1000/VLOOKUP(E42,'Sq Ft lookup'!$C$3:$D$7,2,0)</f>
        <v>1.6979755870006255</v>
      </c>
    </row>
    <row r="43" spans="1:31">
      <c r="A43" t="s">
        <v>112</v>
      </c>
      <c r="B43" t="s">
        <v>34</v>
      </c>
      <c r="C43" t="s">
        <v>35</v>
      </c>
      <c r="D43" t="s">
        <v>36</v>
      </c>
      <c r="E43" t="s">
        <v>99</v>
      </c>
      <c r="F43">
        <v>2004</v>
      </c>
      <c r="G43" t="s">
        <v>81</v>
      </c>
      <c r="H43" t="s">
        <v>82</v>
      </c>
      <c r="I43" t="s">
        <v>77</v>
      </c>
      <c r="J43" s="21">
        <v>30.888215851272705</v>
      </c>
      <c r="K43" s="21">
        <v>44.505580200064813</v>
      </c>
      <c r="L43" s="21">
        <v>66.434326016876057</v>
      </c>
      <c r="M43" s="21">
        <v>73.535974474406004</v>
      </c>
      <c r="N43" s="21">
        <v>0</v>
      </c>
      <c r="O43" s="21">
        <v>0</v>
      </c>
      <c r="P43" s="21">
        <v>0</v>
      </c>
      <c r="Q43" s="21">
        <v>0</v>
      </c>
      <c r="R43" s="23">
        <v>743645.25577143533</v>
      </c>
      <c r="S43" s="23">
        <v>585138.02520702279</v>
      </c>
      <c r="T43" s="23">
        <v>9930.3796024900003</v>
      </c>
      <c r="U43" s="18" t="s">
        <v>41</v>
      </c>
      <c r="V43" s="23">
        <v>340.50994245696893</v>
      </c>
      <c r="W43" s="23">
        <v>268.46198424943867</v>
      </c>
      <c r="X43" s="23">
        <v>189.82361178012891</v>
      </c>
      <c r="Y43" s="23">
        <v>162.20988488997187</v>
      </c>
      <c r="Z43" s="23">
        <v>188.53999008488321</v>
      </c>
      <c r="AA43" s="23">
        <v>153.08725253786616</v>
      </c>
      <c r="AB43" s="21">
        <v>0</v>
      </c>
      <c r="AC43" s="26">
        <f>((Y43*1000)*(O43/100))/VLOOKUP(E43,'Sq Ft lookup'!$C$3:$D$7,2,0)</f>
        <v>0</v>
      </c>
      <c r="AD43" s="26">
        <f>(100-J43)/100*X43*1000/VLOOKUP(E43,'Sq Ft lookup'!$C$3:$D$7,2,0)</f>
        <v>2.4475836723283728</v>
      </c>
      <c r="AE43" s="26">
        <f>(100-K43)/100*Y43*1000/VLOOKUP(E43,'Sq Ft lookup'!$C$3:$D$7,2,0)</f>
        <v>1.679429747720758</v>
      </c>
    </row>
    <row r="44" spans="1:31">
      <c r="A44" t="s">
        <v>113</v>
      </c>
      <c r="B44" t="s">
        <v>34</v>
      </c>
      <c r="C44" t="s">
        <v>35</v>
      </c>
      <c r="D44" t="s">
        <v>36</v>
      </c>
      <c r="E44" t="s">
        <v>114</v>
      </c>
      <c r="F44">
        <v>2004</v>
      </c>
      <c r="G44" t="s">
        <v>38</v>
      </c>
      <c r="H44" t="s">
        <v>39</v>
      </c>
      <c r="I44" t="s">
        <v>40</v>
      </c>
      <c r="J44" s="21">
        <v>25.909871943588371</v>
      </c>
      <c r="K44" s="21">
        <v>27.12516905000172</v>
      </c>
      <c r="L44" s="21">
        <v>89.104594303351575</v>
      </c>
      <c r="M44" s="21">
        <v>89.170505431580992</v>
      </c>
      <c r="N44" s="21">
        <v>0</v>
      </c>
      <c r="O44" s="21">
        <v>0</v>
      </c>
      <c r="P44" s="21">
        <v>0</v>
      </c>
      <c r="Q44" s="21">
        <v>0</v>
      </c>
      <c r="R44" s="23">
        <v>10377154.011074835</v>
      </c>
      <c r="S44" s="23">
        <v>10314483.851569002</v>
      </c>
      <c r="T44" s="23">
        <v>5363916.31876201</v>
      </c>
      <c r="U44" s="18" t="s">
        <v>41</v>
      </c>
      <c r="V44" s="23">
        <v>1625.3963602823421</v>
      </c>
      <c r="W44" s="23">
        <v>1615.544336505257</v>
      </c>
      <c r="X44" s="23">
        <v>1950.7077619736324</v>
      </c>
      <c r="Y44" s="23">
        <v>1905.9187563840765</v>
      </c>
      <c r="Z44" s="23">
        <v>1949.2717417198469</v>
      </c>
      <c r="AA44" s="23">
        <v>1905.9187563840765</v>
      </c>
      <c r="AB44" s="21">
        <v>0</v>
      </c>
      <c r="AC44" s="26">
        <f>((Y44*1000)*(O44/100))/VLOOKUP(E44,'Sq Ft lookup'!$C$3:$D$7,2,0)</f>
        <v>0</v>
      </c>
      <c r="AD44" s="26">
        <f>(100-J44)/100*X44*1000/VLOOKUP(E44,'Sq Ft lookup'!$C$3:$D$7,2,0)</f>
        <v>2.8986800618785109</v>
      </c>
      <c r="AE44" s="26">
        <f>(100-K44)/100*Y44*1000/VLOOKUP(E44,'Sq Ft lookup'!$C$3:$D$7,2,0)</f>
        <v>2.7856700195732156</v>
      </c>
    </row>
    <row r="45" spans="1:31">
      <c r="A45" t="s">
        <v>115</v>
      </c>
      <c r="B45" t="s">
        <v>34</v>
      </c>
      <c r="C45" t="s">
        <v>35</v>
      </c>
      <c r="D45" t="s">
        <v>36</v>
      </c>
      <c r="E45" t="s">
        <v>114</v>
      </c>
      <c r="F45">
        <v>2004</v>
      </c>
      <c r="G45" t="s">
        <v>43</v>
      </c>
      <c r="H45" t="s">
        <v>44</v>
      </c>
      <c r="I45" t="s">
        <v>45</v>
      </c>
      <c r="J45" s="21">
        <v>25.678272521673996</v>
      </c>
      <c r="K45" s="21">
        <v>26.39564884134602</v>
      </c>
      <c r="L45" s="21">
        <v>62.723305119680617</v>
      </c>
      <c r="M45" s="21">
        <v>62.95812690763308</v>
      </c>
      <c r="N45" s="21">
        <v>0</v>
      </c>
      <c r="O45" s="21">
        <v>0</v>
      </c>
      <c r="P45" s="21">
        <v>0</v>
      </c>
      <c r="Q45" s="21">
        <v>0</v>
      </c>
      <c r="R45" s="23">
        <v>10372607.154523246</v>
      </c>
      <c r="S45" s="23">
        <v>10305958.592958912</v>
      </c>
      <c r="T45" s="23">
        <v>3701327.82295857</v>
      </c>
      <c r="U45" s="18" t="s">
        <v>41</v>
      </c>
      <c r="V45" s="23">
        <v>2735.3148775938789</v>
      </c>
      <c r="W45" s="23">
        <v>2718.0255627083761</v>
      </c>
      <c r="X45" s="23">
        <v>1864.0629098006962</v>
      </c>
      <c r="Y45" s="23">
        <v>1783.9301844568097</v>
      </c>
      <c r="Z45" s="23">
        <v>1864.0629098006962</v>
      </c>
      <c r="AA45" s="23">
        <v>1780.5631881612903</v>
      </c>
      <c r="AB45" s="21">
        <v>0</v>
      </c>
      <c r="AC45" s="26">
        <f>((Y45*1000)*(O45/100))/VLOOKUP(E45,'Sq Ft lookup'!$C$3:$D$7,2,0)</f>
        <v>0</v>
      </c>
      <c r="AD45" s="26">
        <f>(100-J45)/100*X45*1000/VLOOKUP(E45,'Sq Ft lookup'!$C$3:$D$7,2,0)</f>
        <v>2.7785875568524419</v>
      </c>
      <c r="AE45" s="26">
        <f>(100-K45)/100*Y45*1000/VLOOKUP(E45,'Sq Ft lookup'!$C$3:$D$7,2,0)</f>
        <v>2.6334742025527755</v>
      </c>
    </row>
    <row r="46" spans="1:31">
      <c r="A46" t="s">
        <v>116</v>
      </c>
      <c r="B46" t="s">
        <v>34</v>
      </c>
      <c r="C46" t="s">
        <v>35</v>
      </c>
      <c r="D46" t="s">
        <v>36</v>
      </c>
      <c r="E46" t="s">
        <v>114</v>
      </c>
      <c r="F46">
        <v>2004</v>
      </c>
      <c r="G46" t="s">
        <v>47</v>
      </c>
      <c r="H46" t="s">
        <v>39</v>
      </c>
      <c r="I46" t="s">
        <v>40</v>
      </c>
      <c r="J46" s="21">
        <v>24.848499547506751</v>
      </c>
      <c r="K46" s="21">
        <v>26.463506130394975</v>
      </c>
      <c r="L46" s="21">
        <v>89.267367717829075</v>
      </c>
      <c r="M46" s="21">
        <v>89.34502442648747</v>
      </c>
      <c r="N46" s="21">
        <v>0</v>
      </c>
      <c r="O46" s="21">
        <v>0</v>
      </c>
      <c r="P46" s="21">
        <v>0</v>
      </c>
      <c r="Q46" s="21">
        <v>0</v>
      </c>
      <c r="R46" s="23">
        <v>10443097.697624033</v>
      </c>
      <c r="S46" s="23">
        <v>10369650.407631651</v>
      </c>
      <c r="T46" s="23">
        <v>4539022.9956207098</v>
      </c>
      <c r="U46" s="18" t="s">
        <v>41</v>
      </c>
      <c r="V46" s="23">
        <v>1637.4887846537802</v>
      </c>
      <c r="W46" s="23">
        <v>1625.6247537440638</v>
      </c>
      <c r="X46" s="23">
        <v>1995.0302973375979</v>
      </c>
      <c r="Y46" s="23">
        <v>1949.1314602779978</v>
      </c>
      <c r="Z46" s="23">
        <v>1993.7181409306536</v>
      </c>
      <c r="AA46" s="23">
        <v>1949.1314602779978</v>
      </c>
      <c r="AB46" s="21">
        <v>0</v>
      </c>
      <c r="AC46" s="26">
        <f>((Y46*1000)*(O46/100))/VLOOKUP(E46,'Sq Ft lookup'!$C$3:$D$7,2,0)</f>
        <v>0</v>
      </c>
      <c r="AD46" s="26">
        <f>(100-J46)/100*X46*1000/VLOOKUP(E46,'Sq Ft lookup'!$C$3:$D$7,2,0)</f>
        <v>3.0070100339571648</v>
      </c>
      <c r="AE46" s="26">
        <f>(100-K46)/100*Y46*1000/VLOOKUP(E46,'Sq Ft lookup'!$C$3:$D$7,2,0)</f>
        <v>2.8746950196507672</v>
      </c>
    </row>
    <row r="47" spans="1:31">
      <c r="A47" t="s">
        <v>117</v>
      </c>
      <c r="B47" t="s">
        <v>34</v>
      </c>
      <c r="C47" t="s">
        <v>35</v>
      </c>
      <c r="D47" t="s">
        <v>36</v>
      </c>
      <c r="E47" t="s">
        <v>114</v>
      </c>
      <c r="F47">
        <v>2004</v>
      </c>
      <c r="G47" t="s">
        <v>49</v>
      </c>
      <c r="H47" t="s">
        <v>44</v>
      </c>
      <c r="I47" t="s">
        <v>45</v>
      </c>
      <c r="J47" s="21">
        <v>23.033371934574788</v>
      </c>
      <c r="K47" s="21">
        <v>23.174004638817568</v>
      </c>
      <c r="L47" s="21">
        <v>68.810584265720749</v>
      </c>
      <c r="M47" s="21">
        <v>69.007665263056296</v>
      </c>
      <c r="N47" s="21">
        <v>0</v>
      </c>
      <c r="O47" s="21">
        <v>0</v>
      </c>
      <c r="P47" s="21">
        <v>0</v>
      </c>
      <c r="Q47" s="21">
        <v>0</v>
      </c>
      <c r="R47" s="23">
        <v>10100550.737534441</v>
      </c>
      <c r="S47" s="23">
        <v>10039418.991173796</v>
      </c>
      <c r="T47" s="23">
        <v>2035085.6792653401</v>
      </c>
      <c r="U47" s="18" t="s">
        <v>41</v>
      </c>
      <c r="V47" s="23">
        <v>1344.5559828245298</v>
      </c>
      <c r="W47" s="23">
        <v>1336.0585333359193</v>
      </c>
      <c r="X47" s="23">
        <v>1699.2940135887427</v>
      </c>
      <c r="Y47" s="23">
        <v>1697.0471411835356</v>
      </c>
      <c r="Z47" s="23">
        <v>1698.3704644065069</v>
      </c>
      <c r="AA47" s="23">
        <v>1696.3789002317578</v>
      </c>
      <c r="AB47" s="21">
        <v>0</v>
      </c>
      <c r="AC47" s="26">
        <f>((Y47*1000)*(O47/100))/VLOOKUP(E47,'Sq Ft lookup'!$C$3:$D$7,2,0)</f>
        <v>0</v>
      </c>
      <c r="AD47" s="26">
        <f>(100-J47)/100*X47*1000/VLOOKUP(E47,'Sq Ft lookup'!$C$3:$D$7,2,0)</f>
        <v>2.6231233517386352</v>
      </c>
      <c r="AE47" s="26">
        <f>(100-K47)/100*Y47*1000/VLOOKUP(E47,'Sq Ft lookup'!$C$3:$D$7,2,0)</f>
        <v>2.6148683472979179</v>
      </c>
    </row>
    <row r="48" spans="1:31">
      <c r="A48" t="s">
        <v>118</v>
      </c>
      <c r="B48" t="s">
        <v>34</v>
      </c>
      <c r="C48" t="s">
        <v>35</v>
      </c>
      <c r="D48" t="s">
        <v>36</v>
      </c>
      <c r="E48" t="s">
        <v>114</v>
      </c>
      <c r="F48">
        <v>2004</v>
      </c>
      <c r="G48" t="s">
        <v>51</v>
      </c>
      <c r="H48" t="s">
        <v>52</v>
      </c>
      <c r="I48" t="s">
        <v>53</v>
      </c>
      <c r="J48" s="21">
        <v>27.348577109527263</v>
      </c>
      <c r="K48" s="21">
        <v>28.531094319518068</v>
      </c>
      <c r="L48" s="21">
        <v>80.062602961279111</v>
      </c>
      <c r="M48" s="21">
        <v>80.212186308434724</v>
      </c>
      <c r="N48" s="21">
        <v>0</v>
      </c>
      <c r="O48" s="21">
        <v>0</v>
      </c>
      <c r="P48" s="21">
        <v>0</v>
      </c>
      <c r="Q48" s="21">
        <v>0</v>
      </c>
      <c r="R48" s="23">
        <v>10563586.318423009</v>
      </c>
      <c r="S48" s="23">
        <v>10483208.040893095</v>
      </c>
      <c r="T48" s="23">
        <v>2593952.2420892199</v>
      </c>
      <c r="U48" s="18" t="s">
        <v>41</v>
      </c>
      <c r="V48" s="23">
        <v>1627.852124071522</v>
      </c>
      <c r="W48" s="23">
        <v>1615.5998225667634</v>
      </c>
      <c r="X48" s="23">
        <v>1887.3097730610311</v>
      </c>
      <c r="Y48" s="23">
        <v>1804.5880998010375</v>
      </c>
      <c r="Z48" s="23">
        <v>1880.631911029086</v>
      </c>
      <c r="AA48" s="23">
        <v>1797.6529084609924</v>
      </c>
      <c r="AB48" s="21">
        <v>0</v>
      </c>
      <c r="AC48" s="26">
        <f>((Y48*1000)*(O48/100))/VLOOKUP(E48,'Sq Ft lookup'!$C$3:$D$7,2,0)</f>
        <v>0</v>
      </c>
      <c r="AD48" s="26">
        <f>(100-J48)/100*X48*1000/VLOOKUP(E48,'Sq Ft lookup'!$C$3:$D$7,2,0)</f>
        <v>2.7500148505410964</v>
      </c>
      <c r="AE48" s="26">
        <f>(100-K48)/100*Y48*1000/VLOOKUP(E48,'Sq Ft lookup'!$C$3:$D$7,2,0)</f>
        <v>2.5866814419735342</v>
      </c>
    </row>
    <row r="49" spans="1:31">
      <c r="A49" t="s">
        <v>119</v>
      </c>
      <c r="B49" t="s">
        <v>34</v>
      </c>
      <c r="C49" t="s">
        <v>35</v>
      </c>
      <c r="D49" t="s">
        <v>36</v>
      </c>
      <c r="E49" t="s">
        <v>114</v>
      </c>
      <c r="F49">
        <v>2004</v>
      </c>
      <c r="G49" t="s">
        <v>55</v>
      </c>
      <c r="H49" t="s">
        <v>56</v>
      </c>
      <c r="I49" t="s">
        <v>57</v>
      </c>
      <c r="J49" s="21">
        <v>25.374497195173507</v>
      </c>
      <c r="K49" s="21">
        <v>26.537912650144825</v>
      </c>
      <c r="L49" s="21">
        <v>76.97291168180584</v>
      </c>
      <c r="M49" s="21">
        <v>77.129561450903083</v>
      </c>
      <c r="N49" s="21">
        <v>0</v>
      </c>
      <c r="O49" s="21">
        <v>0</v>
      </c>
      <c r="P49" s="21">
        <v>0</v>
      </c>
      <c r="Q49" s="21">
        <v>0</v>
      </c>
      <c r="R49" s="23">
        <v>10436168.851565044</v>
      </c>
      <c r="S49" s="23">
        <v>10366395.977158591</v>
      </c>
      <c r="T49" s="23">
        <v>3452044.4514156599</v>
      </c>
      <c r="U49" s="18" t="s">
        <v>41</v>
      </c>
      <c r="V49" s="23">
        <v>1056.1056725545391</v>
      </c>
      <c r="W49" s="23">
        <v>1048.885654586702</v>
      </c>
      <c r="X49" s="23">
        <v>1929.8865096211161</v>
      </c>
      <c r="Y49" s="23">
        <v>1839.452614787923</v>
      </c>
      <c r="Z49" s="23">
        <v>1829.6583205744842</v>
      </c>
      <c r="AA49" s="23">
        <v>1767.9603803542825</v>
      </c>
      <c r="AB49" s="21">
        <v>0</v>
      </c>
      <c r="AC49" s="26">
        <f>((Y49*1000)*(O49/100))/VLOOKUP(E49,'Sq Ft lookup'!$C$3:$D$7,2,0)</f>
        <v>0</v>
      </c>
      <c r="AD49" s="26">
        <f>(100-J49)/100*X49*1000/VLOOKUP(E49,'Sq Ft lookup'!$C$3:$D$7,2,0)</f>
        <v>2.8884627183459166</v>
      </c>
      <c r="AE49" s="26">
        <f>(100-K49)/100*Y49*1000/VLOOKUP(E49,'Sq Ft lookup'!$C$3:$D$7,2,0)</f>
        <v>2.7101891027571177</v>
      </c>
    </row>
    <row r="50" spans="1:31">
      <c r="A50" t="s">
        <v>120</v>
      </c>
      <c r="B50" t="s">
        <v>34</v>
      </c>
      <c r="C50" t="s">
        <v>35</v>
      </c>
      <c r="D50" t="s">
        <v>36</v>
      </c>
      <c r="E50" t="s">
        <v>114</v>
      </c>
      <c r="F50">
        <v>2004</v>
      </c>
      <c r="G50" t="s">
        <v>59</v>
      </c>
      <c r="H50" t="s">
        <v>44</v>
      </c>
      <c r="I50" t="s">
        <v>45</v>
      </c>
      <c r="J50" s="21">
        <v>24.560792382769215</v>
      </c>
      <c r="K50" s="21">
        <v>24.672934262084723</v>
      </c>
      <c r="L50" s="21">
        <v>69.171637744970951</v>
      </c>
      <c r="M50" s="21">
        <v>69.37607101614725</v>
      </c>
      <c r="N50" s="21">
        <v>0</v>
      </c>
      <c r="O50" s="21">
        <v>0</v>
      </c>
      <c r="P50" s="21">
        <v>0</v>
      </c>
      <c r="Q50" s="21">
        <v>0</v>
      </c>
      <c r="R50" s="23">
        <v>10347378.347368645</v>
      </c>
      <c r="S50" s="23">
        <v>10279685.236892205</v>
      </c>
      <c r="T50" s="23">
        <v>1811994.0555083</v>
      </c>
      <c r="U50" s="18" t="s">
        <v>41</v>
      </c>
      <c r="V50" s="23">
        <v>1371.399026734706</v>
      </c>
      <c r="W50" s="23">
        <v>1362.2892267998002</v>
      </c>
      <c r="X50" s="23">
        <v>1753.498973697328</v>
      </c>
      <c r="Y50" s="23">
        <v>1716.3476499940966</v>
      </c>
      <c r="Z50" s="23">
        <v>1701.1255357140376</v>
      </c>
      <c r="AA50" s="23">
        <v>1699.0793280618036</v>
      </c>
      <c r="AB50" s="21">
        <v>0</v>
      </c>
      <c r="AC50" s="26">
        <f>((Y50*1000)*(O50/100))/VLOOKUP(E50,'Sq Ft lookup'!$C$3:$D$7,2,0)</f>
        <v>0</v>
      </c>
      <c r="AD50" s="26">
        <f>(100-J50)/100*X50*1000/VLOOKUP(E50,'Sq Ft lookup'!$C$3:$D$7,2,0)</f>
        <v>2.6530800869104256</v>
      </c>
      <c r="AE50" s="26">
        <f>(100-K50)/100*Y50*1000/VLOOKUP(E50,'Sq Ft lookup'!$C$3:$D$7,2,0)</f>
        <v>2.5930090706021205</v>
      </c>
    </row>
    <row r="51" spans="1:31">
      <c r="A51" t="s">
        <v>121</v>
      </c>
      <c r="B51" t="s">
        <v>34</v>
      </c>
      <c r="C51" t="s">
        <v>35</v>
      </c>
      <c r="D51" t="s">
        <v>36</v>
      </c>
      <c r="E51" t="s">
        <v>114</v>
      </c>
      <c r="F51">
        <v>2004</v>
      </c>
      <c r="G51" t="s">
        <v>61</v>
      </c>
      <c r="H51" t="s">
        <v>62</v>
      </c>
      <c r="I51" t="s">
        <v>63</v>
      </c>
      <c r="J51" s="21">
        <v>23.953381468339273</v>
      </c>
      <c r="K51" s="21">
        <v>25.808092787336246</v>
      </c>
      <c r="L51" s="21">
        <v>75.102326395308168</v>
      </c>
      <c r="M51" s="21">
        <v>75.321671359270184</v>
      </c>
      <c r="N51" s="21">
        <v>0</v>
      </c>
      <c r="O51" s="21">
        <v>0</v>
      </c>
      <c r="P51" s="21">
        <v>0</v>
      </c>
      <c r="Q51" s="21">
        <v>0</v>
      </c>
      <c r="R51" s="23">
        <v>10721220.626698738</v>
      </c>
      <c r="S51" s="23">
        <v>10628083.893924354</v>
      </c>
      <c r="T51" s="23">
        <v>1505757.2086046799</v>
      </c>
      <c r="U51" s="18" t="s">
        <v>41</v>
      </c>
      <c r="V51" s="23">
        <v>1916.1828001347544</v>
      </c>
      <c r="W51" s="23">
        <v>1899.2803552689263</v>
      </c>
      <c r="X51" s="23">
        <v>2038.4119491775127</v>
      </c>
      <c r="Y51" s="23">
        <v>1981.7032292929161</v>
      </c>
      <c r="Z51" s="23">
        <v>2038.4119491775127</v>
      </c>
      <c r="AA51" s="23">
        <v>1981.7032292929161</v>
      </c>
      <c r="AB51" s="21">
        <v>0</v>
      </c>
      <c r="AC51" s="26">
        <f>((Y51*1000)*(O51/100))/VLOOKUP(E51,'Sq Ft lookup'!$C$3:$D$7,2,0)</f>
        <v>0</v>
      </c>
      <c r="AD51" s="26">
        <f>(100-J51)/100*X51*1000/VLOOKUP(E51,'Sq Ft lookup'!$C$3:$D$7,2,0)</f>
        <v>3.1089918954970175</v>
      </c>
      <c r="AE51" s="26">
        <f>(100-K51)/100*Y51*1000/VLOOKUP(E51,'Sq Ft lookup'!$C$3:$D$7,2,0)</f>
        <v>2.9487834358350611</v>
      </c>
    </row>
    <row r="52" spans="1:31">
      <c r="A52" t="s">
        <v>122</v>
      </c>
      <c r="B52" t="s">
        <v>34</v>
      </c>
      <c r="C52" t="s">
        <v>35</v>
      </c>
      <c r="D52" t="s">
        <v>36</v>
      </c>
      <c r="E52" t="s">
        <v>114</v>
      </c>
      <c r="F52">
        <v>2004</v>
      </c>
      <c r="G52" t="s">
        <v>65</v>
      </c>
      <c r="H52" t="s">
        <v>66</v>
      </c>
      <c r="I52" t="s">
        <v>57</v>
      </c>
      <c r="J52" s="21">
        <v>24.047692084180227</v>
      </c>
      <c r="K52" s="21">
        <v>25.98606860267434</v>
      </c>
      <c r="L52" s="21">
        <v>78.550671134245135</v>
      </c>
      <c r="M52" s="21">
        <v>78.749801699293016</v>
      </c>
      <c r="N52" s="21">
        <v>0</v>
      </c>
      <c r="O52" s="21">
        <v>0</v>
      </c>
      <c r="P52" s="21">
        <v>0</v>
      </c>
      <c r="Q52" s="21">
        <v>0</v>
      </c>
      <c r="R52" s="23">
        <v>10733603.240474408</v>
      </c>
      <c r="S52" s="23">
        <v>10635344.243797341</v>
      </c>
      <c r="T52" s="23">
        <v>2280853.6661995701</v>
      </c>
      <c r="U52" s="18" t="s">
        <v>41</v>
      </c>
      <c r="V52" s="23">
        <v>1084.2991788849199</v>
      </c>
      <c r="W52" s="23">
        <v>1074.2297377913876</v>
      </c>
      <c r="X52" s="23">
        <v>2127.219476525182</v>
      </c>
      <c r="Y52" s="23">
        <v>2085.9130823183777</v>
      </c>
      <c r="Z52" s="23">
        <v>2114.726591533069</v>
      </c>
      <c r="AA52" s="23">
        <v>2078.4118040702888</v>
      </c>
      <c r="AB52" s="21">
        <v>0</v>
      </c>
      <c r="AC52" s="26">
        <f>((Y52*1000)*(O52/100))/VLOOKUP(E52,'Sq Ft lookup'!$C$3:$D$7,2,0)</f>
        <v>0</v>
      </c>
      <c r="AD52" s="26">
        <f>(100-J52)/100*X52*1000/VLOOKUP(E52,'Sq Ft lookup'!$C$3:$D$7,2,0)</f>
        <v>3.2404177433928916</v>
      </c>
      <c r="AE52" s="26">
        <f>(100-K52)/100*Y52*1000/VLOOKUP(E52,'Sq Ft lookup'!$C$3:$D$7,2,0)</f>
        <v>3.0964024824608209</v>
      </c>
    </row>
    <row r="53" spans="1:31">
      <c r="A53" t="s">
        <v>123</v>
      </c>
      <c r="B53" t="s">
        <v>34</v>
      </c>
      <c r="C53" t="s">
        <v>35</v>
      </c>
      <c r="D53" t="s">
        <v>36</v>
      </c>
      <c r="E53" t="s">
        <v>114</v>
      </c>
      <c r="F53">
        <v>2004</v>
      </c>
      <c r="G53" t="s">
        <v>68</v>
      </c>
      <c r="H53" t="s">
        <v>69</v>
      </c>
      <c r="I53" t="s">
        <v>70</v>
      </c>
      <c r="J53" s="21">
        <v>23.930267908525838</v>
      </c>
      <c r="K53" s="21">
        <v>25.116470301570402</v>
      </c>
      <c r="L53" s="21">
        <v>79.103190986873841</v>
      </c>
      <c r="M53" s="21">
        <v>79.281763091835217</v>
      </c>
      <c r="N53" s="21">
        <v>0</v>
      </c>
      <c r="O53" s="21">
        <v>0</v>
      </c>
      <c r="P53" s="21">
        <v>0</v>
      </c>
      <c r="Q53" s="21">
        <v>0</v>
      </c>
      <c r="R53" s="23">
        <v>10347121.825547377</v>
      </c>
      <c r="S53" s="23">
        <v>10259541.27921007</v>
      </c>
      <c r="T53" s="23">
        <v>586471.77717517805</v>
      </c>
      <c r="U53" s="18" t="s">
        <v>41</v>
      </c>
      <c r="V53" s="23">
        <v>1150.6969769859709</v>
      </c>
      <c r="W53" s="23">
        <v>1140.8544128725675</v>
      </c>
      <c r="X53" s="23">
        <v>1794.7608231128531</v>
      </c>
      <c r="Y53" s="23">
        <v>1754.3382137761073</v>
      </c>
      <c r="Z53" s="23">
        <v>1725.7317317750719</v>
      </c>
      <c r="AA53" s="23">
        <v>1655.9409561559592</v>
      </c>
      <c r="AB53" s="21">
        <v>0</v>
      </c>
      <c r="AC53" s="26">
        <f>((Y53*1000)*(O53/100))/VLOOKUP(E53,'Sq Ft lookup'!$C$3:$D$7,2,0)</f>
        <v>0</v>
      </c>
      <c r="AD53" s="26">
        <f>(100-J53)/100*X53*1000/VLOOKUP(E53,'Sq Ft lookup'!$C$3:$D$7,2,0)</f>
        <v>2.738206477787172</v>
      </c>
      <c r="AE53" s="26">
        <f>(100-K53)/100*Y53*1000/VLOOKUP(E53,'Sq Ft lookup'!$C$3:$D$7,2,0)</f>
        <v>2.6347981895786816</v>
      </c>
    </row>
    <row r="54" spans="1:31">
      <c r="A54" t="s">
        <v>124</v>
      </c>
      <c r="B54" t="s">
        <v>34</v>
      </c>
      <c r="C54" t="s">
        <v>35</v>
      </c>
      <c r="D54" t="s">
        <v>36</v>
      </c>
      <c r="E54" t="s">
        <v>114</v>
      </c>
      <c r="F54">
        <v>2004</v>
      </c>
      <c r="G54" t="s">
        <v>72</v>
      </c>
      <c r="H54" t="s">
        <v>73</v>
      </c>
      <c r="I54" t="s">
        <v>63</v>
      </c>
      <c r="J54" s="21">
        <v>19.737463054830606</v>
      </c>
      <c r="K54" s="21">
        <v>21.937161202671152</v>
      </c>
      <c r="L54" s="21">
        <v>71.337074254805756</v>
      </c>
      <c r="M54" s="21">
        <v>71.671365401154532</v>
      </c>
      <c r="N54" s="21">
        <v>0</v>
      </c>
      <c r="O54" s="21">
        <v>0</v>
      </c>
      <c r="P54" s="21">
        <v>0</v>
      </c>
      <c r="Q54" s="21">
        <v>0</v>
      </c>
      <c r="R54" s="23">
        <v>10941044.244696567</v>
      </c>
      <c r="S54" s="23">
        <v>10817471.948995786</v>
      </c>
      <c r="T54" s="23">
        <v>966885.08963752701</v>
      </c>
      <c r="U54" s="18" t="s">
        <v>41</v>
      </c>
      <c r="V54" s="23">
        <v>3156.5284033789653</v>
      </c>
      <c r="W54" s="23">
        <v>3119.7025977239277</v>
      </c>
      <c r="X54" s="23">
        <v>2025.2270241424849</v>
      </c>
      <c r="Y54" s="23">
        <v>1985.696307920462</v>
      </c>
      <c r="Z54" s="23">
        <v>2021.7609049628197</v>
      </c>
      <c r="AA54" s="23">
        <v>1980.8024207757303</v>
      </c>
      <c r="AB54" s="21">
        <v>0</v>
      </c>
      <c r="AC54" s="26">
        <f>((Y54*1000)*(O54/100))/VLOOKUP(E54,'Sq Ft lookup'!$C$3:$D$7,2,0)</f>
        <v>0</v>
      </c>
      <c r="AD54" s="26">
        <f>(100-J54)/100*X54*1000/VLOOKUP(E54,'Sq Ft lookup'!$C$3:$D$7,2,0)</f>
        <v>3.2601255284314412</v>
      </c>
      <c r="AE54" s="26">
        <f>(100-K54)/100*Y54*1000/VLOOKUP(E54,'Sq Ft lookup'!$C$3:$D$7,2,0)</f>
        <v>3.1088866984686341</v>
      </c>
    </row>
    <row r="55" spans="1:31">
      <c r="A55" t="s">
        <v>125</v>
      </c>
      <c r="B55" t="s">
        <v>34</v>
      </c>
      <c r="C55" t="s">
        <v>35</v>
      </c>
      <c r="D55" s="22" t="s">
        <v>36</v>
      </c>
      <c r="E55" t="s">
        <v>114</v>
      </c>
      <c r="F55">
        <v>2004</v>
      </c>
      <c r="G55" t="s">
        <v>75</v>
      </c>
      <c r="H55" t="s">
        <v>76</v>
      </c>
      <c r="I55" t="s">
        <v>77</v>
      </c>
      <c r="J55" s="21">
        <v>28.676319341768686</v>
      </c>
      <c r="K55" s="21">
        <v>30.901589887777437</v>
      </c>
      <c r="L55" s="21">
        <v>68.676413256901753</v>
      </c>
      <c r="M55" s="21">
        <v>69.034834817090299</v>
      </c>
      <c r="N55" s="21">
        <v>0</v>
      </c>
      <c r="O55" s="21">
        <v>0</v>
      </c>
      <c r="P55" s="21">
        <v>0</v>
      </c>
      <c r="Q55" s="21">
        <v>0</v>
      </c>
      <c r="R55" s="23">
        <v>11090384.193959821</v>
      </c>
      <c r="S55" s="23">
        <v>10955319.966311384</v>
      </c>
      <c r="T55" s="23">
        <v>1179169.40710524</v>
      </c>
      <c r="U55" s="18" t="s">
        <v>41</v>
      </c>
      <c r="V55" s="23">
        <v>4892.7918307435311</v>
      </c>
      <c r="W55" s="23">
        <v>4836.7851731511464</v>
      </c>
      <c r="X55" s="23">
        <v>2175.7507197928549</v>
      </c>
      <c r="Y55" s="23">
        <v>2085.394266715798</v>
      </c>
      <c r="Z55" s="23">
        <v>2164.231764257238</v>
      </c>
      <c r="AA55" s="23">
        <v>2081.5413894716016</v>
      </c>
      <c r="AB55" s="21">
        <v>0</v>
      </c>
      <c r="AC55" s="26">
        <f>((Y55*1000)*(O55/100))/VLOOKUP(E55,'Sq Ft lookup'!$C$3:$D$7,2,0)</f>
        <v>0</v>
      </c>
      <c r="AD55" s="26">
        <f>(100-J55)/100*X55*1000/VLOOKUP(E55,'Sq Ft lookup'!$C$3:$D$7,2,0)</f>
        <v>3.1123656143285698</v>
      </c>
      <c r="AE55" s="26">
        <f>(100-K55)/100*Y55*1000/VLOOKUP(E55,'Sq Ft lookup'!$C$3:$D$7,2,0)</f>
        <v>2.8900406796471292</v>
      </c>
    </row>
    <row r="56" spans="1:31">
      <c r="A56" t="s">
        <v>126</v>
      </c>
      <c r="B56" t="s">
        <v>34</v>
      </c>
      <c r="C56" t="s">
        <v>35</v>
      </c>
      <c r="D56" s="22" t="s">
        <v>36</v>
      </c>
      <c r="E56" t="s">
        <v>114</v>
      </c>
      <c r="F56">
        <v>2004</v>
      </c>
      <c r="G56" t="s">
        <v>79</v>
      </c>
      <c r="H56" t="s">
        <v>62</v>
      </c>
      <c r="I56" t="s">
        <v>70</v>
      </c>
      <c r="J56" s="21">
        <v>27.455676780276338</v>
      </c>
      <c r="K56" s="21">
        <v>29.63658546442478</v>
      </c>
      <c r="L56" s="21">
        <v>70.218647856743885</v>
      </c>
      <c r="M56" s="21">
        <v>70.593681477895046</v>
      </c>
      <c r="N56" s="21">
        <v>0</v>
      </c>
      <c r="O56" s="21">
        <v>0</v>
      </c>
      <c r="P56" s="21">
        <v>0</v>
      </c>
      <c r="Q56" s="21">
        <v>0</v>
      </c>
      <c r="R56" s="23">
        <v>11454527.062612357</v>
      </c>
      <c r="S56" s="23">
        <v>11309636.442310477</v>
      </c>
      <c r="T56" s="23">
        <v>575671.89967144094</v>
      </c>
      <c r="U56" s="18" t="s">
        <v>41</v>
      </c>
      <c r="V56" s="23">
        <v>2607.0149215832662</v>
      </c>
      <c r="W56" s="23">
        <v>2574.157829688776</v>
      </c>
      <c r="X56" s="23">
        <v>2248.4191168290049</v>
      </c>
      <c r="Y56" s="23">
        <v>2191.4019764380728</v>
      </c>
      <c r="Z56" s="23">
        <v>2233.9821378431043</v>
      </c>
      <c r="AA56" s="23">
        <v>2189.4677050097685</v>
      </c>
      <c r="AB56" s="21">
        <v>0</v>
      </c>
      <c r="AC56" s="26">
        <f>((Y56*1000)*(O56/100))/VLOOKUP(E56,'Sq Ft lookup'!$C$3:$D$7,2,0)</f>
        <v>0</v>
      </c>
      <c r="AD56" s="26">
        <f>(100-J56)/100*X56*1000/VLOOKUP(E56,'Sq Ft lookup'!$C$3:$D$7,2,0)</f>
        <v>3.2713606727767539</v>
      </c>
      <c r="AE56" s="26">
        <f>(100-K56)/100*Y56*1000/VLOOKUP(E56,'Sq Ft lookup'!$C$3:$D$7,2,0)</f>
        <v>3.0925496526712992</v>
      </c>
    </row>
    <row r="57" spans="1:31">
      <c r="A57" t="s">
        <v>127</v>
      </c>
      <c r="B57" t="s">
        <v>34</v>
      </c>
      <c r="C57" t="s">
        <v>35</v>
      </c>
      <c r="D57" t="s">
        <v>36</v>
      </c>
      <c r="E57" t="s">
        <v>114</v>
      </c>
      <c r="F57">
        <v>2004</v>
      </c>
      <c r="G57" t="s">
        <v>81</v>
      </c>
      <c r="H57" t="s">
        <v>82</v>
      </c>
      <c r="I57" t="s">
        <v>77</v>
      </c>
      <c r="J57" s="21">
        <v>19.027692183666222</v>
      </c>
      <c r="K57" s="21">
        <v>21.923644721362411</v>
      </c>
      <c r="L57" s="21">
        <v>54.704970204115867</v>
      </c>
      <c r="M57" s="21">
        <v>55.50904628457085</v>
      </c>
      <c r="N57" s="21">
        <v>0</v>
      </c>
      <c r="O57" s="21">
        <v>0</v>
      </c>
      <c r="P57" s="21">
        <v>0</v>
      </c>
      <c r="Q57" s="21">
        <v>0</v>
      </c>
      <c r="R57" s="23">
        <v>12010678.249172367</v>
      </c>
      <c r="S57" s="23">
        <v>11794285.898556847</v>
      </c>
      <c r="T57" s="23">
        <v>508845.37902365002</v>
      </c>
      <c r="U57" s="18" t="s">
        <v>41</v>
      </c>
      <c r="V57" s="23">
        <v>5545.9840737610502</v>
      </c>
      <c r="W57" s="23">
        <v>5447.5182429503175</v>
      </c>
      <c r="X57" s="23">
        <v>2291.1331087886556</v>
      </c>
      <c r="Y57" s="23">
        <v>2245.475167125619</v>
      </c>
      <c r="Z57" s="23">
        <v>2277.7614373590795</v>
      </c>
      <c r="AA57" s="23">
        <v>2238.7489654965616</v>
      </c>
      <c r="AB57" s="21">
        <v>0</v>
      </c>
      <c r="AC57" s="26">
        <f>((Y57*1000)*(O57/100))/VLOOKUP(E57,'Sq Ft lookup'!$C$3:$D$7,2,0)</f>
        <v>0</v>
      </c>
      <c r="AD57" s="26">
        <f>(100-J57)/100*X57*1000/VLOOKUP(E57,'Sq Ft lookup'!$C$3:$D$7,2,0)</f>
        <v>3.7207849043928753</v>
      </c>
      <c r="AE57" s="26">
        <f>(100-K57)/100*Y57*1000/VLOOKUP(E57,'Sq Ft lookup'!$C$3:$D$7,2,0)</f>
        <v>3.5162157424359797</v>
      </c>
    </row>
    <row r="58" spans="1:31">
      <c r="A58" t="s">
        <v>128</v>
      </c>
      <c r="B58" t="s">
        <v>34</v>
      </c>
      <c r="C58" t="s">
        <v>35</v>
      </c>
      <c r="D58" t="s">
        <v>36</v>
      </c>
      <c r="E58" t="s">
        <v>129</v>
      </c>
      <c r="F58">
        <v>2004</v>
      </c>
      <c r="G58" t="s">
        <v>38</v>
      </c>
      <c r="H58" t="s">
        <v>39</v>
      </c>
      <c r="I58" t="s">
        <v>40</v>
      </c>
      <c r="J58" s="21">
        <v>43.184096670865358</v>
      </c>
      <c r="K58" s="21">
        <v>44.455626505100078</v>
      </c>
      <c r="L58" s="21">
        <v>92.333067465803836</v>
      </c>
      <c r="M58" s="21">
        <v>92.407466692607215</v>
      </c>
      <c r="N58" s="21">
        <v>0</v>
      </c>
      <c r="O58" s="21">
        <v>0</v>
      </c>
      <c r="P58" s="21">
        <v>0</v>
      </c>
      <c r="Q58" s="21">
        <v>0</v>
      </c>
      <c r="R58" s="23">
        <v>1527408.2494119541</v>
      </c>
      <c r="S58" s="23">
        <v>1513067.6551337161</v>
      </c>
      <c r="T58" s="23">
        <v>4274179.6658299603</v>
      </c>
      <c r="U58" s="18" t="s">
        <v>41</v>
      </c>
      <c r="V58" s="23">
        <v>238.67286508651961</v>
      </c>
      <c r="W58" s="23">
        <v>236.35171104546245</v>
      </c>
      <c r="X58" s="23">
        <v>407.04440674119002</v>
      </c>
      <c r="Y58" s="23">
        <v>397.77714794964902</v>
      </c>
      <c r="Z58" s="23">
        <v>400.31122986685523</v>
      </c>
      <c r="AA58" s="23">
        <v>390.78408266246595</v>
      </c>
      <c r="AB58" s="21">
        <v>0</v>
      </c>
      <c r="AC58" s="26">
        <f>((Y58*1000)*(O58/100))/VLOOKUP(E58,'Sq Ft lookup'!$C$3:$D$7,2,0)</f>
        <v>0</v>
      </c>
      <c r="AD58" s="26">
        <f>(100-J58)/100*X58*1000/VLOOKUP(E58,'Sq Ft lookup'!$C$3:$D$7,2,0)</f>
        <v>1.8935738106370497</v>
      </c>
      <c r="AE58" s="26">
        <f>(100-K58)/100*Y58*1000/VLOOKUP(E58,'Sq Ft lookup'!$C$3:$D$7,2,0)</f>
        <v>1.8090494279510179</v>
      </c>
    </row>
    <row r="59" spans="1:31">
      <c r="A59" t="s">
        <v>130</v>
      </c>
      <c r="B59" t="s">
        <v>34</v>
      </c>
      <c r="C59" t="s">
        <v>35</v>
      </c>
      <c r="D59" t="s">
        <v>36</v>
      </c>
      <c r="E59" t="s">
        <v>129</v>
      </c>
      <c r="F59">
        <v>2004</v>
      </c>
      <c r="G59" t="s">
        <v>43</v>
      </c>
      <c r="H59" t="s">
        <v>44</v>
      </c>
      <c r="I59" t="s">
        <v>45</v>
      </c>
      <c r="J59" s="21">
        <v>40.185084787410489</v>
      </c>
      <c r="K59" s="21">
        <v>40.87299351132242</v>
      </c>
      <c r="L59" s="21">
        <v>72.912958687026091</v>
      </c>
      <c r="M59" s="21">
        <v>73.172045207773905</v>
      </c>
      <c r="N59" s="21">
        <v>0</v>
      </c>
      <c r="O59" s="21">
        <v>0</v>
      </c>
      <c r="P59" s="21">
        <v>0</v>
      </c>
      <c r="Q59" s="21">
        <v>0</v>
      </c>
      <c r="R59" s="23">
        <v>1520768.3912540544</v>
      </c>
      <c r="S59" s="23">
        <v>1505625.037333064</v>
      </c>
      <c r="T59" s="23">
        <v>3345095.7304042401</v>
      </c>
      <c r="U59" s="18" t="s">
        <v>41</v>
      </c>
      <c r="V59" s="21">
        <v>407.66950743067554</v>
      </c>
      <c r="W59" s="21">
        <v>403.76334510379473</v>
      </c>
      <c r="X59" s="23">
        <v>382.33059640593416</v>
      </c>
      <c r="Y59" s="23">
        <v>374.3030343223619</v>
      </c>
      <c r="Z59" s="23">
        <v>355.47178193829552</v>
      </c>
      <c r="AA59" s="23">
        <v>349.09400984879466</v>
      </c>
      <c r="AB59" s="21">
        <v>0</v>
      </c>
      <c r="AC59" s="26">
        <f>((Y59*1000)*(O59/100))/VLOOKUP(E59,'Sq Ft lookup'!$C$3:$D$7,2,0)</f>
        <v>0</v>
      </c>
      <c r="AD59" s="26">
        <f>(100-J59)/100*X59*1000/VLOOKUP(E59,'Sq Ft lookup'!$C$3:$D$7,2,0)</f>
        <v>1.8724881445648751</v>
      </c>
      <c r="AE59" s="26">
        <f>(100-K59)/100*Y59*1000/VLOOKUP(E59,'Sq Ft lookup'!$C$3:$D$7,2,0)</f>
        <v>1.8120900287484032</v>
      </c>
    </row>
    <row r="60" spans="1:31">
      <c r="A60" t="s">
        <v>131</v>
      </c>
      <c r="B60" t="s">
        <v>34</v>
      </c>
      <c r="C60" t="s">
        <v>35</v>
      </c>
      <c r="D60" s="22" t="s">
        <v>36</v>
      </c>
      <c r="E60" t="s">
        <v>129</v>
      </c>
      <c r="F60">
        <v>2004</v>
      </c>
      <c r="G60" t="s">
        <v>47</v>
      </c>
      <c r="H60" t="s">
        <v>39</v>
      </c>
      <c r="I60" t="s">
        <v>40</v>
      </c>
      <c r="J60" s="21">
        <v>43.404728204948661</v>
      </c>
      <c r="K60" s="21">
        <v>44.793419197055762</v>
      </c>
      <c r="L60" s="21">
        <v>92.60377827089043</v>
      </c>
      <c r="M60" s="21">
        <v>92.688497481817564</v>
      </c>
      <c r="N60" s="21">
        <v>0</v>
      </c>
      <c r="O60" s="21">
        <v>0</v>
      </c>
      <c r="P60" s="21">
        <v>0</v>
      </c>
      <c r="Q60" s="21">
        <v>0</v>
      </c>
      <c r="R60" s="23">
        <v>1565190.731219437</v>
      </c>
      <c r="S60" s="23">
        <v>1547958.79458874</v>
      </c>
      <c r="T60" s="23">
        <v>3685124.9224883602</v>
      </c>
      <c r="U60" s="18" t="s">
        <v>41</v>
      </c>
      <c r="V60" s="23">
        <v>245.20904080048155</v>
      </c>
      <c r="W60" s="23">
        <v>242.39425635876725</v>
      </c>
      <c r="X60" s="23">
        <v>433.50046693594084</v>
      </c>
      <c r="Y60" s="23">
        <v>423.12048614253871</v>
      </c>
      <c r="Z60" s="23">
        <v>431.68620749215961</v>
      </c>
      <c r="AA60" s="23">
        <v>421.40951984062775</v>
      </c>
      <c r="AB60" s="21">
        <v>0</v>
      </c>
      <c r="AC60" s="26">
        <f>((Y60*1000)*(O60/100))/VLOOKUP(E60,'Sq Ft lookup'!$C$3:$D$7,2,0)</f>
        <v>0</v>
      </c>
      <c r="AD60" s="26">
        <f>(100-J60)/100*X60*1000/VLOOKUP(E60,'Sq Ft lookup'!$C$3:$D$7,2,0)</f>
        <v>2.0088164239938129</v>
      </c>
      <c r="AE60" s="26">
        <f>(100-K60)/100*Y60*1000/VLOOKUP(E60,'Sq Ft lookup'!$C$3:$D$7,2,0)</f>
        <v>1.9126056486104468</v>
      </c>
    </row>
    <row r="61" spans="1:31">
      <c r="A61" t="s">
        <v>132</v>
      </c>
      <c r="B61" t="s">
        <v>34</v>
      </c>
      <c r="C61" t="s">
        <v>35</v>
      </c>
      <c r="D61" t="s">
        <v>36</v>
      </c>
      <c r="E61" t="s">
        <v>129</v>
      </c>
      <c r="F61">
        <v>2004</v>
      </c>
      <c r="G61" t="s">
        <v>49</v>
      </c>
      <c r="H61" t="s">
        <v>44</v>
      </c>
      <c r="I61" t="s">
        <v>45</v>
      </c>
      <c r="J61" s="21">
        <v>38.308056801877775</v>
      </c>
      <c r="K61" s="21">
        <v>38.456463502454696</v>
      </c>
      <c r="L61" s="21">
        <v>76.896361580458674</v>
      </c>
      <c r="M61" s="21">
        <v>77.071381349725414</v>
      </c>
      <c r="N61" s="21">
        <v>0</v>
      </c>
      <c r="O61" s="21">
        <v>0</v>
      </c>
      <c r="P61" s="21">
        <v>0</v>
      </c>
      <c r="Q61" s="21">
        <v>0</v>
      </c>
      <c r="R61" s="23">
        <v>1440642.2161199048</v>
      </c>
      <c r="S61" s="23">
        <v>1428786.9489400005</v>
      </c>
      <c r="T61" s="23">
        <v>2328374.4035073798</v>
      </c>
      <c r="U61" s="18" t="s">
        <v>41</v>
      </c>
      <c r="V61" s="23">
        <v>197.43509108733352</v>
      </c>
      <c r="W61" s="23">
        <v>195.93759632013266</v>
      </c>
      <c r="X61" s="23">
        <v>336.84877138315818</v>
      </c>
      <c r="Y61" s="23">
        <v>332.7720002803182</v>
      </c>
      <c r="Z61" s="23">
        <v>303.15503592461801</v>
      </c>
      <c r="AA61" s="23">
        <v>301.83450881293345</v>
      </c>
      <c r="AB61" s="21">
        <v>0</v>
      </c>
      <c r="AC61" s="26">
        <f>((Y61*1000)*(O61/100))/VLOOKUP(E61,'Sq Ft lookup'!$C$3:$D$7,2,0)</f>
        <v>0</v>
      </c>
      <c r="AD61" s="26">
        <f>(100-J61)/100*X61*1000/VLOOKUP(E61,'Sq Ft lookup'!$C$3:$D$7,2,0)</f>
        <v>1.7015078169953044</v>
      </c>
      <c r="AE61" s="26">
        <f>(100-K61)/100*Y61*1000/VLOOKUP(E61,'Sq Ft lookup'!$C$3:$D$7,2,0)</f>
        <v>1.6768713968994955</v>
      </c>
    </row>
    <row r="62" spans="1:31">
      <c r="A62" t="s">
        <v>133</v>
      </c>
      <c r="B62" t="s">
        <v>34</v>
      </c>
      <c r="C62" t="s">
        <v>35</v>
      </c>
      <c r="D62" t="s">
        <v>36</v>
      </c>
      <c r="E62" t="s">
        <v>129</v>
      </c>
      <c r="F62">
        <v>2004</v>
      </c>
      <c r="G62" t="s">
        <v>51</v>
      </c>
      <c r="H62" t="s">
        <v>52</v>
      </c>
      <c r="I62" t="s">
        <v>53</v>
      </c>
      <c r="J62" s="21">
        <v>34.69713155896801</v>
      </c>
      <c r="K62" s="21">
        <v>35.992840218816788</v>
      </c>
      <c r="L62" s="21">
        <v>85.606390532989067</v>
      </c>
      <c r="M62" s="21">
        <v>85.777783544402197</v>
      </c>
      <c r="N62" s="21">
        <v>0</v>
      </c>
      <c r="O62" s="21">
        <v>0</v>
      </c>
      <c r="P62" s="21">
        <v>0</v>
      </c>
      <c r="Q62" s="21">
        <v>0</v>
      </c>
      <c r="R62" s="23">
        <v>1573690.9969730403</v>
      </c>
      <c r="S62" s="23">
        <v>1554667.3298994615</v>
      </c>
      <c r="T62" s="23">
        <v>2661389.2454631198</v>
      </c>
      <c r="U62" s="18" t="s">
        <v>41</v>
      </c>
      <c r="V62" s="23">
        <v>245.61702123023744</v>
      </c>
      <c r="W62" s="23">
        <v>242.68855959273449</v>
      </c>
      <c r="X62" s="23">
        <v>394.44404800022232</v>
      </c>
      <c r="Y62" s="23">
        <v>387.54513495436333</v>
      </c>
      <c r="Z62" s="23">
        <v>389.93302596315368</v>
      </c>
      <c r="AA62" s="23">
        <v>383.22805916378297</v>
      </c>
      <c r="AB62" s="21">
        <v>0</v>
      </c>
      <c r="AC62" s="26">
        <f>((Y62*1000)*(O62/100))/VLOOKUP(E62,'Sq Ft lookup'!$C$3:$D$7,2,0)</f>
        <v>0</v>
      </c>
      <c r="AD62" s="26">
        <f>(100-J62)/100*X62*1000/VLOOKUP(E62,'Sq Ft lookup'!$C$3:$D$7,2,0)</f>
        <v>2.1090564122348465</v>
      </c>
      <c r="AE62" s="26">
        <f>(100-K62)/100*Y62*1000/VLOOKUP(E62,'Sq Ft lookup'!$C$3:$D$7,2,0)</f>
        <v>2.0310535629846518</v>
      </c>
    </row>
    <row r="63" spans="1:31">
      <c r="A63" t="s">
        <v>134</v>
      </c>
      <c r="B63" t="s">
        <v>34</v>
      </c>
      <c r="C63" t="s">
        <v>35</v>
      </c>
      <c r="D63" t="s">
        <v>36</v>
      </c>
      <c r="E63" t="s">
        <v>129</v>
      </c>
      <c r="F63">
        <v>2004</v>
      </c>
      <c r="G63" t="s">
        <v>55</v>
      </c>
      <c r="H63" t="s">
        <v>56</v>
      </c>
      <c r="I63" t="s">
        <v>57</v>
      </c>
      <c r="J63" s="21">
        <v>46.865915489640443</v>
      </c>
      <c r="K63" s="21">
        <v>48.007576632807293</v>
      </c>
      <c r="L63" s="21">
        <v>83.529852815836875</v>
      </c>
      <c r="M63" s="21">
        <v>83.702693750196531</v>
      </c>
      <c r="N63" s="21">
        <v>0</v>
      </c>
      <c r="O63" s="21">
        <v>0</v>
      </c>
      <c r="P63" s="21">
        <v>0</v>
      </c>
      <c r="Q63" s="21">
        <v>0</v>
      </c>
      <c r="R63" s="23">
        <v>1548712.8380508253</v>
      </c>
      <c r="S63" s="23">
        <v>1532394.3830976379</v>
      </c>
      <c r="T63" s="23">
        <v>3062586.1969262301</v>
      </c>
      <c r="U63" s="18" t="s">
        <v>41</v>
      </c>
      <c r="V63" s="23">
        <v>162.09265139354494</v>
      </c>
      <c r="W63" s="23">
        <v>160.38670697988519</v>
      </c>
      <c r="X63" s="23">
        <v>414.11320376569938</v>
      </c>
      <c r="Y63" s="23">
        <v>405.68544193642657</v>
      </c>
      <c r="Z63" s="23">
        <v>386.9638984899106</v>
      </c>
      <c r="AA63" s="23">
        <v>380.18508162973637</v>
      </c>
      <c r="AB63" s="21">
        <v>0</v>
      </c>
      <c r="AC63" s="26">
        <f>((Y63*1000)*(O63/100))/VLOOKUP(E63,'Sq Ft lookup'!$C$3:$D$7,2,0)</f>
        <v>0</v>
      </c>
      <c r="AD63" s="26">
        <f>(100-J63)/100*X63*1000/VLOOKUP(E63,'Sq Ft lookup'!$C$3:$D$7,2,0)</f>
        <v>1.8016184100598056</v>
      </c>
      <c r="AE63" s="26">
        <f>(100-K63)/100*Y63*1000/VLOOKUP(E63,'Sq Ft lookup'!$C$3:$D$7,2,0)</f>
        <v>1.7270305285318641</v>
      </c>
    </row>
    <row r="64" spans="1:31">
      <c r="A64" t="s">
        <v>135</v>
      </c>
      <c r="B64" t="s">
        <v>34</v>
      </c>
      <c r="C64" t="s">
        <v>35</v>
      </c>
      <c r="D64" t="s">
        <v>36</v>
      </c>
      <c r="E64" t="s">
        <v>129</v>
      </c>
      <c r="F64">
        <v>2004</v>
      </c>
      <c r="G64" t="s">
        <v>59</v>
      </c>
      <c r="H64" t="s">
        <v>44</v>
      </c>
      <c r="I64" t="s">
        <v>45</v>
      </c>
      <c r="J64" s="21">
        <v>43.521173530890891</v>
      </c>
      <c r="K64" s="21">
        <v>43.661326235585122</v>
      </c>
      <c r="L64" s="21">
        <v>78.303136780393785</v>
      </c>
      <c r="M64" s="21">
        <v>78.490895797893614</v>
      </c>
      <c r="N64" s="21">
        <v>0</v>
      </c>
      <c r="O64" s="21">
        <v>0</v>
      </c>
      <c r="P64" s="21">
        <v>0</v>
      </c>
      <c r="Q64" s="21">
        <v>0</v>
      </c>
      <c r="R64" s="23">
        <v>1491809.8809837583</v>
      </c>
      <c r="S64" s="23">
        <v>1478007.4210670893</v>
      </c>
      <c r="T64" s="23">
        <v>2176642.58853349</v>
      </c>
      <c r="U64" s="18" t="s">
        <v>41</v>
      </c>
      <c r="V64" s="23">
        <v>203.92069000583001</v>
      </c>
      <c r="W64" s="23">
        <v>202.1523986583239</v>
      </c>
      <c r="X64" s="23">
        <v>370.46373364943321</v>
      </c>
      <c r="Y64" s="23">
        <v>365.08176695446122</v>
      </c>
      <c r="Z64" s="23">
        <v>307.94074555829627</v>
      </c>
      <c r="AA64" s="23">
        <v>305.95795597339219</v>
      </c>
      <c r="AB64" s="21">
        <v>0</v>
      </c>
      <c r="AC64" s="26">
        <f>((Y64*1000)*(O64/100))/VLOOKUP(E64,'Sq Ft lookup'!$C$3:$D$7,2,0)</f>
        <v>0</v>
      </c>
      <c r="AD64" s="26">
        <f>(100-J64)/100*X64*1000/VLOOKUP(E64,'Sq Ft lookup'!$C$3:$D$7,2,0)</f>
        <v>1.7131756563295939</v>
      </c>
      <c r="AE64" s="26">
        <f>(100-K64)/100*Y64*1000/VLOOKUP(E64,'Sq Ft lookup'!$C$3:$D$7,2,0)</f>
        <v>1.6840977438986942</v>
      </c>
    </row>
    <row r="65" spans="1:31">
      <c r="A65" t="s">
        <v>136</v>
      </c>
      <c r="B65" t="s">
        <v>34</v>
      </c>
      <c r="C65" t="s">
        <v>35</v>
      </c>
      <c r="D65" t="s">
        <v>36</v>
      </c>
      <c r="E65" t="s">
        <v>129</v>
      </c>
      <c r="F65">
        <v>2004</v>
      </c>
      <c r="G65" t="s">
        <v>61</v>
      </c>
      <c r="H65" t="s">
        <v>62</v>
      </c>
      <c r="I65" t="s">
        <v>63</v>
      </c>
      <c r="J65" s="21">
        <v>41.674302144956812</v>
      </c>
      <c r="K65" s="21">
        <v>43.224832255896615</v>
      </c>
      <c r="L65" s="21">
        <v>81.131152378684504</v>
      </c>
      <c r="M65" s="21">
        <v>81.393453315842322</v>
      </c>
      <c r="N65" s="21">
        <v>0</v>
      </c>
      <c r="O65" s="21">
        <v>0</v>
      </c>
      <c r="P65" s="21">
        <v>0</v>
      </c>
      <c r="Q65" s="21">
        <v>0</v>
      </c>
      <c r="R65" s="23">
        <v>1622095.953005295</v>
      </c>
      <c r="S65" s="23">
        <v>1599761.2386845297</v>
      </c>
      <c r="T65" s="23">
        <v>1945911.3371953999</v>
      </c>
      <c r="U65" s="18" t="s">
        <v>41</v>
      </c>
      <c r="V65" s="23">
        <v>298.60477692824242</v>
      </c>
      <c r="W65" s="23">
        <v>294.44704163370807</v>
      </c>
      <c r="X65" s="23">
        <v>419.13626507300279</v>
      </c>
      <c r="Y65" s="23">
        <v>410.05683371416745</v>
      </c>
      <c r="Z65" s="23">
        <v>404.37670557210225</v>
      </c>
      <c r="AA65" s="23">
        <v>396.84451565151693</v>
      </c>
      <c r="AB65" s="21">
        <v>0</v>
      </c>
      <c r="AC65" s="26">
        <f>((Y65*1000)*(O65/100))/VLOOKUP(E65,'Sq Ft lookup'!$C$3:$D$7,2,0)</f>
        <v>0</v>
      </c>
      <c r="AD65" s="26">
        <f>(100-J65)/100*X65*1000/VLOOKUP(E65,'Sq Ft lookup'!$C$3:$D$7,2,0)</f>
        <v>2.0016388134755223</v>
      </c>
      <c r="AE65" s="26">
        <f>(100-K65)/100*Y65*1000/VLOOKUP(E65,'Sq Ft lookup'!$C$3:$D$7,2,0)</f>
        <v>1.906219952079534</v>
      </c>
    </row>
    <row r="66" spans="1:31">
      <c r="A66" t="s">
        <v>137</v>
      </c>
      <c r="B66" t="s">
        <v>34</v>
      </c>
      <c r="C66" t="s">
        <v>35</v>
      </c>
      <c r="D66" t="s">
        <v>36</v>
      </c>
      <c r="E66" t="s">
        <v>129</v>
      </c>
      <c r="F66">
        <v>2004</v>
      </c>
      <c r="G66" t="s">
        <v>65</v>
      </c>
      <c r="H66" t="s">
        <v>66</v>
      </c>
      <c r="I66" t="s">
        <v>57</v>
      </c>
      <c r="J66" s="21">
        <v>45.510377982041092</v>
      </c>
      <c r="K66" s="21">
        <v>47.012953128967808</v>
      </c>
      <c r="L66" s="21">
        <v>84.733017630995576</v>
      </c>
      <c r="M66" s="21">
        <v>84.936140226251595</v>
      </c>
      <c r="N66" s="21">
        <v>0</v>
      </c>
      <c r="O66" s="21">
        <v>0</v>
      </c>
      <c r="P66" s="21">
        <v>0</v>
      </c>
      <c r="Q66" s="21">
        <v>0</v>
      </c>
      <c r="R66" s="23">
        <v>1651070.758375274</v>
      </c>
      <c r="S66" s="23">
        <v>1629194.4391462072</v>
      </c>
      <c r="T66" s="23">
        <v>2382739.8756562402</v>
      </c>
      <c r="U66" s="18" t="s">
        <v>41</v>
      </c>
      <c r="V66" s="23">
        <v>173.27373054028558</v>
      </c>
      <c r="W66" s="23">
        <v>170.96299655454314</v>
      </c>
      <c r="X66" s="23">
        <v>477.56135872812155</v>
      </c>
      <c r="Y66" s="23">
        <v>469.13432959538159</v>
      </c>
      <c r="Z66" s="23">
        <v>460.78328352440019</v>
      </c>
      <c r="AA66" s="23">
        <v>451.02186406619842</v>
      </c>
      <c r="AB66" s="21">
        <v>0</v>
      </c>
      <c r="AC66" s="26">
        <f>((Y66*1000)*(O66/100))/VLOOKUP(E66,'Sq Ft lookup'!$C$3:$D$7,2,0)</f>
        <v>0</v>
      </c>
      <c r="AD66" s="26">
        <f>(100-J66)/100*X66*1000/VLOOKUP(E66,'Sq Ft lookup'!$C$3:$D$7,2,0)</f>
        <v>2.1306568243767581</v>
      </c>
      <c r="AE66" s="26">
        <f>(100-K66)/100*Y66*1000/VLOOKUP(E66,'Sq Ft lookup'!$C$3:$D$7,2,0)</f>
        <v>2.0353423108669921</v>
      </c>
    </row>
    <row r="67" spans="1:31">
      <c r="A67" t="s">
        <v>138</v>
      </c>
      <c r="B67" t="s">
        <v>34</v>
      </c>
      <c r="C67" t="s">
        <v>35</v>
      </c>
      <c r="D67" t="s">
        <v>36</v>
      </c>
      <c r="E67" t="s">
        <v>129</v>
      </c>
      <c r="F67">
        <v>2004</v>
      </c>
      <c r="G67" t="s">
        <v>68</v>
      </c>
      <c r="H67" t="s">
        <v>69</v>
      </c>
      <c r="I67" t="s">
        <v>70</v>
      </c>
      <c r="J67" s="21">
        <v>36.126055462873971</v>
      </c>
      <c r="K67" s="21">
        <v>37.295552340771934</v>
      </c>
      <c r="L67" s="21">
        <v>84.687131774760516</v>
      </c>
      <c r="M67" s="21">
        <v>84.904077677056918</v>
      </c>
      <c r="N67" s="21">
        <v>0</v>
      </c>
      <c r="O67" s="21">
        <v>0</v>
      </c>
      <c r="P67" s="21">
        <v>0</v>
      </c>
      <c r="Q67" s="21">
        <v>0</v>
      </c>
      <c r="R67" s="23">
        <v>1581815.5099428128</v>
      </c>
      <c r="S67" s="23">
        <v>1559539.2464795155</v>
      </c>
      <c r="T67" s="23">
        <v>1171782.08605989</v>
      </c>
      <c r="U67" s="18" t="s">
        <v>41</v>
      </c>
      <c r="V67" s="23">
        <v>177.72782537565561</v>
      </c>
      <c r="W67" s="23">
        <v>175.20828290249995</v>
      </c>
      <c r="X67" s="23">
        <v>378.28811237366767</v>
      </c>
      <c r="Y67" s="23">
        <v>373.08326981707989</v>
      </c>
      <c r="Z67" s="23">
        <v>370.79810104178853</v>
      </c>
      <c r="AA67" s="23">
        <v>365.95060724246804</v>
      </c>
      <c r="AB67" s="21">
        <v>0</v>
      </c>
      <c r="AC67" s="26">
        <f>((Y67*1000)*(O67/100))/VLOOKUP(E67,'Sq Ft lookup'!$C$3:$D$7,2,0)</f>
        <v>0</v>
      </c>
      <c r="AD67" s="26">
        <f>(100-J67)/100*X67*1000/VLOOKUP(E67,'Sq Ft lookup'!$C$3:$D$7,2,0)</f>
        <v>1.9784130210599802</v>
      </c>
      <c r="AE67" s="26">
        <f>(100-K67)/100*Y67*1000/VLOOKUP(E67,'Sq Ft lookup'!$C$3:$D$7,2,0)</f>
        <v>1.9154669017766639</v>
      </c>
    </row>
    <row r="68" spans="1:31">
      <c r="A68" t="s">
        <v>139</v>
      </c>
      <c r="B68" t="s">
        <v>34</v>
      </c>
      <c r="C68" t="s">
        <v>35</v>
      </c>
      <c r="D68" t="s">
        <v>36</v>
      </c>
      <c r="E68" t="s">
        <v>129</v>
      </c>
      <c r="F68">
        <v>2004</v>
      </c>
      <c r="G68" t="s">
        <v>72</v>
      </c>
      <c r="H68" t="s">
        <v>73</v>
      </c>
      <c r="I68" t="s">
        <v>63</v>
      </c>
      <c r="J68" s="21">
        <v>44.189124116012366</v>
      </c>
      <c r="K68" s="21">
        <v>45.89189525910944</v>
      </c>
      <c r="L68" s="21">
        <v>78.99714413524643</v>
      </c>
      <c r="M68" s="21">
        <v>79.358257864546928</v>
      </c>
      <c r="N68" s="21">
        <v>0</v>
      </c>
      <c r="O68" s="21">
        <v>0</v>
      </c>
      <c r="P68" s="21">
        <v>0</v>
      </c>
      <c r="Q68" s="21">
        <v>0</v>
      </c>
      <c r="R68" s="23">
        <v>1744546.6461888782</v>
      </c>
      <c r="S68" s="23">
        <v>1715055.900844356</v>
      </c>
      <c r="T68" s="23">
        <v>1526405.8150367399</v>
      </c>
      <c r="U68" s="18" t="s">
        <v>41</v>
      </c>
      <c r="V68" s="23">
        <v>514.06819864066028</v>
      </c>
      <c r="W68" s="23">
        <v>505.22270484969459</v>
      </c>
      <c r="X68" s="23">
        <v>450.11415763948287</v>
      </c>
      <c r="Y68" s="23">
        <v>440.87391815392749</v>
      </c>
      <c r="Z68" s="23">
        <v>419.06031436515275</v>
      </c>
      <c r="AA68" s="23">
        <v>409.87710963625995</v>
      </c>
      <c r="AB68" s="21">
        <v>0</v>
      </c>
      <c r="AC68" s="26">
        <f>((Y68*1000)*(O68/100))/VLOOKUP(E68,'Sq Ft lookup'!$C$3:$D$7,2,0)</f>
        <v>0</v>
      </c>
      <c r="AD68" s="26">
        <f>(100-J68)/100*X68*1000/VLOOKUP(E68,'Sq Ft lookup'!$C$3:$D$7,2,0)</f>
        <v>2.0568946210364869</v>
      </c>
      <c r="AE68" s="26">
        <f>(100-K68)/100*Y68*1000/VLOOKUP(E68,'Sq Ft lookup'!$C$3:$D$7,2,0)</f>
        <v>1.9532024482526711</v>
      </c>
    </row>
    <row r="69" spans="1:31">
      <c r="A69" t="s">
        <v>140</v>
      </c>
      <c r="B69" t="s">
        <v>34</v>
      </c>
      <c r="C69" t="s">
        <v>35</v>
      </c>
      <c r="D69" t="s">
        <v>36</v>
      </c>
      <c r="E69" t="s">
        <v>129</v>
      </c>
      <c r="F69">
        <v>2004</v>
      </c>
      <c r="G69" t="s">
        <v>75</v>
      </c>
      <c r="H69" t="s">
        <v>76</v>
      </c>
      <c r="I69" t="s">
        <v>77</v>
      </c>
      <c r="J69" s="21">
        <v>34.150703368286841</v>
      </c>
      <c r="K69" s="21">
        <v>36.03259019627275</v>
      </c>
      <c r="L69" s="21">
        <v>76.626408185466047</v>
      </c>
      <c r="M69" s="21">
        <v>77.009688645795464</v>
      </c>
      <c r="N69" s="21">
        <v>0</v>
      </c>
      <c r="O69" s="21">
        <v>0</v>
      </c>
      <c r="P69" s="21">
        <v>0</v>
      </c>
      <c r="Q69" s="21">
        <v>0</v>
      </c>
      <c r="R69" s="23">
        <v>1775512.1704797007</v>
      </c>
      <c r="S69" s="23">
        <v>1744869.2460489837</v>
      </c>
      <c r="T69" s="23">
        <v>1620111.83860822</v>
      </c>
      <c r="U69" s="18" t="s">
        <v>41</v>
      </c>
      <c r="V69" s="23">
        <v>800.96741862955639</v>
      </c>
      <c r="W69" s="23">
        <v>787.81499855496691</v>
      </c>
      <c r="X69" s="23">
        <v>477.31428092963085</v>
      </c>
      <c r="Y69" s="23">
        <v>463.83227811387695</v>
      </c>
      <c r="Z69" s="23">
        <v>464.35548394361319</v>
      </c>
      <c r="AA69" s="23">
        <v>451.70502989018541</v>
      </c>
      <c r="AB69" s="21">
        <v>0</v>
      </c>
      <c r="AC69" s="26">
        <f>((Y69*1000)*(O69/100))/VLOOKUP(E69,'Sq Ft lookup'!$C$3:$D$7,2,0)</f>
        <v>0</v>
      </c>
      <c r="AD69" s="26">
        <f>(100-J69)/100*X69*1000/VLOOKUP(E69,'Sq Ft lookup'!$C$3:$D$7,2,0)</f>
        <v>2.5735114197334137</v>
      </c>
      <c r="AE69" s="26">
        <f>(100-K69)/100*Y69*1000/VLOOKUP(E69,'Sq Ft lookup'!$C$3:$D$7,2,0)</f>
        <v>2.4293509820773225</v>
      </c>
    </row>
    <row r="70" spans="1:31">
      <c r="A70" t="s">
        <v>141</v>
      </c>
      <c r="B70" t="s">
        <v>34</v>
      </c>
      <c r="C70" t="s">
        <v>35</v>
      </c>
      <c r="D70" t="s">
        <v>36</v>
      </c>
      <c r="E70" t="s">
        <v>129</v>
      </c>
      <c r="F70">
        <v>2004</v>
      </c>
      <c r="G70" t="s">
        <v>79</v>
      </c>
      <c r="H70" t="s">
        <v>62</v>
      </c>
      <c r="I70" t="s">
        <v>70</v>
      </c>
      <c r="J70" s="21">
        <v>31.067077075210747</v>
      </c>
      <c r="K70" s="21">
        <v>32.881848767306252</v>
      </c>
      <c r="L70" s="21">
        <v>75.995587796668559</v>
      </c>
      <c r="M70" s="21">
        <v>76.416843844873654</v>
      </c>
      <c r="N70" s="21">
        <v>0</v>
      </c>
      <c r="O70" s="21">
        <v>0</v>
      </c>
      <c r="P70" s="21">
        <v>0</v>
      </c>
      <c r="Q70" s="21">
        <v>0</v>
      </c>
      <c r="R70" s="23">
        <v>1874863.177426104</v>
      </c>
      <c r="S70" s="23">
        <v>1841706.930241857</v>
      </c>
      <c r="T70" s="23">
        <v>1125700.85567981</v>
      </c>
      <c r="U70" s="18" t="s">
        <v>41</v>
      </c>
      <c r="V70" s="23">
        <v>437.93768686300541</v>
      </c>
      <c r="W70" s="23">
        <v>430.24418237259334</v>
      </c>
      <c r="X70" s="23">
        <v>468.59304122815286</v>
      </c>
      <c r="Y70" s="23">
        <v>457.82597465177997</v>
      </c>
      <c r="Z70" s="23">
        <v>463.52739409548502</v>
      </c>
      <c r="AA70" s="23">
        <v>453.18445361607462</v>
      </c>
      <c r="AB70" s="21">
        <v>0</v>
      </c>
      <c r="AC70" s="26">
        <f>((Y70*1000)*(O70/100))/VLOOKUP(E70,'Sq Ft lookup'!$C$3:$D$7,2,0)</f>
        <v>0</v>
      </c>
      <c r="AD70" s="26">
        <f>(100-J70)/100*X70*1000/VLOOKUP(E70,'Sq Ft lookup'!$C$3:$D$7,2,0)</f>
        <v>2.6448013619749822</v>
      </c>
      <c r="AE70" s="26">
        <f>(100-K70)/100*Y70*1000/VLOOKUP(E70,'Sq Ft lookup'!$C$3:$D$7,2,0)</f>
        <v>2.5160017853579393</v>
      </c>
    </row>
    <row r="71" spans="1:31">
      <c r="A71" t="s">
        <v>142</v>
      </c>
      <c r="B71" t="s">
        <v>34</v>
      </c>
      <c r="C71" t="s">
        <v>35</v>
      </c>
      <c r="D71" t="s">
        <v>36</v>
      </c>
      <c r="E71" t="s">
        <v>129</v>
      </c>
      <c r="F71">
        <v>2004</v>
      </c>
      <c r="G71" t="s">
        <v>81</v>
      </c>
      <c r="H71" t="s">
        <v>82</v>
      </c>
      <c r="I71" t="s">
        <v>77</v>
      </c>
      <c r="J71" s="21">
        <v>36.31136791141342</v>
      </c>
      <c r="K71" s="21">
        <v>38.573959275062684</v>
      </c>
      <c r="L71" s="21">
        <v>63.334181143408387</v>
      </c>
      <c r="M71" s="21">
        <v>64.18636118601475</v>
      </c>
      <c r="N71" s="21">
        <v>0</v>
      </c>
      <c r="O71" s="21">
        <v>0</v>
      </c>
      <c r="P71" s="21">
        <v>0</v>
      </c>
      <c r="Q71" s="21">
        <v>0</v>
      </c>
      <c r="R71" s="23">
        <v>2054045.8244618252</v>
      </c>
      <c r="S71" s="23">
        <v>2005818.1520673237</v>
      </c>
      <c r="T71" s="23">
        <v>1037058.99596859</v>
      </c>
      <c r="U71" s="18" t="s">
        <v>41</v>
      </c>
      <c r="V71" s="23">
        <v>962.96268278349669</v>
      </c>
      <c r="W71" s="23">
        <v>940.57036065578677</v>
      </c>
      <c r="X71" s="23">
        <v>491.43443047680205</v>
      </c>
      <c r="Y71" s="23">
        <v>479.91030913831321</v>
      </c>
      <c r="Z71" s="23">
        <v>461.63004118234477</v>
      </c>
      <c r="AA71" s="23">
        <v>449.52083900571199</v>
      </c>
      <c r="AB71" s="21">
        <v>0</v>
      </c>
      <c r="AC71" s="26">
        <f>((Y71*1000)*(O71/100))/VLOOKUP(E71,'Sq Ft lookup'!$C$3:$D$7,2,0)</f>
        <v>0</v>
      </c>
      <c r="AD71" s="26">
        <f>(100-J71)/100*X71*1000/VLOOKUP(E71,'Sq Ft lookup'!$C$3:$D$7,2,0)</f>
        <v>2.5627015555547383</v>
      </c>
      <c r="AE71" s="26">
        <f>(100-K71)/100*Y71*1000/VLOOKUP(E71,'Sq Ft lookup'!$C$3:$D$7,2,0)</f>
        <v>2.4136991282749225</v>
      </c>
    </row>
    <row r="72" spans="1:31">
      <c r="A72" t="s">
        <v>143</v>
      </c>
      <c r="B72" t="s">
        <v>144</v>
      </c>
      <c r="C72" t="s">
        <v>35</v>
      </c>
      <c r="D72" s="22" t="s">
        <v>145</v>
      </c>
      <c r="E72" t="s">
        <v>37</v>
      </c>
      <c r="F72">
        <v>2004</v>
      </c>
      <c r="G72" t="s">
        <v>38</v>
      </c>
      <c r="H72" t="s">
        <v>39</v>
      </c>
      <c r="I72" t="s">
        <v>40</v>
      </c>
      <c r="J72" s="21">
        <v>39.517376055589558</v>
      </c>
      <c r="K72" s="21">
        <v>39.638721482427698</v>
      </c>
      <c r="L72" s="21">
        <v>90.9154957335831</v>
      </c>
      <c r="M72" s="21">
        <v>90.914204967478142</v>
      </c>
      <c r="N72" s="21">
        <v>0</v>
      </c>
      <c r="O72" s="21">
        <v>0</v>
      </c>
      <c r="P72" s="21">
        <v>0</v>
      </c>
      <c r="Q72" s="21">
        <v>0</v>
      </c>
      <c r="R72" s="23">
        <v>223922.25399274426</v>
      </c>
      <c r="S72" s="23">
        <v>223967.14398202862</v>
      </c>
      <c r="T72" s="23">
        <v>411994.99053798697</v>
      </c>
      <c r="U72" s="18" t="s">
        <v>41</v>
      </c>
      <c r="V72" s="23">
        <v>35.401390635552957</v>
      </c>
      <c r="W72" s="23">
        <v>35.406420614437486</v>
      </c>
      <c r="X72" s="23">
        <v>50.956578517158775</v>
      </c>
      <c r="Y72" s="23">
        <v>50.956637048151507</v>
      </c>
      <c r="Z72" s="23">
        <v>48.61190810259604</v>
      </c>
      <c r="AA72" s="23">
        <v>48.294223084925022</v>
      </c>
      <c r="AB72" s="21">
        <v>0</v>
      </c>
      <c r="AC72" s="26">
        <f>((Y72*1000)*(O72/100))/VLOOKUP(E72,'Sq Ft lookup'!$C$3:$D$7,2,0)</f>
        <v>0</v>
      </c>
      <c r="AD72" s="26">
        <f>(100-J72)/100*X72*1000/VLOOKUP(E72,'Sq Ft lookup'!$C$3:$D$7,2,0)</f>
        <v>0.62268665035804383</v>
      </c>
      <c r="AE72" s="26">
        <f>(100-K72)/100*Y72*1000/VLOOKUP(E72,'Sq Ft lookup'!$C$3:$D$7,2,0)</f>
        <v>0.62143807681226726</v>
      </c>
    </row>
    <row r="73" spans="1:31">
      <c r="A73" t="s">
        <v>146</v>
      </c>
      <c r="B73" t="s">
        <v>144</v>
      </c>
      <c r="C73" t="s">
        <v>35</v>
      </c>
      <c r="D73" t="s">
        <v>145</v>
      </c>
      <c r="E73" t="s">
        <v>37</v>
      </c>
      <c r="F73">
        <v>2004</v>
      </c>
      <c r="G73" t="s">
        <v>43</v>
      </c>
      <c r="H73" t="s">
        <v>44</v>
      </c>
      <c r="I73" t="s">
        <v>45</v>
      </c>
      <c r="J73" s="21">
        <v>41.206646439852712</v>
      </c>
      <c r="K73" s="21">
        <v>41.471361793328384</v>
      </c>
      <c r="L73" s="21">
        <v>74.038951123160373</v>
      </c>
      <c r="M73" s="21">
        <v>74.055286792220016</v>
      </c>
      <c r="N73" s="21">
        <v>0</v>
      </c>
      <c r="O73" s="21">
        <v>0</v>
      </c>
      <c r="P73" s="21">
        <v>0</v>
      </c>
      <c r="Q73" s="21">
        <v>0</v>
      </c>
      <c r="R73" s="23">
        <v>226382.59423587981</v>
      </c>
      <c r="S73" s="23">
        <v>226234.44421169098</v>
      </c>
      <c r="T73" s="23">
        <v>278345.07857748499</v>
      </c>
      <c r="U73" s="18" t="s">
        <v>41</v>
      </c>
      <c r="V73" s="23">
        <v>58.178313883896401</v>
      </c>
      <c r="W73" s="23">
        <v>58.141091544671376</v>
      </c>
      <c r="X73" s="23">
        <v>56.928949283136113</v>
      </c>
      <c r="Y73" s="23">
        <v>56.089681183875996</v>
      </c>
      <c r="Z73" s="23">
        <v>56.278790887595527</v>
      </c>
      <c r="AA73" s="23">
        <v>55.450392333228741</v>
      </c>
      <c r="AB73" s="21">
        <v>0</v>
      </c>
      <c r="AC73" s="26">
        <f>((Y73*1000)*(O73/100))/VLOOKUP(E73,'Sq Ft lookup'!$C$3:$D$7,2,0)</f>
        <v>0</v>
      </c>
      <c r="AD73" s="26">
        <f>(100-J73)/100*X73*1000/VLOOKUP(E73,'Sq Ft lookup'!$C$3:$D$7,2,0)</f>
        <v>0.67623878028308215</v>
      </c>
      <c r="AE73" s="26">
        <f>(100-K73)/100*Y73*1000/VLOOKUP(E73,'Sq Ft lookup'!$C$3:$D$7,2,0)</f>
        <v>0.66326955392234266</v>
      </c>
    </row>
    <row r="74" spans="1:31">
      <c r="A74" t="s">
        <v>147</v>
      </c>
      <c r="B74" t="s">
        <v>144</v>
      </c>
      <c r="C74" t="s">
        <v>35</v>
      </c>
      <c r="D74" s="22" t="s">
        <v>145</v>
      </c>
      <c r="E74" t="s">
        <v>37</v>
      </c>
      <c r="F74">
        <v>2004</v>
      </c>
      <c r="G74" t="s">
        <v>47</v>
      </c>
      <c r="H74" t="s">
        <v>39</v>
      </c>
      <c r="I74" t="s">
        <v>40</v>
      </c>
      <c r="J74" s="21">
        <v>41.761465183702725</v>
      </c>
      <c r="K74" s="21">
        <v>42.237941786652399</v>
      </c>
      <c r="L74" s="21">
        <v>91.59103435169699</v>
      </c>
      <c r="M74" s="21">
        <v>91.601711181697908</v>
      </c>
      <c r="N74" s="21">
        <v>0</v>
      </c>
      <c r="O74" s="21">
        <v>0</v>
      </c>
      <c r="P74" s="21">
        <v>0</v>
      </c>
      <c r="Q74" s="21">
        <v>0</v>
      </c>
      <c r="R74" s="23">
        <v>225318.69007137039</v>
      </c>
      <c r="S74" s="23">
        <v>225054.96904057165</v>
      </c>
      <c r="T74" s="23">
        <v>385143.52697008202</v>
      </c>
      <c r="U74" s="18" t="s">
        <v>41</v>
      </c>
      <c r="V74" s="23">
        <v>35.634723345094194</v>
      </c>
      <c r="W74" s="23">
        <v>35.588568263048167</v>
      </c>
      <c r="X74" s="23">
        <v>55.410339947549801</v>
      </c>
      <c r="Y74" s="23">
        <v>53.792632610963622</v>
      </c>
      <c r="Z74" s="23">
        <v>55.303379642209883</v>
      </c>
      <c r="AA74" s="23">
        <v>53.605866691968671</v>
      </c>
      <c r="AB74" s="21">
        <v>0</v>
      </c>
      <c r="AC74" s="26">
        <f>((Y74*1000)*(O74/100))/VLOOKUP(E74,'Sq Ft lookup'!$C$3:$D$7,2,0)</f>
        <v>0</v>
      </c>
      <c r="AD74" s="26">
        <f>(100-J74)/100*X74*1000/VLOOKUP(E74,'Sq Ft lookup'!$C$3:$D$7,2,0)</f>
        <v>0.65198848615380267</v>
      </c>
      <c r="AE74" s="26">
        <f>(100-K74)/100*Y74*1000/VLOOKUP(E74,'Sq Ft lookup'!$C$3:$D$7,2,0)</f>
        <v>0.62777516442543713</v>
      </c>
    </row>
    <row r="75" spans="1:31">
      <c r="A75" t="s">
        <v>148</v>
      </c>
      <c r="B75" t="s">
        <v>144</v>
      </c>
      <c r="C75" t="s">
        <v>35</v>
      </c>
      <c r="D75" s="22" t="s">
        <v>145</v>
      </c>
      <c r="E75" t="s">
        <v>37</v>
      </c>
      <c r="F75">
        <v>2004</v>
      </c>
      <c r="G75" t="s">
        <v>49</v>
      </c>
      <c r="H75" t="s">
        <v>44</v>
      </c>
      <c r="I75" t="s">
        <v>45</v>
      </c>
      <c r="J75" s="21">
        <v>34.180834277948257</v>
      </c>
      <c r="K75" s="21">
        <v>34.173834194151844</v>
      </c>
      <c r="L75" s="21">
        <v>78.18244360728697</v>
      </c>
      <c r="M75" s="21">
        <v>78.17462936459367</v>
      </c>
      <c r="N75" s="21">
        <v>0</v>
      </c>
      <c r="O75" s="21">
        <v>0</v>
      </c>
      <c r="P75" s="21">
        <v>0</v>
      </c>
      <c r="Q75" s="21">
        <v>0</v>
      </c>
      <c r="R75" s="23">
        <v>219818.61786704365</v>
      </c>
      <c r="S75" s="23">
        <v>219894.58416309211</v>
      </c>
      <c r="T75" s="23">
        <v>99491.795052710004</v>
      </c>
      <c r="U75" s="18" t="s">
        <v>41</v>
      </c>
      <c r="V75" s="23">
        <v>27.762205444011375</v>
      </c>
      <c r="W75" s="23">
        <v>27.772148840369614</v>
      </c>
      <c r="X75" s="23">
        <v>50.158575300984623</v>
      </c>
      <c r="Y75" s="23">
        <v>50.158575300984623</v>
      </c>
      <c r="Z75" s="23">
        <v>50.158520582496166</v>
      </c>
      <c r="AA75" s="23">
        <v>50.158520582496166</v>
      </c>
      <c r="AB75" s="21">
        <v>0</v>
      </c>
      <c r="AC75" s="26">
        <f>((Y75*1000)*(O75/100))/VLOOKUP(E75,'Sq Ft lookup'!$C$3:$D$7,2,0)</f>
        <v>0</v>
      </c>
      <c r="AD75" s="26">
        <f>(100-J75)/100*X75*1000/VLOOKUP(E75,'Sq Ft lookup'!$C$3:$D$7,2,0)</f>
        <v>0.66701597739519503</v>
      </c>
      <c r="AE75" s="26">
        <f>(100-K75)/100*Y75*1000/VLOOKUP(E75,'Sq Ft lookup'!$C$3:$D$7,2,0)</f>
        <v>0.66708691672850451</v>
      </c>
    </row>
    <row r="76" spans="1:31">
      <c r="A76" t="s">
        <v>149</v>
      </c>
      <c r="B76" t="s">
        <v>144</v>
      </c>
      <c r="C76" t="s">
        <v>35</v>
      </c>
      <c r="D76" s="22" t="s">
        <v>145</v>
      </c>
      <c r="E76" t="s">
        <v>37</v>
      </c>
      <c r="F76">
        <v>2004</v>
      </c>
      <c r="G76" t="s">
        <v>51</v>
      </c>
      <c r="H76" t="s">
        <v>52</v>
      </c>
      <c r="I76" t="s">
        <v>53</v>
      </c>
      <c r="J76" s="21">
        <v>51.669072274705655</v>
      </c>
      <c r="K76" s="21">
        <v>52.574918916051658</v>
      </c>
      <c r="L76" s="21">
        <v>87.062813947068008</v>
      </c>
      <c r="M76" s="21">
        <v>87.182986348874906</v>
      </c>
      <c r="N76" s="21">
        <v>0</v>
      </c>
      <c r="O76" s="21">
        <v>0</v>
      </c>
      <c r="P76" s="21">
        <v>0</v>
      </c>
      <c r="Q76" s="21">
        <v>0</v>
      </c>
      <c r="R76" s="23">
        <v>235978.75918961517</v>
      </c>
      <c r="S76" s="23">
        <v>233742.52710488989</v>
      </c>
      <c r="T76" s="23">
        <v>159968.28161321301</v>
      </c>
      <c r="U76" s="18" t="s">
        <v>41</v>
      </c>
      <c r="V76" s="23">
        <v>35.425938159821179</v>
      </c>
      <c r="W76" s="23">
        <v>35.096511310636267</v>
      </c>
      <c r="X76" s="23">
        <v>63.297299008828439</v>
      </c>
      <c r="Y76" s="23">
        <v>62.009640851682775</v>
      </c>
      <c r="Z76" s="23">
        <v>62.843194115359928</v>
      </c>
      <c r="AA76" s="23">
        <v>61.564110502649577</v>
      </c>
      <c r="AB76" s="21">
        <v>0</v>
      </c>
      <c r="AC76" s="26">
        <f>((Y76*1000)*(O76/100))/VLOOKUP(E76,'Sq Ft lookup'!$C$3:$D$7,2,0)</f>
        <v>0</v>
      </c>
      <c r="AD76" s="26">
        <f>(100-J76)/100*X76*1000/VLOOKUP(E76,'Sq Ft lookup'!$C$3:$D$7,2,0)</f>
        <v>0.61808610639499595</v>
      </c>
      <c r="AE76" s="26">
        <f>(100-K76)/100*Y76*1000/VLOOKUP(E76,'Sq Ft lookup'!$C$3:$D$7,2,0)</f>
        <v>0.59416350042985577</v>
      </c>
    </row>
    <row r="77" spans="1:31">
      <c r="A77" t="s">
        <v>150</v>
      </c>
      <c r="B77" t="s">
        <v>144</v>
      </c>
      <c r="C77" t="s">
        <v>35</v>
      </c>
      <c r="D77" t="s">
        <v>145</v>
      </c>
      <c r="E77" t="s">
        <v>37</v>
      </c>
      <c r="F77">
        <v>2004</v>
      </c>
      <c r="G77" t="s">
        <v>55</v>
      </c>
      <c r="H77" t="s">
        <v>56</v>
      </c>
      <c r="I77" t="s">
        <v>57</v>
      </c>
      <c r="J77" s="21">
        <v>38.879112939826044</v>
      </c>
      <c r="K77" s="21">
        <v>39.893342871557358</v>
      </c>
      <c r="L77" s="21">
        <v>84.511996081247077</v>
      </c>
      <c r="M77" s="21">
        <v>84.635222351373358</v>
      </c>
      <c r="N77" s="21">
        <v>0</v>
      </c>
      <c r="O77" s="21">
        <v>0</v>
      </c>
      <c r="P77" s="21">
        <v>0</v>
      </c>
      <c r="Q77" s="21">
        <v>0</v>
      </c>
      <c r="R77" s="23">
        <v>229406.35159487836</v>
      </c>
      <c r="S77" s="23">
        <v>227561.11023067223</v>
      </c>
      <c r="T77" s="23">
        <v>253509.588267902</v>
      </c>
      <c r="U77" s="18" t="s">
        <v>41</v>
      </c>
      <c r="V77" s="23">
        <v>22.068176623898097</v>
      </c>
      <c r="W77" s="23">
        <v>21.892229653437283</v>
      </c>
      <c r="X77" s="23">
        <v>59.95699300497148</v>
      </c>
      <c r="Y77" s="23">
        <v>58.628574644183608</v>
      </c>
      <c r="Z77" s="23">
        <v>58.227241499851971</v>
      </c>
      <c r="AA77" s="23">
        <v>56.857469500761262</v>
      </c>
      <c r="AB77" s="21">
        <v>0</v>
      </c>
      <c r="AC77" s="26">
        <f>((Y77*1000)*(O77/100))/VLOOKUP(E77,'Sq Ft lookup'!$C$3:$D$7,2,0)</f>
        <v>0</v>
      </c>
      <c r="AD77" s="26">
        <f>(100-J77)/100*X77*1000/VLOOKUP(E77,'Sq Ft lookup'!$C$3:$D$7,2,0)</f>
        <v>0.7404029897816955</v>
      </c>
      <c r="AE77" s="26">
        <f>(100-K77)/100*Y77*1000/VLOOKUP(E77,'Sq Ft lookup'!$C$3:$D$7,2,0)</f>
        <v>0.71198457098035151</v>
      </c>
    </row>
    <row r="78" spans="1:31">
      <c r="A78" t="s">
        <v>151</v>
      </c>
      <c r="B78" t="s">
        <v>144</v>
      </c>
      <c r="C78" t="s">
        <v>35</v>
      </c>
      <c r="D78" t="s">
        <v>145</v>
      </c>
      <c r="E78" t="s">
        <v>37</v>
      </c>
      <c r="F78">
        <v>2004</v>
      </c>
      <c r="G78" t="s">
        <v>59</v>
      </c>
      <c r="H78" t="s">
        <v>44</v>
      </c>
      <c r="I78" t="s">
        <v>45</v>
      </c>
      <c r="J78" s="21">
        <v>34.951825874901445</v>
      </c>
      <c r="K78" s="21">
        <v>34.999255128582753</v>
      </c>
      <c r="L78" s="21">
        <v>78.394904257523834</v>
      </c>
      <c r="M78" s="21">
        <v>78.409786755445126</v>
      </c>
      <c r="N78" s="21">
        <v>0</v>
      </c>
      <c r="O78" s="21">
        <v>0</v>
      </c>
      <c r="P78" s="21">
        <v>0</v>
      </c>
      <c r="Q78" s="21">
        <v>0</v>
      </c>
      <c r="R78" s="23">
        <v>220454.85648308106</v>
      </c>
      <c r="S78" s="23">
        <v>220295.89561010612</v>
      </c>
      <c r="T78" s="23">
        <v>95311.410233314993</v>
      </c>
      <c r="U78" s="18" t="s">
        <v>41</v>
      </c>
      <c r="V78" s="23">
        <v>27.816825502414449</v>
      </c>
      <c r="W78" s="23">
        <v>27.797274923819892</v>
      </c>
      <c r="X78" s="23">
        <v>50.750618435774904</v>
      </c>
      <c r="Y78" s="23">
        <v>50.433052438130503</v>
      </c>
      <c r="Z78" s="23">
        <v>50.252980450218082</v>
      </c>
      <c r="AA78" s="23">
        <v>50.209316262167185</v>
      </c>
      <c r="AB78" s="21">
        <v>0</v>
      </c>
      <c r="AC78" s="26">
        <f>((Y78*1000)*(O78/100))/VLOOKUP(E78,'Sq Ft lookup'!$C$3:$D$7,2,0)</f>
        <v>0</v>
      </c>
      <c r="AD78" s="26">
        <f>(100-J78)/100*X78*1000/VLOOKUP(E78,'Sq Ft lookup'!$C$3:$D$7,2,0)</f>
        <v>0.66698354681618799</v>
      </c>
      <c r="AE78" s="26">
        <f>(100-K78)/100*Y78*1000/VLOOKUP(E78,'Sq Ft lookup'!$C$3:$D$7,2,0)</f>
        <v>0.66232669453838333</v>
      </c>
    </row>
    <row r="79" spans="1:31">
      <c r="A79" t="s">
        <v>152</v>
      </c>
      <c r="B79" t="s">
        <v>144</v>
      </c>
      <c r="C79" t="s">
        <v>35</v>
      </c>
      <c r="D79" t="s">
        <v>145</v>
      </c>
      <c r="E79" t="s">
        <v>37</v>
      </c>
      <c r="F79">
        <v>2004</v>
      </c>
      <c r="G79" t="s">
        <v>61</v>
      </c>
      <c r="H79" t="s">
        <v>62</v>
      </c>
      <c r="I79" t="s">
        <v>63</v>
      </c>
      <c r="J79" s="21">
        <v>32.327796637323004</v>
      </c>
      <c r="K79" s="21">
        <v>33.757496834388981</v>
      </c>
      <c r="L79" s="21">
        <v>84.151413664316806</v>
      </c>
      <c r="M79" s="21">
        <v>84.307795665666575</v>
      </c>
      <c r="N79" s="21">
        <v>0</v>
      </c>
      <c r="O79" s="21">
        <v>0</v>
      </c>
      <c r="P79" s="21">
        <v>0</v>
      </c>
      <c r="Q79" s="21">
        <v>0</v>
      </c>
      <c r="R79" s="23">
        <v>240685.96125802537</v>
      </c>
      <c r="S79" s="23">
        <v>238332.27274698214</v>
      </c>
      <c r="T79" s="23">
        <v>84664.063988534996</v>
      </c>
      <c r="U79" s="18" t="s">
        <v>41</v>
      </c>
      <c r="V79" s="21">
        <v>40.874708183088806</v>
      </c>
      <c r="W79" s="21">
        <v>40.470529340439626</v>
      </c>
      <c r="X79" s="23">
        <v>68.307890352108942</v>
      </c>
      <c r="Y79" s="23">
        <v>66.938779041643599</v>
      </c>
      <c r="Z79" s="23">
        <v>68.307890352108942</v>
      </c>
      <c r="AA79" s="23">
        <v>66.938779041643599</v>
      </c>
      <c r="AB79" s="21">
        <v>0</v>
      </c>
      <c r="AC79" s="26">
        <f>((Y79*1000)*(O79/100))/VLOOKUP(E79,'Sq Ft lookup'!$C$3:$D$7,2,0)</f>
        <v>0</v>
      </c>
      <c r="AD79" s="26">
        <f>(100-J79)/100*X79*1000/VLOOKUP(E79,'Sq Ft lookup'!$C$3:$D$7,2,0)</f>
        <v>0.93394190265347188</v>
      </c>
      <c r="AE79" s="26">
        <f>(100-K79)/100*Y79*1000/VLOOKUP(E79,'Sq Ft lookup'!$C$3:$D$7,2,0)</f>
        <v>0.89588691434856293</v>
      </c>
    </row>
    <row r="80" spans="1:31">
      <c r="A80" t="s">
        <v>153</v>
      </c>
      <c r="B80" t="s">
        <v>144</v>
      </c>
      <c r="C80" t="s">
        <v>35</v>
      </c>
      <c r="D80" s="22" t="s">
        <v>145</v>
      </c>
      <c r="E80" t="s">
        <v>37</v>
      </c>
      <c r="F80">
        <v>2004</v>
      </c>
      <c r="G80" t="s">
        <v>65</v>
      </c>
      <c r="H80" t="s">
        <v>66</v>
      </c>
      <c r="I80" t="s">
        <v>57</v>
      </c>
      <c r="J80" s="21">
        <v>37.03987550496096</v>
      </c>
      <c r="K80" s="21">
        <v>38.262456888346996</v>
      </c>
      <c r="L80" s="21">
        <v>85.40614647513226</v>
      </c>
      <c r="M80" s="21">
        <v>85.52922463244002</v>
      </c>
      <c r="N80" s="21">
        <v>0</v>
      </c>
      <c r="O80" s="21">
        <v>0</v>
      </c>
      <c r="P80" s="21">
        <v>0</v>
      </c>
      <c r="Q80" s="21">
        <v>0</v>
      </c>
      <c r="R80" s="23">
        <v>234093.63804161569</v>
      </c>
      <c r="S80" s="23">
        <v>232099.11906783699</v>
      </c>
      <c r="T80" s="23">
        <v>152631.17962718199</v>
      </c>
      <c r="U80" s="18" t="s">
        <v>41</v>
      </c>
      <c r="V80" s="23">
        <v>22.502143139420212</v>
      </c>
      <c r="W80" s="23">
        <v>22.312149220597547</v>
      </c>
      <c r="X80" s="23">
        <v>64.882404268132106</v>
      </c>
      <c r="Y80" s="23">
        <v>63.754847063640042</v>
      </c>
      <c r="Z80" s="23">
        <v>64.882404268132106</v>
      </c>
      <c r="AA80" s="23">
        <v>63.754847063640042</v>
      </c>
      <c r="AB80" s="21">
        <v>0</v>
      </c>
      <c r="AC80" s="26">
        <f>((Y80*1000)*(O80/100))/VLOOKUP(E80,'Sq Ft lookup'!$C$3:$D$7,2,0)</f>
        <v>0</v>
      </c>
      <c r="AD80" s="26">
        <f>(100-J80)/100*X80*1000/VLOOKUP(E80,'Sq Ft lookup'!$C$3:$D$7,2,0)</f>
        <v>0.82533675123932715</v>
      </c>
      <c r="AE80" s="26">
        <f>(100-K80)/100*Y80*1000/VLOOKUP(E80,'Sq Ft lookup'!$C$3:$D$7,2,0)</f>
        <v>0.79524550341818789</v>
      </c>
    </row>
    <row r="81" spans="1:31">
      <c r="A81" t="s">
        <v>154</v>
      </c>
      <c r="B81" t="s">
        <v>144</v>
      </c>
      <c r="C81" t="s">
        <v>35</v>
      </c>
      <c r="D81" t="s">
        <v>145</v>
      </c>
      <c r="E81" t="s">
        <v>37</v>
      </c>
      <c r="F81">
        <v>2004</v>
      </c>
      <c r="G81" t="s">
        <v>68</v>
      </c>
      <c r="H81" t="s">
        <v>69</v>
      </c>
      <c r="I81" t="s">
        <v>70</v>
      </c>
      <c r="J81" s="21">
        <v>42.94158430788498</v>
      </c>
      <c r="K81" s="21">
        <v>42.981344346806118</v>
      </c>
      <c r="L81" s="21">
        <v>84.581789114575272</v>
      </c>
      <c r="M81" s="21">
        <v>84.577783835869411</v>
      </c>
      <c r="N81" s="21">
        <v>0</v>
      </c>
      <c r="O81" s="21">
        <v>0</v>
      </c>
      <c r="P81" s="21">
        <v>0</v>
      </c>
      <c r="Q81" s="21">
        <v>0</v>
      </c>
      <c r="R81" s="23">
        <v>214958.72870083287</v>
      </c>
      <c r="S81" s="23">
        <v>215012.49183279017</v>
      </c>
      <c r="T81" s="23">
        <v>21599.754896381</v>
      </c>
      <c r="U81" s="18" t="s">
        <v>41</v>
      </c>
      <c r="V81" s="23">
        <v>23.181176568425794</v>
      </c>
      <c r="W81" s="23">
        <v>23.187032356635239</v>
      </c>
      <c r="X81" s="23">
        <v>49.003615842450685</v>
      </c>
      <c r="Y81" s="23">
        <v>48.691794974432732</v>
      </c>
      <c r="Z81" s="23">
        <v>46.691353609226965</v>
      </c>
      <c r="AA81" s="23">
        <v>46.661694892642288</v>
      </c>
      <c r="AB81" s="21">
        <v>0</v>
      </c>
      <c r="AC81" s="26">
        <f>((Y81*1000)*(O81/100))/VLOOKUP(E81,'Sq Ft lookup'!$C$3:$D$7,2,0)</f>
        <v>0</v>
      </c>
      <c r="AD81" s="26">
        <f>(100-J81)/100*X81*1000/VLOOKUP(E81,'Sq Ft lookup'!$C$3:$D$7,2,0)</f>
        <v>0.56491942280134644</v>
      </c>
      <c r="AE81" s="26">
        <f>(100-K81)/100*Y81*1000/VLOOKUP(E81,'Sq Ft lookup'!$C$3:$D$7,2,0)</f>
        <v>0.56093356718518972</v>
      </c>
    </row>
    <row r="82" spans="1:31">
      <c r="A82" t="s">
        <v>155</v>
      </c>
      <c r="B82" t="s">
        <v>144</v>
      </c>
      <c r="C82" t="s">
        <v>35</v>
      </c>
      <c r="D82" t="s">
        <v>145</v>
      </c>
      <c r="E82" t="s">
        <v>37</v>
      </c>
      <c r="F82">
        <v>2004</v>
      </c>
      <c r="G82" t="s">
        <v>72</v>
      </c>
      <c r="H82" t="s">
        <v>73</v>
      </c>
      <c r="I82" t="s">
        <v>63</v>
      </c>
      <c r="J82" s="21">
        <v>29.664680107393281</v>
      </c>
      <c r="K82" s="21">
        <v>30.976496340359716</v>
      </c>
      <c r="L82" s="21">
        <v>82.315593466391761</v>
      </c>
      <c r="M82" s="21">
        <v>82.492969629072945</v>
      </c>
      <c r="N82" s="21">
        <v>0</v>
      </c>
      <c r="O82" s="21">
        <v>0</v>
      </c>
      <c r="P82" s="21">
        <v>0</v>
      </c>
      <c r="Q82" s="21">
        <v>0</v>
      </c>
      <c r="R82" s="23">
        <v>254986.58476178205</v>
      </c>
      <c r="S82" s="23">
        <v>252534.51660040047</v>
      </c>
      <c r="T82" s="23">
        <v>49383.772327466999</v>
      </c>
      <c r="U82" s="18" t="s">
        <v>41</v>
      </c>
      <c r="V82" s="23">
        <v>72.736311543944211</v>
      </c>
      <c r="W82" s="23">
        <v>72.005289038635027</v>
      </c>
      <c r="X82" s="23">
        <v>75.637323846506746</v>
      </c>
      <c r="Y82" s="23">
        <v>74.367953264991499</v>
      </c>
      <c r="Z82" s="23">
        <v>73.940559999273916</v>
      </c>
      <c r="AA82" s="23">
        <v>72.705934933189639</v>
      </c>
      <c r="AB82" s="21">
        <v>0</v>
      </c>
      <c r="AC82" s="26">
        <f>((Y82*1000)*(O82/100))/VLOOKUP(E82,'Sq Ft lookup'!$C$3:$D$7,2,0)</f>
        <v>0</v>
      </c>
      <c r="AD82" s="26">
        <f>(100-J82)/100*X82*1000/VLOOKUP(E82,'Sq Ft lookup'!$C$3:$D$7,2,0)</f>
        <v>1.0748510695150506</v>
      </c>
      <c r="AE82" s="26">
        <f>(100-K82)/100*Y82*1000/VLOOKUP(E82,'Sq Ft lookup'!$C$3:$D$7,2,0)</f>
        <v>1.0371020697739364</v>
      </c>
    </row>
    <row r="83" spans="1:31">
      <c r="A83" t="s">
        <v>156</v>
      </c>
      <c r="B83" t="s">
        <v>144</v>
      </c>
      <c r="C83" t="s">
        <v>35</v>
      </c>
      <c r="D83" t="s">
        <v>145</v>
      </c>
      <c r="E83" t="s">
        <v>37</v>
      </c>
      <c r="F83">
        <v>2004</v>
      </c>
      <c r="G83" t="s">
        <v>75</v>
      </c>
      <c r="H83" t="s">
        <v>76</v>
      </c>
      <c r="I83" t="s">
        <v>77</v>
      </c>
      <c r="J83" s="21">
        <v>48.845126417514194</v>
      </c>
      <c r="K83" s="21">
        <v>49.839413393020493</v>
      </c>
      <c r="L83" s="21">
        <v>80.434485292005959</v>
      </c>
      <c r="M83" s="21">
        <v>80.602170924781674</v>
      </c>
      <c r="N83" s="21">
        <v>0</v>
      </c>
      <c r="O83" s="21">
        <v>0</v>
      </c>
      <c r="P83" s="21">
        <v>0</v>
      </c>
      <c r="Q83" s="21">
        <v>0</v>
      </c>
      <c r="R83" s="23">
        <v>247369.83364722956</v>
      </c>
      <c r="S83" s="23">
        <v>245051.48693123722</v>
      </c>
      <c r="T83" s="23">
        <v>63751.422771758997</v>
      </c>
      <c r="U83" s="18" t="s">
        <v>41</v>
      </c>
      <c r="V83" s="23">
        <v>102.3314579993272</v>
      </c>
      <c r="W83" s="23">
        <v>101.45358194034914</v>
      </c>
      <c r="X83" s="23">
        <v>72.851464128497099</v>
      </c>
      <c r="Y83" s="23">
        <v>71.692908740443272</v>
      </c>
      <c r="Z83" s="23">
        <v>72.15528218601051</v>
      </c>
      <c r="AA83" s="23">
        <v>70.999128693850963</v>
      </c>
      <c r="AB83" s="21">
        <v>0</v>
      </c>
      <c r="AC83" s="26">
        <f>((Y83*1000)*(O83/100))/VLOOKUP(E83,'Sq Ft lookup'!$C$3:$D$7,2,0)</f>
        <v>0</v>
      </c>
      <c r="AD83" s="26">
        <f>(100-J83)/100*X83*1000/VLOOKUP(E83,'Sq Ft lookup'!$C$3:$D$7,2,0)</f>
        <v>0.75294624462920867</v>
      </c>
      <c r="AE83" s="26">
        <f>(100-K83)/100*Y83*1000/VLOOKUP(E83,'Sq Ft lookup'!$C$3:$D$7,2,0)</f>
        <v>0.72657002888802569</v>
      </c>
    </row>
    <row r="84" spans="1:31">
      <c r="A84" t="s">
        <v>157</v>
      </c>
      <c r="B84" t="s">
        <v>144</v>
      </c>
      <c r="C84" t="s">
        <v>35</v>
      </c>
      <c r="D84" t="s">
        <v>145</v>
      </c>
      <c r="E84" t="s">
        <v>37</v>
      </c>
      <c r="F84">
        <v>2004</v>
      </c>
      <c r="G84" t="s">
        <v>79</v>
      </c>
      <c r="H84" t="s">
        <v>62</v>
      </c>
      <c r="I84" t="s">
        <v>70</v>
      </c>
      <c r="J84" s="21">
        <v>39.588513845735505</v>
      </c>
      <c r="K84" s="21">
        <v>40.50363980287279</v>
      </c>
      <c r="L84" s="21">
        <v>81.318092205832215</v>
      </c>
      <c r="M84" s="21">
        <v>81.523187464965503</v>
      </c>
      <c r="N84" s="21">
        <v>0</v>
      </c>
      <c r="O84" s="21">
        <v>0</v>
      </c>
      <c r="P84" s="21">
        <v>0</v>
      </c>
      <c r="Q84" s="21">
        <v>0</v>
      </c>
      <c r="R84" s="23">
        <v>297878.22500776197</v>
      </c>
      <c r="S84" s="23">
        <v>294589.13992733194</v>
      </c>
      <c r="T84" s="23">
        <v>9971.4705536010006</v>
      </c>
      <c r="U84" s="18" t="s">
        <v>41</v>
      </c>
      <c r="V84" s="23">
        <v>65.057904781590409</v>
      </c>
      <c r="W84" s="23">
        <v>64.343285932188124</v>
      </c>
      <c r="X84" s="23">
        <v>89.445591097186735</v>
      </c>
      <c r="Y84" s="23">
        <v>88.132489135009408</v>
      </c>
      <c r="Z84" s="23">
        <v>89.060473700790993</v>
      </c>
      <c r="AA84" s="23">
        <v>87.75877366883455</v>
      </c>
      <c r="AB84" s="21">
        <v>0</v>
      </c>
      <c r="AC84" s="26">
        <f>((Y84*1000)*(O84/100))/VLOOKUP(E84,'Sq Ft lookup'!$C$3:$D$7,2,0)</f>
        <v>0</v>
      </c>
      <c r="AD84" s="26">
        <f>(100-J84)/100*X84*1000/VLOOKUP(E84,'Sq Ft lookup'!$C$3:$D$7,2,0)</f>
        <v>1.0917347384842306</v>
      </c>
      <c r="AE84" s="26">
        <f>(100-K84)/100*Y84*1000/VLOOKUP(E84,'Sq Ft lookup'!$C$3:$D$7,2,0)</f>
        <v>1.059412530285063</v>
      </c>
    </row>
    <row r="85" spans="1:31">
      <c r="A85" t="s">
        <v>158</v>
      </c>
      <c r="B85" t="s">
        <v>144</v>
      </c>
      <c r="C85" t="s">
        <v>35</v>
      </c>
      <c r="D85" t="s">
        <v>145</v>
      </c>
      <c r="E85" t="s">
        <v>37</v>
      </c>
      <c r="F85">
        <v>2004</v>
      </c>
      <c r="G85" t="s">
        <v>81</v>
      </c>
      <c r="H85" t="s">
        <v>82</v>
      </c>
      <c r="I85" t="s">
        <v>77</v>
      </c>
      <c r="J85" s="21">
        <v>35.057206141902228</v>
      </c>
      <c r="K85" s="21">
        <v>36.225733300761064</v>
      </c>
      <c r="L85" s="21">
        <v>70.977220094109768</v>
      </c>
      <c r="M85" s="21">
        <v>71.294899212656802</v>
      </c>
      <c r="N85" s="21">
        <v>0</v>
      </c>
      <c r="O85" s="21">
        <v>0</v>
      </c>
      <c r="P85" s="21">
        <v>0</v>
      </c>
      <c r="Q85" s="21">
        <v>0</v>
      </c>
      <c r="R85" s="23">
        <v>256455.39182052738</v>
      </c>
      <c r="S85" s="23">
        <v>253584.68203100763</v>
      </c>
      <c r="T85" s="23">
        <v>11085.433663289001</v>
      </c>
      <c r="U85" s="18" t="s">
        <v>41</v>
      </c>
      <c r="V85" s="23">
        <v>115.59749373908981</v>
      </c>
      <c r="W85" s="23">
        <v>114.33129200642205</v>
      </c>
      <c r="X85" s="23">
        <v>74.529700952974991</v>
      </c>
      <c r="Y85" s="23">
        <v>73.407237049616498</v>
      </c>
      <c r="Z85" s="23">
        <v>74.207251791711855</v>
      </c>
      <c r="AA85" s="23">
        <v>73.084737585697439</v>
      </c>
      <c r="AB85" s="21">
        <v>0</v>
      </c>
      <c r="AC85" s="26">
        <f>((Y85*1000)*(O85/100))/VLOOKUP(E85,'Sq Ft lookup'!$C$3:$D$7,2,0)</f>
        <v>0</v>
      </c>
      <c r="AD85" s="26">
        <f>(100-J85)/100*X85*1000/VLOOKUP(E85,'Sq Ft lookup'!$C$3:$D$7,2,0)</f>
        <v>0.97791029503883775</v>
      </c>
      <c r="AE85" s="26">
        <f>(100-K85)/100*Y85*1000/VLOOKUP(E85,'Sq Ft lookup'!$C$3:$D$7,2,0)</f>
        <v>0.94585164425830814</v>
      </c>
    </row>
    <row r="86" spans="1:31">
      <c r="A86" t="s">
        <v>159</v>
      </c>
      <c r="B86" t="s">
        <v>144</v>
      </c>
      <c r="C86" t="s">
        <v>35</v>
      </c>
      <c r="D86" t="s">
        <v>145</v>
      </c>
      <c r="E86" t="s">
        <v>84</v>
      </c>
      <c r="F86">
        <v>2004</v>
      </c>
      <c r="G86" t="s">
        <v>38</v>
      </c>
      <c r="H86" t="s">
        <v>39</v>
      </c>
      <c r="I86" t="s">
        <v>40</v>
      </c>
      <c r="J86" s="21">
        <v>37.467696860321574</v>
      </c>
      <c r="K86" s="21">
        <v>40.937298963677492</v>
      </c>
      <c r="L86" s="21">
        <v>93.503676109679034</v>
      </c>
      <c r="M86" s="21">
        <v>93.630576613814398</v>
      </c>
      <c r="N86" s="21">
        <v>0</v>
      </c>
      <c r="O86" s="21">
        <v>0</v>
      </c>
      <c r="P86" s="21">
        <v>0</v>
      </c>
      <c r="Q86" s="21">
        <v>0</v>
      </c>
      <c r="R86" s="23">
        <v>311709.87554221204</v>
      </c>
      <c r="S86" s="23">
        <v>305905.45895108272</v>
      </c>
      <c r="T86" s="23">
        <v>427326.844190887</v>
      </c>
      <c r="U86" s="18" t="s">
        <v>41</v>
      </c>
      <c r="V86" s="23">
        <v>49.839084342384687</v>
      </c>
      <c r="W86" s="23">
        <v>48.864462474235175</v>
      </c>
      <c r="X86" s="23">
        <v>100.31702811848258</v>
      </c>
      <c r="Y86" s="23">
        <v>95.496755649103306</v>
      </c>
      <c r="Z86" s="23">
        <v>100.31702811848258</v>
      </c>
      <c r="AA86" s="23">
        <v>95.496755649103306</v>
      </c>
      <c r="AB86" s="21">
        <v>0</v>
      </c>
      <c r="AC86" s="26">
        <f>((Y86*1000)*(O86/100))/VLOOKUP(E86,'Sq Ft lookup'!$C$3:$D$7,2,0)</f>
        <v>0</v>
      </c>
      <c r="AD86" s="26">
        <f>(100-J86)/100*X86*1000/VLOOKUP(E86,'Sq Ft lookup'!$C$3:$D$7,2,0)</f>
        <v>2.5402125176661658</v>
      </c>
      <c r="AE86" s="26">
        <f>(100-K86)/100*Y86*1000/VLOOKUP(E86,'Sq Ft lookup'!$C$3:$D$7,2,0)</f>
        <v>2.2839831256698648</v>
      </c>
    </row>
    <row r="87" spans="1:31">
      <c r="A87" t="s">
        <v>160</v>
      </c>
      <c r="B87" t="s">
        <v>144</v>
      </c>
      <c r="C87" t="s">
        <v>35</v>
      </c>
      <c r="D87" t="s">
        <v>145</v>
      </c>
      <c r="E87" t="s">
        <v>84</v>
      </c>
      <c r="F87">
        <v>2004</v>
      </c>
      <c r="G87" t="s">
        <v>43</v>
      </c>
      <c r="H87" t="s">
        <v>44</v>
      </c>
      <c r="I87" t="s">
        <v>45</v>
      </c>
      <c r="J87" s="21">
        <v>37.683467683202551</v>
      </c>
      <c r="K87" s="21">
        <v>40.392963030038707</v>
      </c>
      <c r="L87" s="21">
        <v>78.426387199153936</v>
      </c>
      <c r="M87" s="21">
        <v>79.23500816567352</v>
      </c>
      <c r="N87" s="21">
        <v>0</v>
      </c>
      <c r="O87" s="21">
        <v>0</v>
      </c>
      <c r="P87" s="21">
        <v>0</v>
      </c>
      <c r="Q87" s="21">
        <v>0</v>
      </c>
      <c r="R87" s="23">
        <v>329723.19604810129</v>
      </c>
      <c r="S87" s="23">
        <v>317125.81841535599</v>
      </c>
      <c r="T87" s="23">
        <v>239166.90777221599</v>
      </c>
      <c r="U87" s="18" t="s">
        <v>41</v>
      </c>
      <c r="V87" s="23">
        <v>83.688195592918376</v>
      </c>
      <c r="W87" s="23">
        <v>80.548803929940917</v>
      </c>
      <c r="X87" s="23">
        <v>98.543688575340028</v>
      </c>
      <c r="Y87" s="23">
        <v>93.574830263048852</v>
      </c>
      <c r="Z87" s="23">
        <v>97.377622254440652</v>
      </c>
      <c r="AA87" s="23">
        <v>92.457044823994096</v>
      </c>
      <c r="AB87" s="21">
        <v>0</v>
      </c>
      <c r="AC87" s="26">
        <f>((Y87*1000)*(O87/100))/VLOOKUP(E87,'Sq Ft lookup'!$C$3:$D$7,2,0)</f>
        <v>0</v>
      </c>
      <c r="AD87" s="26">
        <f>(100-J87)/100*X87*1000/VLOOKUP(E87,'Sq Ft lookup'!$C$3:$D$7,2,0)</f>
        <v>2.4866980982877505</v>
      </c>
      <c r="AE87" s="26">
        <f>(100-K87)/100*Y87*1000/VLOOKUP(E87,'Sq Ft lookup'!$C$3:$D$7,2,0)</f>
        <v>2.258642788802351</v>
      </c>
    </row>
    <row r="88" spans="1:31">
      <c r="A88" t="s">
        <v>161</v>
      </c>
      <c r="B88" t="s">
        <v>144</v>
      </c>
      <c r="C88" t="s">
        <v>35</v>
      </c>
      <c r="D88" t="s">
        <v>145</v>
      </c>
      <c r="E88" t="s">
        <v>84</v>
      </c>
      <c r="F88">
        <v>2004</v>
      </c>
      <c r="G88" t="s">
        <v>47</v>
      </c>
      <c r="H88" t="s">
        <v>39</v>
      </c>
      <c r="I88" t="s">
        <v>40</v>
      </c>
      <c r="J88" s="21">
        <v>35.367030249210217</v>
      </c>
      <c r="K88" s="21">
        <v>39.590361155905221</v>
      </c>
      <c r="L88" s="21">
        <v>93.683332565421878</v>
      </c>
      <c r="M88" s="21">
        <v>93.926754086276077</v>
      </c>
      <c r="N88" s="21">
        <v>0</v>
      </c>
      <c r="O88" s="21">
        <v>0</v>
      </c>
      <c r="P88" s="21">
        <v>0</v>
      </c>
      <c r="Q88" s="21">
        <v>0</v>
      </c>
      <c r="R88" s="23">
        <v>326657.03308105614</v>
      </c>
      <c r="S88" s="23">
        <v>314373.51095612632</v>
      </c>
      <c r="T88" s="23">
        <v>334895.469195218</v>
      </c>
      <c r="U88" s="18" t="s">
        <v>41</v>
      </c>
      <c r="V88" s="23">
        <v>52.370544932571576</v>
      </c>
      <c r="W88" s="23">
        <v>50.348855748717035</v>
      </c>
      <c r="X88" s="23">
        <v>108.40350127951299</v>
      </c>
      <c r="Y88" s="23">
        <v>103.38039338239768</v>
      </c>
      <c r="Z88" s="23">
        <v>108.40350127951299</v>
      </c>
      <c r="AA88" s="23">
        <v>103.38039338239768</v>
      </c>
      <c r="AB88" s="21">
        <v>0</v>
      </c>
      <c r="AC88" s="26">
        <f>((Y88*1000)*(O88/100))/VLOOKUP(E88,'Sq Ft lookup'!$C$3:$D$7,2,0)</f>
        <v>0</v>
      </c>
      <c r="AD88" s="26">
        <f>(100-J88)/100*X88*1000/VLOOKUP(E88,'Sq Ft lookup'!$C$3:$D$7,2,0)</f>
        <v>2.8371898032308018</v>
      </c>
      <c r="AE88" s="26">
        <f>(100-K88)/100*Y88*1000/VLOOKUP(E88,'Sq Ft lookup'!$C$3:$D$7,2,0)</f>
        <v>2.5289217362992873</v>
      </c>
    </row>
    <row r="89" spans="1:31">
      <c r="A89" t="s">
        <v>162</v>
      </c>
      <c r="B89" t="s">
        <v>144</v>
      </c>
      <c r="C89" t="s">
        <v>35</v>
      </c>
      <c r="D89" t="s">
        <v>145</v>
      </c>
      <c r="E89" t="s">
        <v>84</v>
      </c>
      <c r="F89">
        <v>2004</v>
      </c>
      <c r="G89" t="s">
        <v>49</v>
      </c>
      <c r="H89" t="s">
        <v>44</v>
      </c>
      <c r="I89" t="s">
        <v>45</v>
      </c>
      <c r="J89" s="21">
        <v>42.181423544186913</v>
      </c>
      <c r="K89" s="21">
        <v>43.020206080589716</v>
      </c>
      <c r="L89" s="21">
        <v>81.81186625700029</v>
      </c>
      <c r="M89" s="21">
        <v>82.217492801596265</v>
      </c>
      <c r="N89" s="21">
        <v>0</v>
      </c>
      <c r="O89" s="21">
        <v>0</v>
      </c>
      <c r="P89" s="21">
        <v>0</v>
      </c>
      <c r="Q89" s="21">
        <v>0</v>
      </c>
      <c r="R89" s="23">
        <v>293284.78333494259</v>
      </c>
      <c r="S89" s="23">
        <v>286433.86585606856</v>
      </c>
      <c r="T89" s="23">
        <v>153751.309381461</v>
      </c>
      <c r="U89" s="18" t="s">
        <v>41</v>
      </c>
      <c r="V89" s="23">
        <v>36.738890787878205</v>
      </c>
      <c r="W89" s="23">
        <v>35.918769514877113</v>
      </c>
      <c r="X89" s="23">
        <v>79.620663722248992</v>
      </c>
      <c r="Y89" s="23">
        <v>75.887028383478409</v>
      </c>
      <c r="Z89" s="23">
        <v>66.488038258459696</v>
      </c>
      <c r="AA89" s="23">
        <v>65.788079694600114</v>
      </c>
      <c r="AB89" s="21">
        <v>0</v>
      </c>
      <c r="AC89" s="26">
        <f>((Y89*1000)*(O89/100))/VLOOKUP(E89,'Sq Ft lookup'!$C$3:$D$7,2,0)</f>
        <v>0</v>
      </c>
      <c r="AD89" s="26">
        <f>(100-J89)/100*X89*1000/VLOOKUP(E89,'Sq Ft lookup'!$C$3:$D$7,2,0)</f>
        <v>1.8641641761034367</v>
      </c>
      <c r="AE89" s="26">
        <f>(100-K89)/100*Y89*1000/VLOOKUP(E89,'Sq Ft lookup'!$C$3:$D$7,2,0)</f>
        <v>1.750972763088495</v>
      </c>
    </row>
    <row r="90" spans="1:31">
      <c r="A90" t="s">
        <v>163</v>
      </c>
      <c r="B90" t="s">
        <v>144</v>
      </c>
      <c r="C90" t="s">
        <v>35</v>
      </c>
      <c r="D90" t="s">
        <v>145</v>
      </c>
      <c r="E90" t="s">
        <v>84</v>
      </c>
      <c r="F90">
        <v>2004</v>
      </c>
      <c r="G90" t="s">
        <v>51</v>
      </c>
      <c r="H90" t="s">
        <v>52</v>
      </c>
      <c r="I90" t="s">
        <v>53</v>
      </c>
      <c r="J90" s="21">
        <v>35.180811310685066</v>
      </c>
      <c r="K90" s="21">
        <v>39.403541816362583</v>
      </c>
      <c r="L90" s="21">
        <v>88.324914092227488</v>
      </c>
      <c r="M90" s="21">
        <v>88.852875607985126</v>
      </c>
      <c r="N90" s="21">
        <v>0</v>
      </c>
      <c r="O90" s="21">
        <v>0</v>
      </c>
      <c r="P90" s="21">
        <v>0</v>
      </c>
      <c r="Q90" s="21">
        <v>0</v>
      </c>
      <c r="R90" s="23">
        <v>344627.14125747554</v>
      </c>
      <c r="S90" s="23">
        <v>329018.28879234416</v>
      </c>
      <c r="T90" s="23">
        <v>148484.993909296</v>
      </c>
      <c r="U90" s="18" t="s">
        <v>41</v>
      </c>
      <c r="V90" s="23">
        <v>51.748514009022422</v>
      </c>
      <c r="W90" s="23">
        <v>49.407051683178395</v>
      </c>
      <c r="X90" s="23">
        <v>102.45560471115846</v>
      </c>
      <c r="Y90" s="23">
        <v>97.192198955004201</v>
      </c>
      <c r="Z90" s="23">
        <v>102.21442396668871</v>
      </c>
      <c r="AA90" s="23">
        <v>96.946439781059354</v>
      </c>
      <c r="AB90" s="21">
        <v>0</v>
      </c>
      <c r="AC90" s="26">
        <f>((Y90*1000)*(O90/100))/VLOOKUP(E90,'Sq Ft lookup'!$C$3:$D$7,2,0)</f>
        <v>0</v>
      </c>
      <c r="AD90" s="26">
        <f>(100-J90)/100*X90*1000/VLOOKUP(E90,'Sq Ft lookup'!$C$3:$D$7,2,0)</f>
        <v>2.6892444519337695</v>
      </c>
      <c r="AE90" s="26">
        <f>(100-K90)/100*Y90*1000/VLOOKUP(E90,'Sq Ft lookup'!$C$3:$D$7,2,0)</f>
        <v>2.3848969506996074</v>
      </c>
    </row>
    <row r="91" spans="1:31">
      <c r="A91" t="s">
        <v>164</v>
      </c>
      <c r="B91" t="s">
        <v>144</v>
      </c>
      <c r="C91" t="s">
        <v>35</v>
      </c>
      <c r="D91" t="s">
        <v>145</v>
      </c>
      <c r="E91" t="s">
        <v>84</v>
      </c>
      <c r="F91">
        <v>2004</v>
      </c>
      <c r="G91" t="s">
        <v>55</v>
      </c>
      <c r="H91" t="s">
        <v>56</v>
      </c>
      <c r="I91" t="s">
        <v>57</v>
      </c>
      <c r="J91" s="21">
        <v>29.163360386069158</v>
      </c>
      <c r="K91" s="21">
        <v>33.257762171808338</v>
      </c>
      <c r="L91" s="21">
        <v>86.577943496064407</v>
      </c>
      <c r="M91" s="21">
        <v>87.060872037903664</v>
      </c>
      <c r="N91" s="21">
        <v>0</v>
      </c>
      <c r="O91" s="21">
        <v>0</v>
      </c>
      <c r="P91" s="21">
        <v>0</v>
      </c>
      <c r="Q91" s="21">
        <v>0</v>
      </c>
      <c r="R91" s="23">
        <v>321918.90925979736</v>
      </c>
      <c r="S91" s="23">
        <v>310432.33483390103</v>
      </c>
      <c r="T91" s="23">
        <v>246803.817741126</v>
      </c>
      <c r="U91" s="18" t="s">
        <v>41</v>
      </c>
      <c r="V91" s="23">
        <v>31.095277056959471</v>
      </c>
      <c r="W91" s="23">
        <v>29.975811233373662</v>
      </c>
      <c r="X91" s="23">
        <v>97.486404815243304</v>
      </c>
      <c r="Y91" s="23">
        <v>92.579653630411926</v>
      </c>
      <c r="Z91" s="23">
        <v>95.220162538093945</v>
      </c>
      <c r="AA91" s="23">
        <v>90.312094485152414</v>
      </c>
      <c r="AB91" s="21">
        <v>0</v>
      </c>
      <c r="AC91" s="26">
        <f>((Y91*1000)*(O91/100))/VLOOKUP(E91,'Sq Ft lookup'!$C$3:$D$7,2,0)</f>
        <v>0</v>
      </c>
      <c r="AD91" s="26">
        <f>(100-J91)/100*X91*1000/VLOOKUP(E91,'Sq Ft lookup'!$C$3:$D$7,2,0)</f>
        <v>2.7963593136890714</v>
      </c>
      <c r="AE91" s="26">
        <f>(100-K91)/100*Y91*1000/VLOOKUP(E91,'Sq Ft lookup'!$C$3:$D$7,2,0)</f>
        <v>2.5021151085857705</v>
      </c>
    </row>
    <row r="92" spans="1:31">
      <c r="A92" t="s">
        <v>165</v>
      </c>
      <c r="B92" t="s">
        <v>144</v>
      </c>
      <c r="C92" t="s">
        <v>35</v>
      </c>
      <c r="D92" t="s">
        <v>145</v>
      </c>
      <c r="E92" t="s">
        <v>84</v>
      </c>
      <c r="F92">
        <v>2004</v>
      </c>
      <c r="G92" t="s">
        <v>59</v>
      </c>
      <c r="H92" t="s">
        <v>44</v>
      </c>
      <c r="I92" t="s">
        <v>45</v>
      </c>
      <c r="J92" s="21">
        <v>46.281566625313339</v>
      </c>
      <c r="K92" s="21">
        <v>47.698487397958814</v>
      </c>
      <c r="L92" s="21">
        <v>82.797268403025441</v>
      </c>
      <c r="M92" s="21">
        <v>83.420383981802772</v>
      </c>
      <c r="N92" s="21">
        <v>0</v>
      </c>
      <c r="O92" s="21">
        <v>0</v>
      </c>
      <c r="P92" s="21">
        <v>0</v>
      </c>
      <c r="Q92" s="21">
        <v>0</v>
      </c>
      <c r="R92" s="23">
        <v>302593.69359709404</v>
      </c>
      <c r="S92" s="23">
        <v>291254.84490733803</v>
      </c>
      <c r="T92" s="23">
        <v>132739.83834893399</v>
      </c>
      <c r="U92" s="18" t="s">
        <v>41</v>
      </c>
      <c r="V92" s="23">
        <v>37.930908663404892</v>
      </c>
      <c r="W92" s="23">
        <v>36.556530217550588</v>
      </c>
      <c r="X92" s="23">
        <v>86.913619400479291</v>
      </c>
      <c r="Y92" s="23">
        <v>81.961035583620074</v>
      </c>
      <c r="Z92" s="23">
        <v>67.141973731742809</v>
      </c>
      <c r="AA92" s="23">
        <v>65.860712138680114</v>
      </c>
      <c r="AB92" s="21">
        <v>0</v>
      </c>
      <c r="AC92" s="26">
        <f>((Y92*1000)*(O92/100))/VLOOKUP(E92,'Sq Ft lookup'!$C$3:$D$7,2,0)</f>
        <v>0</v>
      </c>
      <c r="AD92" s="26">
        <f>(100-J92)/100*X92*1000/VLOOKUP(E92,'Sq Ft lookup'!$C$3:$D$7,2,0)</f>
        <v>1.8906108415134726</v>
      </c>
      <c r="AE92" s="26">
        <f>(100-K92)/100*Y92*1000/VLOOKUP(E92,'Sq Ft lookup'!$C$3:$D$7,2,0)</f>
        <v>1.7358518467110959</v>
      </c>
    </row>
    <row r="93" spans="1:31">
      <c r="A93" t="s">
        <v>166</v>
      </c>
      <c r="B93" t="s">
        <v>144</v>
      </c>
      <c r="C93" t="s">
        <v>35</v>
      </c>
      <c r="D93" s="22" t="s">
        <v>145</v>
      </c>
      <c r="E93" t="s">
        <v>84</v>
      </c>
      <c r="F93">
        <v>2004</v>
      </c>
      <c r="G93" t="s">
        <v>61</v>
      </c>
      <c r="H93" t="s">
        <v>62</v>
      </c>
      <c r="I93" t="s">
        <v>63</v>
      </c>
      <c r="J93" s="21">
        <v>19.978832152450721</v>
      </c>
      <c r="K93" s="21">
        <v>24.475793367736088</v>
      </c>
      <c r="L93" s="21">
        <v>85.012344192895455</v>
      </c>
      <c r="M93" s="21">
        <v>85.756297919864124</v>
      </c>
      <c r="N93" s="21">
        <v>0</v>
      </c>
      <c r="O93" s="21">
        <v>0</v>
      </c>
      <c r="P93" s="21">
        <v>0</v>
      </c>
      <c r="Q93" s="21">
        <v>0</v>
      </c>
      <c r="R93" s="23">
        <v>351095.85565635079</v>
      </c>
      <c r="S93" s="23">
        <v>334120.41034241597</v>
      </c>
      <c r="T93" s="23">
        <v>80179.015789653</v>
      </c>
      <c r="U93" s="18" t="s">
        <v>41</v>
      </c>
      <c r="V93" s="23">
        <v>60.123535724520245</v>
      </c>
      <c r="W93" s="23">
        <v>57.138272295436956</v>
      </c>
      <c r="X93" s="23">
        <v>106.24850957628841</v>
      </c>
      <c r="Y93" s="23">
        <v>100.86467156736936</v>
      </c>
      <c r="Z93" s="23">
        <v>106.24850957628841</v>
      </c>
      <c r="AA93" s="23">
        <v>100.86467156736936</v>
      </c>
      <c r="AB93" s="21">
        <v>0</v>
      </c>
      <c r="AC93" s="26">
        <f>((Y93*1000)*(O93/100))/VLOOKUP(E93,'Sq Ft lookup'!$C$3:$D$7,2,0)</f>
        <v>0</v>
      </c>
      <c r="AD93" s="26">
        <f>(100-J93)/100*X93*1000/VLOOKUP(E93,'Sq Ft lookup'!$C$3:$D$7,2,0)</f>
        <v>3.4428547553578142</v>
      </c>
      <c r="AE93" s="26">
        <f>(100-K93)/100*Y93*1000/VLOOKUP(E93,'Sq Ft lookup'!$C$3:$D$7,2,0)</f>
        <v>3.0847233437333221</v>
      </c>
    </row>
    <row r="94" spans="1:31">
      <c r="A94" t="s">
        <v>167</v>
      </c>
      <c r="B94" t="s">
        <v>144</v>
      </c>
      <c r="C94" t="s">
        <v>35</v>
      </c>
      <c r="D94" s="22" t="s">
        <v>145</v>
      </c>
      <c r="E94" t="s">
        <v>84</v>
      </c>
      <c r="F94">
        <v>2004</v>
      </c>
      <c r="G94" t="s">
        <v>65</v>
      </c>
      <c r="H94" t="s">
        <v>66</v>
      </c>
      <c r="I94" t="s">
        <v>57</v>
      </c>
      <c r="J94" s="21">
        <v>29.352793288039926</v>
      </c>
      <c r="K94" s="21">
        <v>33.254386421689667</v>
      </c>
      <c r="L94" s="21">
        <v>87.636944700165458</v>
      </c>
      <c r="M94" s="21">
        <v>88.153249012954575</v>
      </c>
      <c r="N94" s="21">
        <v>0</v>
      </c>
      <c r="O94" s="21">
        <v>0</v>
      </c>
      <c r="P94" s="21">
        <v>0</v>
      </c>
      <c r="Q94" s="21">
        <v>0</v>
      </c>
      <c r="R94" s="23">
        <v>334131.29820156848</v>
      </c>
      <c r="S94" s="23">
        <v>320304.02297111799</v>
      </c>
      <c r="T94" s="23">
        <v>174477.34438496901</v>
      </c>
      <c r="U94" s="18" t="s">
        <v>41</v>
      </c>
      <c r="V94" s="23">
        <v>32.445607634488823</v>
      </c>
      <c r="W94" s="23">
        <v>31.090251213306889</v>
      </c>
      <c r="X94" s="23">
        <v>110.4340725900424</v>
      </c>
      <c r="Y94" s="23">
        <v>105.83209263870644</v>
      </c>
      <c r="Z94" s="23">
        <v>110.4340725900424</v>
      </c>
      <c r="AA94" s="23">
        <v>105.83209263870644</v>
      </c>
      <c r="AB94" s="21">
        <v>0</v>
      </c>
      <c r="AC94" s="26">
        <f>((Y94*1000)*(O94/100))/VLOOKUP(E94,'Sq Ft lookup'!$C$3:$D$7,2,0)</f>
        <v>0</v>
      </c>
      <c r="AD94" s="26">
        <f>(100-J94)/100*X94*1000/VLOOKUP(E94,'Sq Ft lookup'!$C$3:$D$7,2,0)</f>
        <v>3.1592868006933914</v>
      </c>
      <c r="AE94" s="26">
        <f>(100-K94)/100*Y94*1000/VLOOKUP(E94,'Sq Ft lookup'!$C$3:$D$7,2,0)</f>
        <v>2.8604284103855191</v>
      </c>
    </row>
    <row r="95" spans="1:31">
      <c r="A95" t="s">
        <v>168</v>
      </c>
      <c r="B95" t="s">
        <v>144</v>
      </c>
      <c r="C95" t="s">
        <v>35</v>
      </c>
      <c r="D95" t="s">
        <v>145</v>
      </c>
      <c r="E95" t="s">
        <v>84</v>
      </c>
      <c r="F95">
        <v>2004</v>
      </c>
      <c r="G95" t="s">
        <v>68</v>
      </c>
      <c r="H95" t="s">
        <v>69</v>
      </c>
      <c r="I95" t="s">
        <v>70</v>
      </c>
      <c r="J95" s="21">
        <v>33.56496506663342</v>
      </c>
      <c r="K95" s="21">
        <v>37.897518939163888</v>
      </c>
      <c r="L95" s="21">
        <v>88.236150328962324</v>
      </c>
      <c r="M95" s="21">
        <v>88.771215171416756</v>
      </c>
      <c r="N95" s="21">
        <v>0</v>
      </c>
      <c r="O95" s="21">
        <v>0</v>
      </c>
      <c r="P95" s="21">
        <v>0</v>
      </c>
      <c r="Q95" s="21">
        <v>0</v>
      </c>
      <c r="R95" s="23">
        <v>316245.51579645881</v>
      </c>
      <c r="S95" s="23">
        <v>301825.61091058305</v>
      </c>
      <c r="T95" s="23">
        <v>19168.417629923999</v>
      </c>
      <c r="U95" s="18" t="s">
        <v>41</v>
      </c>
      <c r="V95" s="23">
        <v>34.204261486980187</v>
      </c>
      <c r="W95" s="23">
        <v>32.647224155846537</v>
      </c>
      <c r="X95" s="23">
        <v>94.76405823866493</v>
      </c>
      <c r="Y95" s="23">
        <v>90.26423891891217</v>
      </c>
      <c r="Z95" s="23">
        <v>88.110251993314833</v>
      </c>
      <c r="AA95" s="23">
        <v>83.318111101269992</v>
      </c>
      <c r="AB95" s="21">
        <v>0</v>
      </c>
      <c r="AC95" s="26">
        <f>((Y95*1000)*(O95/100))/VLOOKUP(E95,'Sq Ft lookup'!$C$3:$D$7,2,0)</f>
        <v>0</v>
      </c>
      <c r="AD95" s="26">
        <f>(100-J95)/100*X95*1000/VLOOKUP(E95,'Sq Ft lookup'!$C$3:$D$7,2,0)</f>
        <v>2.5493636442653531</v>
      </c>
      <c r="AE95" s="26">
        <f>(100-K95)/100*Y95*1000/VLOOKUP(E95,'Sq Ft lookup'!$C$3:$D$7,2,0)</f>
        <v>2.2699466239856365</v>
      </c>
    </row>
    <row r="96" spans="1:31">
      <c r="A96" t="s">
        <v>169</v>
      </c>
      <c r="B96" t="s">
        <v>144</v>
      </c>
      <c r="C96" t="s">
        <v>35</v>
      </c>
      <c r="D96" t="s">
        <v>145</v>
      </c>
      <c r="E96" t="s">
        <v>84</v>
      </c>
      <c r="F96">
        <v>2004</v>
      </c>
      <c r="G96" t="s">
        <v>72</v>
      </c>
      <c r="H96" t="s">
        <v>73</v>
      </c>
      <c r="I96" t="s">
        <v>63</v>
      </c>
      <c r="J96" s="21">
        <v>19.422911897413542</v>
      </c>
      <c r="K96" s="21">
        <v>23.871049674087175</v>
      </c>
      <c r="L96" s="21">
        <v>82.188110213553117</v>
      </c>
      <c r="M96" s="21">
        <v>83.108636056987436</v>
      </c>
      <c r="N96" s="21">
        <v>0</v>
      </c>
      <c r="O96" s="21">
        <v>0</v>
      </c>
      <c r="P96" s="21">
        <v>0</v>
      </c>
      <c r="Q96" s="21">
        <v>0</v>
      </c>
      <c r="R96" s="23">
        <v>367473.59653005784</v>
      </c>
      <c r="S96" s="23">
        <v>348788.34416195907</v>
      </c>
      <c r="T96" s="23">
        <v>52450.042803586999</v>
      </c>
      <c r="U96" s="18" t="s">
        <v>41</v>
      </c>
      <c r="V96" s="23">
        <v>106.29889617101064</v>
      </c>
      <c r="W96" s="23">
        <v>100.80332782189424</v>
      </c>
      <c r="X96" s="23">
        <v>109.74792360686101</v>
      </c>
      <c r="Y96" s="23">
        <v>104.14525128632314</v>
      </c>
      <c r="Z96" s="23">
        <v>107.2676184807691</v>
      </c>
      <c r="AA96" s="23">
        <v>101.70550754591082</v>
      </c>
      <c r="AB96" s="21">
        <v>0</v>
      </c>
      <c r="AC96" s="26">
        <f>((Y96*1000)*(O96/100))/VLOOKUP(E96,'Sq Ft lookup'!$C$3:$D$7,2,0)</f>
        <v>0</v>
      </c>
      <c r="AD96" s="26">
        <f>(100-J96)/100*X96*1000/VLOOKUP(E96,'Sq Ft lookup'!$C$3:$D$7,2,0)</f>
        <v>3.5809548935193227</v>
      </c>
      <c r="AE96" s="26">
        <f>(100-K96)/100*Y96*1000/VLOOKUP(E96,'Sq Ft lookup'!$C$3:$D$7,2,0)</f>
        <v>3.2105562510047392</v>
      </c>
    </row>
    <row r="97" spans="1:31">
      <c r="A97" t="s">
        <v>170</v>
      </c>
      <c r="B97" t="s">
        <v>144</v>
      </c>
      <c r="C97" t="s">
        <v>35</v>
      </c>
      <c r="D97" t="s">
        <v>145</v>
      </c>
      <c r="E97" t="s">
        <v>84</v>
      </c>
      <c r="F97">
        <v>2004</v>
      </c>
      <c r="G97" t="s">
        <v>75</v>
      </c>
      <c r="H97" t="s">
        <v>76</v>
      </c>
      <c r="I97" t="s">
        <v>77</v>
      </c>
      <c r="J97" s="21">
        <v>31.562548701587932</v>
      </c>
      <c r="K97" s="21">
        <v>35.369397823803858</v>
      </c>
      <c r="L97" s="21">
        <v>81.862174846654185</v>
      </c>
      <c r="M97" s="21">
        <v>82.722112867514667</v>
      </c>
      <c r="N97" s="21">
        <v>0</v>
      </c>
      <c r="O97" s="21">
        <v>0</v>
      </c>
      <c r="P97" s="21">
        <v>0</v>
      </c>
      <c r="Q97" s="21">
        <v>0</v>
      </c>
      <c r="R97" s="23">
        <v>359353.79875793768</v>
      </c>
      <c r="S97" s="23">
        <v>341993.24260848993</v>
      </c>
      <c r="T97" s="23">
        <v>73980.613251250004</v>
      </c>
      <c r="U97" s="18" t="s">
        <v>41</v>
      </c>
      <c r="V97" s="21">
        <v>146.48376514256393</v>
      </c>
      <c r="W97" s="21">
        <v>139.53640266415604</v>
      </c>
      <c r="X97" s="23">
        <v>112.4922564277164</v>
      </c>
      <c r="Y97" s="23">
        <v>107.28764476837962</v>
      </c>
      <c r="Z97" s="23">
        <v>111.8691820752354</v>
      </c>
      <c r="AA97" s="23">
        <v>106.65549963889896</v>
      </c>
      <c r="AB97" s="21">
        <v>0</v>
      </c>
      <c r="AC97" s="26">
        <f>((Y97*1000)*(O97/100))/VLOOKUP(E97,'Sq Ft lookup'!$C$3:$D$7,2,0)</f>
        <v>0</v>
      </c>
      <c r="AD97" s="26">
        <f>(100-J97)/100*X97*1000/VLOOKUP(E97,'Sq Ft lookup'!$C$3:$D$7,2,0)</f>
        <v>3.1175069126221193</v>
      </c>
      <c r="AE97" s="26">
        <f>(100-K97)/100*Y97*1000/VLOOKUP(E97,'Sq Ft lookup'!$C$3:$D$7,2,0)</f>
        <v>2.8078821977915349</v>
      </c>
    </row>
    <row r="98" spans="1:31">
      <c r="A98" t="s">
        <v>171</v>
      </c>
      <c r="B98" t="s">
        <v>144</v>
      </c>
      <c r="C98" t="s">
        <v>35</v>
      </c>
      <c r="D98" s="22" t="s">
        <v>145</v>
      </c>
      <c r="E98" t="s">
        <v>84</v>
      </c>
      <c r="F98">
        <v>2004</v>
      </c>
      <c r="G98" t="s">
        <v>79</v>
      </c>
      <c r="H98" t="s">
        <v>62</v>
      </c>
      <c r="I98" t="s">
        <v>70</v>
      </c>
      <c r="J98" s="21">
        <v>26.881492760103477</v>
      </c>
      <c r="K98" s="21">
        <v>30.618016843065298</v>
      </c>
      <c r="L98" s="21">
        <v>81.697975811425025</v>
      </c>
      <c r="M98" s="21">
        <v>82.582711015287785</v>
      </c>
      <c r="N98" s="21">
        <v>0</v>
      </c>
      <c r="O98" s="21">
        <v>0</v>
      </c>
      <c r="P98" s="21">
        <v>0</v>
      </c>
      <c r="Q98" s="21">
        <v>0</v>
      </c>
      <c r="R98" s="23">
        <v>397769.13188695657</v>
      </c>
      <c r="S98" s="23">
        <v>378846.46815841855</v>
      </c>
      <c r="T98" s="23">
        <v>12732.165066451</v>
      </c>
      <c r="U98" s="18" t="s">
        <v>41</v>
      </c>
      <c r="V98" s="23">
        <v>86.09891775825669</v>
      </c>
      <c r="W98" s="23">
        <v>81.93597844466575</v>
      </c>
      <c r="X98" s="23">
        <v>120.8305748130819</v>
      </c>
      <c r="Y98" s="23">
        <v>115.42690322123505</v>
      </c>
      <c r="Z98" s="23">
        <v>120.62765232634001</v>
      </c>
      <c r="AA98" s="23">
        <v>115.23079864065785</v>
      </c>
      <c r="AB98" s="21">
        <v>0</v>
      </c>
      <c r="AC98" s="26">
        <f>((Y98*1000)*(O98/100))/VLOOKUP(E98,'Sq Ft lookup'!$C$3:$D$7,2,0)</f>
        <v>0</v>
      </c>
      <c r="AD98" s="26">
        <f>(100-J98)/100*X98*1000/VLOOKUP(E98,'Sq Ft lookup'!$C$3:$D$7,2,0)</f>
        <v>3.5776275599397405</v>
      </c>
      <c r="AE98" s="26">
        <f>(100-K98)/100*Y98*1000/VLOOKUP(E98,'Sq Ft lookup'!$C$3:$D$7,2,0)</f>
        <v>3.2429833792884635</v>
      </c>
    </row>
    <row r="99" spans="1:31">
      <c r="A99" t="s">
        <v>172</v>
      </c>
      <c r="B99" t="s">
        <v>144</v>
      </c>
      <c r="C99" t="s">
        <v>35</v>
      </c>
      <c r="D99" t="s">
        <v>145</v>
      </c>
      <c r="E99" t="s">
        <v>84</v>
      </c>
      <c r="F99">
        <v>2004</v>
      </c>
      <c r="G99" t="s">
        <v>81</v>
      </c>
      <c r="H99" t="s">
        <v>82</v>
      </c>
      <c r="I99" t="s">
        <v>77</v>
      </c>
      <c r="J99" s="21">
        <v>23.192238050570634</v>
      </c>
      <c r="K99" s="21">
        <v>27.263533172370956</v>
      </c>
      <c r="L99" s="21">
        <v>71.867545557442654</v>
      </c>
      <c r="M99" s="21">
        <v>73.486345761500786</v>
      </c>
      <c r="N99" s="21">
        <v>0</v>
      </c>
      <c r="O99" s="21">
        <v>0</v>
      </c>
      <c r="P99" s="21">
        <v>0</v>
      </c>
      <c r="Q99" s="21">
        <v>0</v>
      </c>
      <c r="R99" s="23">
        <v>396117.5705787777</v>
      </c>
      <c r="S99" s="23">
        <v>373356.57964929298</v>
      </c>
      <c r="T99" s="23">
        <v>15338.920735447</v>
      </c>
      <c r="U99" s="18" t="s">
        <v>41</v>
      </c>
      <c r="V99" s="23">
        <v>179.24552505059106</v>
      </c>
      <c r="W99" s="23">
        <v>168.92837543048856</v>
      </c>
      <c r="X99" s="23">
        <v>119.22198833610328</v>
      </c>
      <c r="Y99" s="23">
        <v>113.40383695417172</v>
      </c>
      <c r="Z99" s="23">
        <v>118.22036280936911</v>
      </c>
      <c r="AA99" s="23">
        <v>112.62788200378675</v>
      </c>
      <c r="AB99" s="21">
        <v>0</v>
      </c>
      <c r="AC99" s="26">
        <f>((Y99*1000)*(O99/100))/VLOOKUP(E99,'Sq Ft lookup'!$C$3:$D$7,2,0)</f>
        <v>0</v>
      </c>
      <c r="AD99" s="26">
        <f>(100-J99)/100*X99*1000/VLOOKUP(E99,'Sq Ft lookup'!$C$3:$D$7,2,0)</f>
        <v>3.7081085641858942</v>
      </c>
      <c r="AE99" s="26">
        <f>(100-K99)/100*Y99*1000/VLOOKUP(E99,'Sq Ft lookup'!$C$3:$D$7,2,0)</f>
        <v>3.3401880642814188</v>
      </c>
    </row>
    <row r="100" spans="1:31">
      <c r="A100" t="s">
        <v>173</v>
      </c>
      <c r="B100" t="s">
        <v>144</v>
      </c>
      <c r="C100" t="s">
        <v>35</v>
      </c>
      <c r="D100" t="s">
        <v>145</v>
      </c>
      <c r="E100" t="s">
        <v>99</v>
      </c>
      <c r="F100">
        <v>2004</v>
      </c>
      <c r="G100" t="s">
        <v>38</v>
      </c>
      <c r="H100" t="s">
        <v>39</v>
      </c>
      <c r="I100" t="s">
        <v>40</v>
      </c>
      <c r="J100" s="21">
        <v>66.225207239214839</v>
      </c>
      <c r="K100" s="21">
        <v>69.065487789058764</v>
      </c>
      <c r="L100" s="21">
        <v>94.699284956419589</v>
      </c>
      <c r="M100" s="21">
        <v>94.969085917100443</v>
      </c>
      <c r="N100" s="21">
        <v>0</v>
      </c>
      <c r="O100" s="21">
        <v>0</v>
      </c>
      <c r="P100" s="21">
        <v>0</v>
      </c>
      <c r="Q100" s="21">
        <v>0</v>
      </c>
      <c r="R100" s="23">
        <v>755738.16939655982</v>
      </c>
      <c r="S100" s="23">
        <v>717804.63094279729</v>
      </c>
      <c r="T100" s="23">
        <v>196513.260984961</v>
      </c>
      <c r="U100" s="18" t="s">
        <v>41</v>
      </c>
      <c r="V100" s="23">
        <v>119.13645646214285</v>
      </c>
      <c r="W100" s="23">
        <v>113.0674006582846</v>
      </c>
      <c r="X100" s="23">
        <v>293.8814389886914</v>
      </c>
      <c r="Y100" s="23">
        <v>273.72727194331793</v>
      </c>
      <c r="Z100" s="23">
        <v>166.45845405866029</v>
      </c>
      <c r="AA100" s="23">
        <v>154.05905294568194</v>
      </c>
      <c r="AB100" s="21">
        <v>0</v>
      </c>
      <c r="AC100" s="26">
        <f>((Y100*1000)*(O100/100))/VLOOKUP(E100,'Sq Ft lookup'!$C$3:$D$7,2,0)</f>
        <v>0</v>
      </c>
      <c r="AD100" s="26">
        <f>(100-J100)/100*X100*1000/VLOOKUP(E100,'Sq Ft lookup'!$C$3:$D$7,2,0)</f>
        <v>1.8518255033739515</v>
      </c>
      <c r="AE100" s="26">
        <f>(100-K100)/100*Y100*1000/VLOOKUP(E100,'Sq Ft lookup'!$C$3:$D$7,2,0)</f>
        <v>1.5797797829101119</v>
      </c>
    </row>
    <row r="101" spans="1:31">
      <c r="A101" t="s">
        <v>174</v>
      </c>
      <c r="B101" t="s">
        <v>144</v>
      </c>
      <c r="C101" t="s">
        <v>35</v>
      </c>
      <c r="D101" t="s">
        <v>145</v>
      </c>
      <c r="E101" t="s">
        <v>99</v>
      </c>
      <c r="F101">
        <v>2004</v>
      </c>
      <c r="G101" t="s">
        <v>43</v>
      </c>
      <c r="H101" t="s">
        <v>44</v>
      </c>
      <c r="I101" t="s">
        <v>45</v>
      </c>
      <c r="J101" s="21">
        <v>54.989085504043246</v>
      </c>
      <c r="K101" s="21">
        <v>57.380580423261797</v>
      </c>
      <c r="L101" s="21">
        <v>82.980278809987993</v>
      </c>
      <c r="M101" s="21">
        <v>83.883289659494736</v>
      </c>
      <c r="N101" s="21">
        <v>0</v>
      </c>
      <c r="O101" s="21">
        <v>0</v>
      </c>
      <c r="P101" s="21">
        <v>0</v>
      </c>
      <c r="Q101" s="21">
        <v>0</v>
      </c>
      <c r="R101" s="23">
        <v>704413.03606295539</v>
      </c>
      <c r="S101" s="23">
        <v>664959.79354719725</v>
      </c>
      <c r="T101" s="23">
        <v>88623.517151856999</v>
      </c>
      <c r="U101" s="18" t="s">
        <v>41</v>
      </c>
      <c r="V101" s="23">
        <v>188.79645970610903</v>
      </c>
      <c r="W101" s="23">
        <v>178.7623566115515</v>
      </c>
      <c r="X101" s="23">
        <v>281.77119121043694</v>
      </c>
      <c r="Y101" s="23">
        <v>265.41794848463076</v>
      </c>
      <c r="Z101" s="23">
        <v>241.60407278062922</v>
      </c>
      <c r="AA101" s="23">
        <v>229.5056694763874</v>
      </c>
      <c r="AB101" s="21">
        <v>0</v>
      </c>
      <c r="AC101" s="26">
        <f>((Y101*1000)*(O101/100))/VLOOKUP(E101,'Sq Ft lookup'!$C$3:$D$7,2,0)</f>
        <v>0</v>
      </c>
      <c r="AD101" s="26">
        <f>(100-J101)/100*X101*1000/VLOOKUP(E101,'Sq Ft lookup'!$C$3:$D$7,2,0)</f>
        <v>2.3661901110068766</v>
      </c>
      <c r="AE101" s="26">
        <f>(100-K101)/100*Y101*1000/VLOOKUP(E101,'Sq Ft lookup'!$C$3:$D$7,2,0)</f>
        <v>2.1104400950864859</v>
      </c>
    </row>
    <row r="102" spans="1:31">
      <c r="A102" t="s">
        <v>175</v>
      </c>
      <c r="B102" t="s">
        <v>144</v>
      </c>
      <c r="C102" t="s">
        <v>35</v>
      </c>
      <c r="D102" t="s">
        <v>145</v>
      </c>
      <c r="E102" t="s">
        <v>99</v>
      </c>
      <c r="F102">
        <v>2004</v>
      </c>
      <c r="G102" t="s">
        <v>47</v>
      </c>
      <c r="H102" t="s">
        <v>39</v>
      </c>
      <c r="I102" t="s">
        <v>40</v>
      </c>
      <c r="J102" s="21">
        <v>64.384128209429093</v>
      </c>
      <c r="K102" s="21">
        <v>67.236544718884716</v>
      </c>
      <c r="L102" s="21">
        <v>94.687836321587582</v>
      </c>
      <c r="M102" s="21">
        <v>94.961899283169089</v>
      </c>
      <c r="N102" s="21">
        <v>0</v>
      </c>
      <c r="O102" s="21">
        <v>0</v>
      </c>
      <c r="P102" s="21">
        <v>0</v>
      </c>
      <c r="Q102" s="21">
        <v>0</v>
      </c>
      <c r="R102" s="23">
        <v>760810.34025001258</v>
      </c>
      <c r="S102" s="23">
        <v>722146.85428599268</v>
      </c>
      <c r="T102" s="23">
        <v>149637.03401674499</v>
      </c>
      <c r="U102" s="18" t="s">
        <v>41</v>
      </c>
      <c r="V102" s="23">
        <v>119.64828337118452</v>
      </c>
      <c r="W102" s="23">
        <v>113.46897144226119</v>
      </c>
      <c r="X102" s="23">
        <v>294.50449178122687</v>
      </c>
      <c r="Y102" s="23">
        <v>277.35347963086463</v>
      </c>
      <c r="Z102" s="23">
        <v>169.36057981132689</v>
      </c>
      <c r="AA102" s="23">
        <v>157.31238846739308</v>
      </c>
      <c r="AB102" s="21">
        <v>0</v>
      </c>
      <c r="AC102" s="26">
        <f>((Y102*1000)*(O102/100))/VLOOKUP(E102,'Sq Ft lookup'!$C$3:$D$7,2,0)</f>
        <v>0</v>
      </c>
      <c r="AD102" s="26">
        <f>(100-J102)/100*X102*1000/VLOOKUP(E102,'Sq Ft lookup'!$C$3:$D$7,2,0)</f>
        <v>1.956909369594668</v>
      </c>
      <c r="AE102" s="26">
        <f>(100-K102)/100*Y102*1000/VLOOKUP(E102,'Sq Ft lookup'!$C$3:$D$7,2,0)</f>
        <v>1.6953467027887223</v>
      </c>
    </row>
    <row r="103" spans="1:31">
      <c r="A103" t="s">
        <v>176</v>
      </c>
      <c r="B103" t="s">
        <v>144</v>
      </c>
      <c r="C103" t="s">
        <v>35</v>
      </c>
      <c r="D103" t="s">
        <v>145</v>
      </c>
      <c r="E103" t="s">
        <v>99</v>
      </c>
      <c r="F103">
        <v>2004</v>
      </c>
      <c r="G103" t="s">
        <v>49</v>
      </c>
      <c r="H103" t="s">
        <v>44</v>
      </c>
      <c r="I103" t="s">
        <v>45</v>
      </c>
      <c r="J103" s="21">
        <v>40.161458332305386</v>
      </c>
      <c r="K103" s="21">
        <v>44.321339368121805</v>
      </c>
      <c r="L103" s="21">
        <v>82.432478675213886</v>
      </c>
      <c r="M103" s="21">
        <v>83.925724308711864</v>
      </c>
      <c r="N103" s="21">
        <v>0</v>
      </c>
      <c r="O103" s="21">
        <v>0</v>
      </c>
      <c r="P103" s="21">
        <v>0</v>
      </c>
      <c r="Q103" s="21">
        <v>0</v>
      </c>
      <c r="R103" s="23">
        <v>685615.07049173629</v>
      </c>
      <c r="S103" s="23">
        <v>619708.20258908754</v>
      </c>
      <c r="T103" s="23">
        <v>28274.093684171999</v>
      </c>
      <c r="U103" s="18" t="s">
        <v>41</v>
      </c>
      <c r="V103" s="23">
        <v>90.14417756540638</v>
      </c>
      <c r="W103" s="23">
        <v>82.475233400481144</v>
      </c>
      <c r="X103" s="23">
        <v>202.22673900149954</v>
      </c>
      <c r="Y103" s="23">
        <v>195.83802283022735</v>
      </c>
      <c r="Z103" s="23">
        <v>173.74386480581728</v>
      </c>
      <c r="AA103" s="23">
        <v>165.82795304649244</v>
      </c>
      <c r="AB103" s="21">
        <v>0</v>
      </c>
      <c r="AC103" s="26">
        <f>((Y103*1000)*(O103/100))/VLOOKUP(E103,'Sq Ft lookup'!$C$3:$D$7,2,0)</f>
        <v>0</v>
      </c>
      <c r="AD103" s="26">
        <f>(100-J103)/100*X103*1000/VLOOKUP(E103,'Sq Ft lookup'!$C$3:$D$7,2,0)</f>
        <v>2.2576405126983645</v>
      </c>
      <c r="AE103" s="26">
        <f>(100-K103)/100*Y103*1000/VLOOKUP(E103,'Sq Ft lookup'!$C$3:$D$7,2,0)</f>
        <v>2.0343281365638513</v>
      </c>
    </row>
    <row r="104" spans="1:31">
      <c r="A104" t="s">
        <v>177</v>
      </c>
      <c r="B104" t="s">
        <v>144</v>
      </c>
      <c r="C104" t="s">
        <v>35</v>
      </c>
      <c r="D104" t="s">
        <v>145</v>
      </c>
      <c r="E104" t="s">
        <v>99</v>
      </c>
      <c r="F104">
        <v>2004</v>
      </c>
      <c r="G104" t="s">
        <v>51</v>
      </c>
      <c r="H104" t="s">
        <v>52</v>
      </c>
      <c r="I104" t="s">
        <v>53</v>
      </c>
      <c r="J104" s="21">
        <v>62.796925235411337</v>
      </c>
      <c r="K104" s="21">
        <v>65.684290782806883</v>
      </c>
      <c r="L104" s="21">
        <v>90.474626025100747</v>
      </c>
      <c r="M104" s="21">
        <v>91.074496260197463</v>
      </c>
      <c r="N104" s="21">
        <v>0</v>
      </c>
      <c r="O104" s="21">
        <v>0</v>
      </c>
      <c r="P104" s="21">
        <v>0</v>
      </c>
      <c r="Q104" s="21">
        <v>0</v>
      </c>
      <c r="R104" s="23">
        <v>666698.71907880984</v>
      </c>
      <c r="S104" s="23">
        <v>624066.45885467087</v>
      </c>
      <c r="T104" s="23">
        <v>45391.477010617004</v>
      </c>
      <c r="U104" s="18" t="s">
        <v>41</v>
      </c>
      <c r="V104" s="23">
        <v>101.84537085029605</v>
      </c>
      <c r="W104" s="23">
        <v>95.428618046401496</v>
      </c>
      <c r="X104" s="23">
        <v>247.14235241054288</v>
      </c>
      <c r="Y104" s="23">
        <v>239.64348352570042</v>
      </c>
      <c r="Z104" s="23">
        <v>163.71138211542797</v>
      </c>
      <c r="AA104" s="23">
        <v>156.33491075229853</v>
      </c>
      <c r="AB104" s="21">
        <v>0</v>
      </c>
      <c r="AC104" s="26">
        <f>((Y104*1000)*(O104/100))/VLOOKUP(E104,'Sq Ft lookup'!$C$3:$D$7,2,0)</f>
        <v>0</v>
      </c>
      <c r="AD104" s="26">
        <f>(100-J104)/100*X104*1000/VLOOKUP(E104,'Sq Ft lookup'!$C$3:$D$7,2,0)</f>
        <v>1.7153834728033108</v>
      </c>
      <c r="AE104" s="26">
        <f>(100-K104)/100*Y104*1000/VLOOKUP(E104,'Sq Ft lookup'!$C$3:$D$7,2,0)</f>
        <v>1.5342418090416317</v>
      </c>
    </row>
    <row r="105" spans="1:31">
      <c r="A105" t="s">
        <v>178</v>
      </c>
      <c r="B105" t="s">
        <v>144</v>
      </c>
      <c r="C105" t="s">
        <v>35</v>
      </c>
      <c r="D105" t="s">
        <v>145</v>
      </c>
      <c r="E105" t="s">
        <v>99</v>
      </c>
      <c r="F105">
        <v>2004</v>
      </c>
      <c r="G105" t="s">
        <v>55</v>
      </c>
      <c r="H105" t="s">
        <v>56</v>
      </c>
      <c r="I105" t="s">
        <v>57</v>
      </c>
      <c r="J105" s="21">
        <v>63.470365979766584</v>
      </c>
      <c r="K105" s="21">
        <v>66.583130533273206</v>
      </c>
      <c r="L105" s="21">
        <v>89.258390598566749</v>
      </c>
      <c r="M105" s="21">
        <v>89.843411857585892</v>
      </c>
      <c r="N105" s="21">
        <v>0</v>
      </c>
      <c r="O105" s="21">
        <v>0</v>
      </c>
      <c r="P105" s="21">
        <v>0</v>
      </c>
      <c r="Q105" s="21">
        <v>0</v>
      </c>
      <c r="R105" s="23">
        <v>704466.78360203246</v>
      </c>
      <c r="S105" s="23">
        <v>664804.45985673158</v>
      </c>
      <c r="T105" s="23">
        <v>92859.278277218997</v>
      </c>
      <c r="U105" s="18" t="s">
        <v>41</v>
      </c>
      <c r="V105" s="23">
        <v>70.409903883892824</v>
      </c>
      <c r="W105" s="23">
        <v>66.573354146087866</v>
      </c>
      <c r="X105" s="23">
        <v>275.8231498143976</v>
      </c>
      <c r="Y105" s="23">
        <v>260.76664115524022</v>
      </c>
      <c r="Z105" s="23">
        <v>147.09655615782199</v>
      </c>
      <c r="AA105" s="23">
        <v>134.9310038973147</v>
      </c>
      <c r="AB105" s="21">
        <v>0</v>
      </c>
      <c r="AC105" s="26">
        <f>((Y105*1000)*(O105/100))/VLOOKUP(E105,'Sq Ft lookup'!$C$3:$D$7,2,0)</f>
        <v>0</v>
      </c>
      <c r="AD105" s="26">
        <f>(100-J105)/100*X105*1000/VLOOKUP(E105,'Sq Ft lookup'!$C$3:$D$7,2,0)</f>
        <v>1.8797982681022307</v>
      </c>
      <c r="AE105" s="26">
        <f>(100-K105)/100*Y105*1000/VLOOKUP(E105,'Sq Ft lookup'!$C$3:$D$7,2,0)</f>
        <v>1.6257471658137035</v>
      </c>
    </row>
    <row r="106" spans="1:31">
      <c r="A106" t="s">
        <v>179</v>
      </c>
      <c r="B106" t="s">
        <v>144</v>
      </c>
      <c r="C106" t="s">
        <v>35</v>
      </c>
      <c r="D106" t="s">
        <v>145</v>
      </c>
      <c r="E106" t="s">
        <v>99</v>
      </c>
      <c r="F106">
        <v>2004</v>
      </c>
      <c r="G106" t="s">
        <v>59</v>
      </c>
      <c r="H106" t="s">
        <v>44</v>
      </c>
      <c r="I106" t="s">
        <v>45</v>
      </c>
      <c r="J106" s="21">
        <v>48.30386039950848</v>
      </c>
      <c r="K106" s="21">
        <v>51.464291232670419</v>
      </c>
      <c r="L106" s="21">
        <v>85.720317151353797</v>
      </c>
      <c r="M106" s="21">
        <v>86.722617529090641</v>
      </c>
      <c r="N106" s="21">
        <v>0</v>
      </c>
      <c r="O106" s="21">
        <v>0</v>
      </c>
      <c r="P106" s="21">
        <v>0</v>
      </c>
      <c r="Q106" s="21">
        <v>0</v>
      </c>
      <c r="R106" s="23">
        <v>639317.32871804968</v>
      </c>
      <c r="S106" s="23">
        <v>590265.66213634121</v>
      </c>
      <c r="T106" s="23">
        <v>27917.956615904001</v>
      </c>
      <c r="U106" s="18" t="s">
        <v>41</v>
      </c>
      <c r="V106" s="23">
        <v>85.547607724933798</v>
      </c>
      <c r="W106" s="23">
        <v>79.531694890251657</v>
      </c>
      <c r="X106" s="23">
        <v>236.1008757973963</v>
      </c>
      <c r="Y106" s="23">
        <v>222.4676186899319</v>
      </c>
      <c r="Z106" s="23">
        <v>202.80026109831911</v>
      </c>
      <c r="AA106" s="23">
        <v>192.22395986464485</v>
      </c>
      <c r="AB106" s="21">
        <v>0</v>
      </c>
      <c r="AC106" s="26">
        <f>((Y106*1000)*(O106/100))/VLOOKUP(E106,'Sq Ft lookup'!$C$3:$D$7,2,0)</f>
        <v>0</v>
      </c>
      <c r="AD106" s="26">
        <f>(100-J106)/100*X106*1000/VLOOKUP(E106,'Sq Ft lookup'!$C$3:$D$7,2,0)</f>
        <v>2.2771462378769605</v>
      </c>
      <c r="AE106" s="26">
        <f>(100-K106)/100*Y106*1000/VLOOKUP(E106,'Sq Ft lookup'!$C$3:$D$7,2,0)</f>
        <v>2.0144820057641533</v>
      </c>
    </row>
    <row r="107" spans="1:31">
      <c r="A107" t="s">
        <v>180</v>
      </c>
      <c r="B107" t="s">
        <v>144</v>
      </c>
      <c r="C107" t="s">
        <v>35</v>
      </c>
      <c r="D107" t="s">
        <v>145</v>
      </c>
      <c r="E107" t="s">
        <v>99</v>
      </c>
      <c r="F107">
        <v>2004</v>
      </c>
      <c r="G107" t="s">
        <v>61</v>
      </c>
      <c r="H107" t="s">
        <v>62</v>
      </c>
      <c r="I107" t="s">
        <v>63</v>
      </c>
      <c r="J107" s="21">
        <v>43.443897848900633</v>
      </c>
      <c r="K107" s="21">
        <v>48.726707536260129</v>
      </c>
      <c r="L107" s="21">
        <v>85.021761781967172</v>
      </c>
      <c r="M107" s="21">
        <v>86.18357817912235</v>
      </c>
      <c r="N107" s="21">
        <v>0</v>
      </c>
      <c r="O107" s="21">
        <v>0</v>
      </c>
      <c r="P107" s="21">
        <v>0</v>
      </c>
      <c r="Q107" s="21">
        <v>0</v>
      </c>
      <c r="R107" s="23">
        <v>634245.04980462347</v>
      </c>
      <c r="S107" s="23">
        <v>583347.59567404911</v>
      </c>
      <c r="T107" s="23">
        <v>24572.610439516</v>
      </c>
      <c r="U107" s="18" t="s">
        <v>41</v>
      </c>
      <c r="V107" s="23">
        <v>112.35644780795384</v>
      </c>
      <c r="W107" s="23">
        <v>103.63706642100342</v>
      </c>
      <c r="X107" s="23">
        <v>198.66669126792908</v>
      </c>
      <c r="Y107" s="23">
        <v>192.93247685506421</v>
      </c>
      <c r="Z107" s="23">
        <v>165.23839753688745</v>
      </c>
      <c r="AA107" s="23">
        <v>145.92802115923365</v>
      </c>
      <c r="AB107" s="21">
        <v>0</v>
      </c>
      <c r="AC107" s="26">
        <f>((Y107*1000)*(O107/100))/VLOOKUP(E107,'Sq Ft lookup'!$C$3:$D$7,2,0)</f>
        <v>0</v>
      </c>
      <c r="AD107" s="26">
        <f>(100-J107)/100*X107*1000/VLOOKUP(E107,'Sq Ft lookup'!$C$3:$D$7,2,0)</f>
        <v>2.0962338965242382</v>
      </c>
      <c r="AE107" s="26">
        <f>(100-K107)/100*Y107*1000/VLOOKUP(E107,'Sq Ft lookup'!$C$3:$D$7,2,0)</f>
        <v>1.8455752446909388</v>
      </c>
    </row>
    <row r="108" spans="1:31">
      <c r="A108" t="s">
        <v>181</v>
      </c>
      <c r="B108" t="s">
        <v>144</v>
      </c>
      <c r="C108" t="s">
        <v>35</v>
      </c>
      <c r="D108" t="s">
        <v>145</v>
      </c>
      <c r="E108" t="s">
        <v>99</v>
      </c>
      <c r="F108">
        <v>2004</v>
      </c>
      <c r="G108" t="s">
        <v>65</v>
      </c>
      <c r="H108" t="s">
        <v>66</v>
      </c>
      <c r="I108" t="s">
        <v>57</v>
      </c>
      <c r="J108" s="21">
        <v>56.734625532602124</v>
      </c>
      <c r="K108" s="21">
        <v>60.325239708285139</v>
      </c>
      <c r="L108" s="21">
        <v>89.038630720516281</v>
      </c>
      <c r="M108" s="21">
        <v>89.720848887354592</v>
      </c>
      <c r="N108" s="21">
        <v>0</v>
      </c>
      <c r="O108" s="21">
        <v>0</v>
      </c>
      <c r="P108" s="21">
        <v>0</v>
      </c>
      <c r="Q108" s="21">
        <v>0</v>
      </c>
      <c r="R108" s="23">
        <v>684206.10812267836</v>
      </c>
      <c r="S108" s="23">
        <v>639806.11553376087</v>
      </c>
      <c r="T108" s="23">
        <v>57508.393066564</v>
      </c>
      <c r="U108" s="18" t="s">
        <v>41</v>
      </c>
      <c r="V108" s="23">
        <v>68.355412220964126</v>
      </c>
      <c r="W108" s="23">
        <v>64.097405063248544</v>
      </c>
      <c r="X108" s="23">
        <v>262.3980110105644</v>
      </c>
      <c r="Y108" s="23">
        <v>246.62184166231515</v>
      </c>
      <c r="Z108" s="23">
        <v>169.19996932163289</v>
      </c>
      <c r="AA108" s="23">
        <v>156.48303678359929</v>
      </c>
      <c r="AB108" s="21">
        <v>0</v>
      </c>
      <c r="AC108" s="26">
        <f>((Y108*1000)*(O108/100))/VLOOKUP(E108,'Sq Ft lookup'!$C$3:$D$7,2,0)</f>
        <v>0</v>
      </c>
      <c r="AD108" s="26">
        <f>(100-J108)/100*X108*1000/VLOOKUP(E108,'Sq Ft lookup'!$C$3:$D$7,2,0)</f>
        <v>2.118050038409041</v>
      </c>
      <c r="AE108" s="26">
        <f>(100-K108)/100*Y108*1000/VLOOKUP(E108,'Sq Ft lookup'!$C$3:$D$7,2,0)</f>
        <v>1.8254967258682109</v>
      </c>
    </row>
    <row r="109" spans="1:31">
      <c r="A109" t="s">
        <v>182</v>
      </c>
      <c r="B109" t="s">
        <v>144</v>
      </c>
      <c r="C109" t="s">
        <v>35</v>
      </c>
      <c r="D109" t="s">
        <v>145</v>
      </c>
      <c r="E109" t="s">
        <v>99</v>
      </c>
      <c r="F109">
        <v>2004</v>
      </c>
      <c r="G109" t="s">
        <v>68</v>
      </c>
      <c r="H109" t="s">
        <v>69</v>
      </c>
      <c r="I109" t="s">
        <v>70</v>
      </c>
      <c r="J109" s="21">
        <v>38.527150970173288</v>
      </c>
      <c r="K109" s="21">
        <v>43.540056018926499</v>
      </c>
      <c r="L109" s="21">
        <v>85.763399665446315</v>
      </c>
      <c r="M109" s="21">
        <v>86.889545368403915</v>
      </c>
      <c r="N109" s="21">
        <v>0</v>
      </c>
      <c r="O109" s="21">
        <v>0</v>
      </c>
      <c r="P109" s="21">
        <v>0</v>
      </c>
      <c r="Q109" s="21">
        <v>0</v>
      </c>
      <c r="R109" s="23">
        <v>624470.37412369833</v>
      </c>
      <c r="S109" s="23">
        <v>574523.65008940734</v>
      </c>
      <c r="T109" s="23">
        <v>10979.290139183</v>
      </c>
      <c r="U109" s="18" t="s">
        <v>41</v>
      </c>
      <c r="V109" s="23">
        <v>68.58996599196621</v>
      </c>
      <c r="W109" s="23">
        <v>63.163674946906333</v>
      </c>
      <c r="X109" s="23">
        <v>157.0257761285061</v>
      </c>
      <c r="Y109" s="23">
        <v>150.33037697650016</v>
      </c>
      <c r="Z109" s="23">
        <v>142.1184862182715</v>
      </c>
      <c r="AA109" s="23">
        <v>130.39062505133774</v>
      </c>
      <c r="AB109" s="21">
        <v>0</v>
      </c>
      <c r="AC109" s="26">
        <f>((Y109*1000)*(O109/100))/VLOOKUP(E109,'Sq Ft lookup'!$C$3:$D$7,2,0)</f>
        <v>0</v>
      </c>
      <c r="AD109" s="26">
        <f>(100-J109)/100*X109*1000/VLOOKUP(E109,'Sq Ft lookup'!$C$3:$D$7,2,0)</f>
        <v>1.800899595100564</v>
      </c>
      <c r="AE109" s="26">
        <f>(100-K109)/100*Y109*1000/VLOOKUP(E109,'Sq Ft lookup'!$C$3:$D$7,2,0)</f>
        <v>1.5835157952885934</v>
      </c>
    </row>
    <row r="110" spans="1:31">
      <c r="A110" t="s">
        <v>183</v>
      </c>
      <c r="B110" t="s">
        <v>144</v>
      </c>
      <c r="C110" t="s">
        <v>35</v>
      </c>
      <c r="D110" s="22" t="s">
        <v>145</v>
      </c>
      <c r="E110" t="s">
        <v>99</v>
      </c>
      <c r="F110">
        <v>2004</v>
      </c>
      <c r="G110" t="s">
        <v>72</v>
      </c>
      <c r="H110" t="s">
        <v>73</v>
      </c>
      <c r="I110" t="s">
        <v>63</v>
      </c>
      <c r="J110" s="21">
        <v>38.400762918880162</v>
      </c>
      <c r="K110" s="21">
        <v>43.637432615635618</v>
      </c>
      <c r="L110" s="21">
        <v>81.933171923220442</v>
      </c>
      <c r="M110" s="21">
        <v>83.353442341431517</v>
      </c>
      <c r="N110" s="21">
        <v>0</v>
      </c>
      <c r="O110" s="21">
        <v>0</v>
      </c>
      <c r="P110" s="21">
        <v>0</v>
      </c>
      <c r="Q110" s="21">
        <v>0</v>
      </c>
      <c r="R110" s="23">
        <v>660475.52499034873</v>
      </c>
      <c r="S110" s="23">
        <v>608105.09260496555</v>
      </c>
      <c r="T110" s="23">
        <v>18884.018878593</v>
      </c>
      <c r="U110" s="18" t="s">
        <v>41</v>
      </c>
      <c r="V110" s="23">
        <v>191.45367485611601</v>
      </c>
      <c r="W110" s="23">
        <v>176.40510285681944</v>
      </c>
      <c r="X110" s="23">
        <v>194.87117735057231</v>
      </c>
      <c r="Y110" s="23">
        <v>195.33466374384241</v>
      </c>
      <c r="Z110" s="23">
        <v>166.61585902201278</v>
      </c>
      <c r="AA110" s="23">
        <v>152.79530692308535</v>
      </c>
      <c r="AB110" s="21">
        <v>0</v>
      </c>
      <c r="AC110" s="26">
        <f>((Y110*1000)*(O110/100))/VLOOKUP(E110,'Sq Ft lookup'!$C$3:$D$7,2,0)</f>
        <v>0</v>
      </c>
      <c r="AD110" s="26">
        <f>(100-J110)/100*X110*1000/VLOOKUP(E110,'Sq Ft lookup'!$C$3:$D$7,2,0)</f>
        <v>2.2395365399057563</v>
      </c>
      <c r="AE110" s="26">
        <f>(100-K110)/100*Y110*1000/VLOOKUP(E110,'Sq Ft lookup'!$C$3:$D$7,2,0)</f>
        <v>2.0540229753291932</v>
      </c>
    </row>
    <row r="111" spans="1:31">
      <c r="A111" t="s">
        <v>184</v>
      </c>
      <c r="B111" t="s">
        <v>144</v>
      </c>
      <c r="C111" t="s">
        <v>35</v>
      </c>
      <c r="D111" t="s">
        <v>145</v>
      </c>
      <c r="E111" t="s">
        <v>99</v>
      </c>
      <c r="F111">
        <v>2004</v>
      </c>
      <c r="G111" t="s">
        <v>75</v>
      </c>
      <c r="H111" t="s">
        <v>76</v>
      </c>
      <c r="I111" t="s">
        <v>77</v>
      </c>
      <c r="J111" s="21">
        <v>54.516363965838075</v>
      </c>
      <c r="K111" s="21">
        <v>57.670844590603373</v>
      </c>
      <c r="L111" s="21">
        <v>82.721652593604006</v>
      </c>
      <c r="M111" s="21">
        <v>83.961234807147321</v>
      </c>
      <c r="N111" s="21">
        <v>0</v>
      </c>
      <c r="O111" s="21">
        <v>0</v>
      </c>
      <c r="P111" s="21">
        <v>0</v>
      </c>
      <c r="Q111" s="21">
        <v>0</v>
      </c>
      <c r="R111" s="23">
        <v>668776.53837625356</v>
      </c>
      <c r="S111" s="23">
        <v>618492.1431991834</v>
      </c>
      <c r="T111" s="23">
        <v>25037.326548337001</v>
      </c>
      <c r="U111" s="18" t="s">
        <v>41</v>
      </c>
      <c r="V111" s="23">
        <v>288.81841244300006</v>
      </c>
      <c r="W111" s="23">
        <v>268.08101530626385</v>
      </c>
      <c r="X111" s="23">
        <v>232.82031296168128</v>
      </c>
      <c r="Y111" s="23">
        <v>224.79068815094715</v>
      </c>
      <c r="Z111" s="23">
        <v>187.21436402877583</v>
      </c>
      <c r="AA111" s="23">
        <v>175.36154021122874</v>
      </c>
      <c r="AB111" s="21">
        <v>0</v>
      </c>
      <c r="AC111" s="26">
        <f>((Y111*1000)*(O111/100))/VLOOKUP(E111,'Sq Ft lookup'!$C$3:$D$7,2,0)</f>
        <v>0</v>
      </c>
      <c r="AD111" s="26">
        <f>(100-J111)/100*X111*1000/VLOOKUP(E111,'Sq Ft lookup'!$C$3:$D$7,2,0)</f>
        <v>1.9756556671844743</v>
      </c>
      <c r="AE111" s="26">
        <f>(100-K111)/100*Y111*1000/VLOOKUP(E111,'Sq Ft lookup'!$C$3:$D$7,2,0)</f>
        <v>1.7752238756206447</v>
      </c>
    </row>
    <row r="112" spans="1:31">
      <c r="A112" t="s">
        <v>185</v>
      </c>
      <c r="B112" t="s">
        <v>144</v>
      </c>
      <c r="C112" t="s">
        <v>35</v>
      </c>
      <c r="D112" s="22" t="s">
        <v>145</v>
      </c>
      <c r="E112" t="s">
        <v>99</v>
      </c>
      <c r="F112">
        <v>2004</v>
      </c>
      <c r="G112" t="s">
        <v>79</v>
      </c>
      <c r="H112" t="s">
        <v>62</v>
      </c>
      <c r="I112" t="s">
        <v>70</v>
      </c>
      <c r="J112" s="21">
        <v>41.546907293363056</v>
      </c>
      <c r="K112" s="21">
        <v>47.559867070708428</v>
      </c>
      <c r="L112" s="21">
        <v>79.929254223340706</v>
      </c>
      <c r="M112" s="21">
        <v>81.718579748152607</v>
      </c>
      <c r="N112" s="21">
        <v>0</v>
      </c>
      <c r="O112" s="21">
        <v>0</v>
      </c>
      <c r="P112" s="21">
        <v>0</v>
      </c>
      <c r="Q112" s="21">
        <v>0</v>
      </c>
      <c r="R112" s="23">
        <v>738865.50551977579</v>
      </c>
      <c r="S112" s="23">
        <v>669944.53877621319</v>
      </c>
      <c r="T112" s="23">
        <v>7987.2695405180002</v>
      </c>
      <c r="U112" s="18" t="s">
        <v>41</v>
      </c>
      <c r="V112" s="23">
        <v>165.5946741752106</v>
      </c>
      <c r="W112" s="23">
        <v>150.82717060387805</v>
      </c>
      <c r="X112" s="23">
        <v>211.89499085915909</v>
      </c>
      <c r="Y112" s="23">
        <v>194.70622380848818</v>
      </c>
      <c r="Z112" s="23">
        <v>199.72192445221262</v>
      </c>
      <c r="AA112" s="23">
        <v>175.55621943893442</v>
      </c>
      <c r="AB112" s="21">
        <v>0</v>
      </c>
      <c r="AC112" s="26">
        <f>((Y112*1000)*(O112/100))/VLOOKUP(E112,'Sq Ft lookup'!$C$3:$D$7,2,0)</f>
        <v>0</v>
      </c>
      <c r="AD112" s="26">
        <f>(100-J112)/100*X112*1000/VLOOKUP(E112,'Sq Ft lookup'!$C$3:$D$7,2,0)</f>
        <v>2.3108055120825397</v>
      </c>
      <c r="AE112" s="26">
        <f>(100-K112)/100*Y112*1000/VLOOKUP(E112,'Sq Ft lookup'!$C$3:$D$7,2,0)</f>
        <v>1.9049291527383427</v>
      </c>
    </row>
    <row r="113" spans="1:31">
      <c r="A113" t="s">
        <v>186</v>
      </c>
      <c r="B113" t="s">
        <v>144</v>
      </c>
      <c r="C113" t="s">
        <v>35</v>
      </c>
      <c r="D113" s="22" t="s">
        <v>145</v>
      </c>
      <c r="E113" t="s">
        <v>99</v>
      </c>
      <c r="F113">
        <v>2004</v>
      </c>
      <c r="G113" t="s">
        <v>81</v>
      </c>
      <c r="H113" t="s">
        <v>82</v>
      </c>
      <c r="I113" t="s">
        <v>77</v>
      </c>
      <c r="J113" s="21">
        <v>30.888215851272705</v>
      </c>
      <c r="K113" s="21">
        <v>37.969020650982046</v>
      </c>
      <c r="L113" s="21">
        <v>66.434326016876057</v>
      </c>
      <c r="M113" s="21">
        <v>69.655471051180157</v>
      </c>
      <c r="N113" s="21">
        <v>0</v>
      </c>
      <c r="O113" s="21">
        <v>0</v>
      </c>
      <c r="P113" s="21">
        <v>0</v>
      </c>
      <c r="Q113" s="21">
        <v>0</v>
      </c>
      <c r="R113" s="23">
        <v>743645.25577143533</v>
      </c>
      <c r="S113" s="23">
        <v>670997.19744143146</v>
      </c>
      <c r="T113" s="23">
        <v>9930.3796024900003</v>
      </c>
      <c r="U113" s="18" t="s">
        <v>41</v>
      </c>
      <c r="V113" s="23">
        <v>340.50994245696893</v>
      </c>
      <c r="W113" s="23">
        <v>307.82741064227395</v>
      </c>
      <c r="X113" s="23">
        <v>189.82361178012891</v>
      </c>
      <c r="Y113" s="23">
        <v>170.46555389326463</v>
      </c>
      <c r="Z113" s="23">
        <v>188.53999008488321</v>
      </c>
      <c r="AA113" s="23">
        <v>167.00255967730752</v>
      </c>
      <c r="AB113" s="21">
        <v>0</v>
      </c>
      <c r="AC113" s="26">
        <f>((Y113*1000)*(O113/100))/VLOOKUP(E113,'Sq Ft lookup'!$C$3:$D$7,2,0)</f>
        <v>0</v>
      </c>
      <c r="AD113" s="26">
        <f>(100-J113)/100*X113*1000/VLOOKUP(E113,'Sq Ft lookup'!$C$3:$D$7,2,0)</f>
        <v>2.4475836723283728</v>
      </c>
      <c r="AE113" s="26">
        <f>(100-K113)/100*Y113*1000/VLOOKUP(E113,'Sq Ft lookup'!$C$3:$D$7,2,0)</f>
        <v>1.9727882935208965</v>
      </c>
    </row>
    <row r="114" spans="1:31">
      <c r="A114" t="s">
        <v>187</v>
      </c>
      <c r="B114" t="s">
        <v>144</v>
      </c>
      <c r="C114" t="s">
        <v>35</v>
      </c>
      <c r="D114" s="22" t="s">
        <v>145</v>
      </c>
      <c r="E114" t="s">
        <v>114</v>
      </c>
      <c r="F114">
        <v>2004</v>
      </c>
      <c r="G114" t="s">
        <v>38</v>
      </c>
      <c r="H114" t="s">
        <v>39</v>
      </c>
      <c r="I114" t="s">
        <v>40</v>
      </c>
      <c r="J114" s="21">
        <v>25.909871943588371</v>
      </c>
      <c r="K114" s="21">
        <v>26.491348138732405</v>
      </c>
      <c r="L114" s="21">
        <v>89.104594303351575</v>
      </c>
      <c r="M114" s="21">
        <v>89.155921562954816</v>
      </c>
      <c r="N114" s="21">
        <v>0</v>
      </c>
      <c r="O114" s="21">
        <v>0</v>
      </c>
      <c r="P114" s="21">
        <v>0</v>
      </c>
      <c r="Q114" s="21">
        <v>0</v>
      </c>
      <c r="R114" s="23">
        <v>10377154.011074835</v>
      </c>
      <c r="S114" s="23">
        <v>10327515.706920963</v>
      </c>
      <c r="T114" s="23">
        <v>5363916.31876201</v>
      </c>
      <c r="U114" s="18" t="s">
        <v>41</v>
      </c>
      <c r="V114" s="23">
        <v>1625.3963602823421</v>
      </c>
      <c r="W114" s="23">
        <v>1617.7211141326018</v>
      </c>
      <c r="X114" s="23">
        <v>1950.7077619736324</v>
      </c>
      <c r="Y114" s="23">
        <v>1921.9851991428557</v>
      </c>
      <c r="Z114" s="23">
        <v>1949.2717417198469</v>
      </c>
      <c r="AA114" s="23">
        <v>1920.3590645981608</v>
      </c>
      <c r="AB114" s="21">
        <v>0</v>
      </c>
      <c r="AC114" s="26">
        <f>((Y114*1000)*(O114/100))/VLOOKUP(E114,'Sq Ft lookup'!$C$3:$D$7,2,0)</f>
        <v>0</v>
      </c>
      <c r="AD114" s="26">
        <f>(100-J114)/100*X114*1000/VLOOKUP(E114,'Sq Ft lookup'!$C$3:$D$7,2,0)</f>
        <v>2.8986800618785109</v>
      </c>
      <c r="AE114" s="26">
        <f>(100-K114)/100*Y114*1000/VLOOKUP(E114,'Sq Ft lookup'!$C$3:$D$7,2,0)</f>
        <v>2.8335848553209235</v>
      </c>
    </row>
    <row r="115" spans="1:31">
      <c r="A115" t="s">
        <v>188</v>
      </c>
      <c r="B115" t="s">
        <v>144</v>
      </c>
      <c r="C115" t="s">
        <v>35</v>
      </c>
      <c r="D115" t="s">
        <v>145</v>
      </c>
      <c r="E115" t="s">
        <v>114</v>
      </c>
      <c r="F115">
        <v>2004</v>
      </c>
      <c r="G115" t="s">
        <v>43</v>
      </c>
      <c r="H115" t="s">
        <v>44</v>
      </c>
      <c r="I115" t="s">
        <v>45</v>
      </c>
      <c r="J115" s="21">
        <v>25.678272521673996</v>
      </c>
      <c r="K115" s="21">
        <v>26.044993972335828</v>
      </c>
      <c r="L115" s="21">
        <v>62.723305119680617</v>
      </c>
      <c r="M115" s="21">
        <v>62.90457006068506</v>
      </c>
      <c r="N115" s="21">
        <v>0</v>
      </c>
      <c r="O115" s="21">
        <v>0</v>
      </c>
      <c r="P115" s="21">
        <v>0</v>
      </c>
      <c r="Q115" s="21">
        <v>0</v>
      </c>
      <c r="R115" s="23">
        <v>10372607.154523246</v>
      </c>
      <c r="S115" s="23">
        <v>10322241.628028598</v>
      </c>
      <c r="T115" s="23">
        <v>3701327.82295857</v>
      </c>
      <c r="U115" s="18" t="s">
        <v>41</v>
      </c>
      <c r="V115" s="23">
        <v>2735.3148775938789</v>
      </c>
      <c r="W115" s="23">
        <v>2721.9829894692512</v>
      </c>
      <c r="X115" s="23">
        <v>1864.0629098006962</v>
      </c>
      <c r="Y115" s="23">
        <v>1840.5531959975281</v>
      </c>
      <c r="Z115" s="23">
        <v>1864.0629098006962</v>
      </c>
      <c r="AA115" s="23">
        <v>1840.3264247921754</v>
      </c>
      <c r="AB115" s="21">
        <v>0</v>
      </c>
      <c r="AC115" s="26">
        <f>((Y115*1000)*(O115/100))/VLOOKUP(E115,'Sq Ft lookup'!$C$3:$D$7,2,0)</f>
        <v>0</v>
      </c>
      <c r="AD115" s="26">
        <f>(100-J115)/100*X115*1000/VLOOKUP(E115,'Sq Ft lookup'!$C$3:$D$7,2,0)</f>
        <v>2.7785875568524419</v>
      </c>
      <c r="AE115" s="26">
        <f>(100-K115)/100*Y115*1000/VLOOKUP(E115,'Sq Ft lookup'!$C$3:$D$7,2,0)</f>
        <v>2.730006472206854</v>
      </c>
    </row>
    <row r="116" spans="1:31">
      <c r="A116" t="s">
        <v>189</v>
      </c>
      <c r="B116" t="s">
        <v>144</v>
      </c>
      <c r="C116" t="s">
        <v>35</v>
      </c>
      <c r="D116" t="s">
        <v>145</v>
      </c>
      <c r="E116" t="s">
        <v>114</v>
      </c>
      <c r="F116">
        <v>2004</v>
      </c>
      <c r="G116" t="s">
        <v>47</v>
      </c>
      <c r="H116" t="s">
        <v>39</v>
      </c>
      <c r="I116" t="s">
        <v>40</v>
      </c>
      <c r="J116" s="21">
        <v>24.848499547506751</v>
      </c>
      <c r="K116" s="21">
        <v>25.524470542828372</v>
      </c>
      <c r="L116" s="21">
        <v>89.267367717829075</v>
      </c>
      <c r="M116" s="21">
        <v>89.319603767186081</v>
      </c>
      <c r="N116" s="21">
        <v>0</v>
      </c>
      <c r="O116" s="21">
        <v>0</v>
      </c>
      <c r="P116" s="21">
        <v>0</v>
      </c>
      <c r="Q116" s="21">
        <v>0</v>
      </c>
      <c r="R116" s="23">
        <v>10443097.697624033</v>
      </c>
      <c r="S116" s="23">
        <v>10392508.127829961</v>
      </c>
      <c r="T116" s="23">
        <v>4539022.9956207098</v>
      </c>
      <c r="U116" s="18" t="s">
        <v>41</v>
      </c>
      <c r="V116" s="23">
        <v>1637.4887846537802</v>
      </c>
      <c r="W116" s="23">
        <v>1629.5034545367282</v>
      </c>
      <c r="X116" s="23">
        <v>1995.0302973375979</v>
      </c>
      <c r="Y116" s="23">
        <v>1964.6615740429436</v>
      </c>
      <c r="Z116" s="23">
        <v>1993.7181409306536</v>
      </c>
      <c r="AA116" s="23">
        <v>1963.4314322916957</v>
      </c>
      <c r="AB116" s="21">
        <v>0</v>
      </c>
      <c r="AC116" s="26">
        <f>((Y116*1000)*(O116/100))/VLOOKUP(E116,'Sq Ft lookup'!$C$3:$D$7,2,0)</f>
        <v>0</v>
      </c>
      <c r="AD116" s="26">
        <f>(100-J116)/100*X116*1000/VLOOKUP(E116,'Sq Ft lookup'!$C$3:$D$7,2,0)</f>
        <v>3.0070100339571648</v>
      </c>
      <c r="AE116" s="26">
        <f>(100-K116)/100*Y116*1000/VLOOKUP(E116,'Sq Ft lookup'!$C$3:$D$7,2,0)</f>
        <v>2.9346011017049425</v>
      </c>
    </row>
    <row r="117" spans="1:31">
      <c r="A117" t="s">
        <v>190</v>
      </c>
      <c r="B117" t="s">
        <v>144</v>
      </c>
      <c r="C117" t="s">
        <v>35</v>
      </c>
      <c r="D117" t="s">
        <v>145</v>
      </c>
      <c r="E117" t="s">
        <v>114</v>
      </c>
      <c r="F117">
        <v>2004</v>
      </c>
      <c r="G117" t="s">
        <v>49</v>
      </c>
      <c r="H117" t="s">
        <v>44</v>
      </c>
      <c r="I117" t="s">
        <v>45</v>
      </c>
      <c r="J117" s="21">
        <v>23.033371934574788</v>
      </c>
      <c r="K117" s="21">
        <v>23.209664024119569</v>
      </c>
      <c r="L117" s="21">
        <v>68.810584265720749</v>
      </c>
      <c r="M117" s="21">
        <v>68.968193809566998</v>
      </c>
      <c r="N117" s="21">
        <v>0</v>
      </c>
      <c r="O117" s="21">
        <v>0</v>
      </c>
      <c r="P117" s="21">
        <v>0</v>
      </c>
      <c r="Q117" s="21">
        <v>0</v>
      </c>
      <c r="R117" s="23">
        <v>10100550.737534441</v>
      </c>
      <c r="S117" s="23">
        <v>10052427.706494655</v>
      </c>
      <c r="T117" s="23">
        <v>2035085.6792653401</v>
      </c>
      <c r="U117" s="18" t="s">
        <v>41</v>
      </c>
      <c r="V117" s="21">
        <v>1344.5559828245298</v>
      </c>
      <c r="W117" s="21">
        <v>1337.760120928622</v>
      </c>
      <c r="X117" s="23">
        <v>1699.2940135887427</v>
      </c>
      <c r="Y117" s="23">
        <v>1696.1243725950321</v>
      </c>
      <c r="Z117" s="23">
        <v>1698.3704644065069</v>
      </c>
      <c r="AA117" s="23">
        <v>1695.449848014797</v>
      </c>
      <c r="AB117" s="21">
        <v>0</v>
      </c>
      <c r="AC117" s="26">
        <f>((Y117*1000)*(O117/100))/VLOOKUP(E117,'Sq Ft lookup'!$C$3:$D$7,2,0)</f>
        <v>0</v>
      </c>
      <c r="AD117" s="26">
        <f>(100-J117)/100*X117*1000/VLOOKUP(E117,'Sq Ft lookup'!$C$3:$D$7,2,0)</f>
        <v>2.6231233517386352</v>
      </c>
      <c r="AE117" s="26">
        <f>(100-K117)/100*Y117*1000/VLOOKUP(E117,'Sq Ft lookup'!$C$3:$D$7,2,0)</f>
        <v>2.6122334622633754</v>
      </c>
    </row>
    <row r="118" spans="1:31">
      <c r="A118" t="s">
        <v>191</v>
      </c>
      <c r="B118" t="s">
        <v>144</v>
      </c>
      <c r="C118" t="s">
        <v>35</v>
      </c>
      <c r="D118" s="22" t="s">
        <v>145</v>
      </c>
      <c r="E118" t="s">
        <v>114</v>
      </c>
      <c r="F118">
        <v>2004</v>
      </c>
      <c r="G118" t="s">
        <v>51</v>
      </c>
      <c r="H118" t="s">
        <v>52</v>
      </c>
      <c r="I118" t="s">
        <v>53</v>
      </c>
      <c r="J118" s="21">
        <v>27.348577109527263</v>
      </c>
      <c r="K118" s="21">
        <v>27.878076623661752</v>
      </c>
      <c r="L118" s="21">
        <v>80.062602961279111</v>
      </c>
      <c r="M118" s="21">
        <v>80.166852005311014</v>
      </c>
      <c r="N118" s="21">
        <v>0</v>
      </c>
      <c r="O118" s="21">
        <v>0</v>
      </c>
      <c r="P118" s="21">
        <v>0</v>
      </c>
      <c r="Q118" s="21">
        <v>0</v>
      </c>
      <c r="R118" s="23">
        <v>10563586.318423009</v>
      </c>
      <c r="S118" s="23">
        <v>10508644.771418983</v>
      </c>
      <c r="T118" s="23">
        <v>2593952.2420892199</v>
      </c>
      <c r="U118" s="18" t="s">
        <v>41</v>
      </c>
      <c r="V118" s="23">
        <v>1627.852124071522</v>
      </c>
      <c r="W118" s="23">
        <v>1619.3271882615782</v>
      </c>
      <c r="X118" s="23">
        <v>1887.3097730610311</v>
      </c>
      <c r="Y118" s="23">
        <v>1858.760045720996</v>
      </c>
      <c r="Z118" s="23">
        <v>1880.631911029086</v>
      </c>
      <c r="AA118" s="23">
        <v>1851.682252838169</v>
      </c>
      <c r="AB118" s="21">
        <v>0</v>
      </c>
      <c r="AC118" s="26">
        <f>((Y118*1000)*(O118/100))/VLOOKUP(E118,'Sq Ft lookup'!$C$3:$D$7,2,0)</f>
        <v>0</v>
      </c>
      <c r="AD118" s="26">
        <f>(100-J118)/100*X118*1000/VLOOKUP(E118,'Sq Ft lookup'!$C$3:$D$7,2,0)</f>
        <v>2.7500148505410964</v>
      </c>
      <c r="AE118" s="26">
        <f>(100-K118)/100*Y118*1000/VLOOKUP(E118,'Sq Ft lookup'!$C$3:$D$7,2,0)</f>
        <v>2.6886752826411682</v>
      </c>
    </row>
    <row r="119" spans="1:31">
      <c r="A119" t="s">
        <v>192</v>
      </c>
      <c r="B119" t="s">
        <v>144</v>
      </c>
      <c r="C119" t="s">
        <v>35</v>
      </c>
      <c r="D119" t="s">
        <v>145</v>
      </c>
      <c r="E119" t="s">
        <v>114</v>
      </c>
      <c r="F119">
        <v>2004</v>
      </c>
      <c r="G119" t="s">
        <v>55</v>
      </c>
      <c r="H119" t="s">
        <v>56</v>
      </c>
      <c r="I119" t="s">
        <v>57</v>
      </c>
      <c r="J119" s="21">
        <v>25.374497195173507</v>
      </c>
      <c r="K119" s="21">
        <v>25.936248470595501</v>
      </c>
      <c r="L119" s="21">
        <v>76.97291168180584</v>
      </c>
      <c r="M119" s="21">
        <v>77.090826220236124</v>
      </c>
      <c r="N119" s="21">
        <v>0</v>
      </c>
      <c r="O119" s="21">
        <v>0</v>
      </c>
      <c r="P119" s="21">
        <v>0</v>
      </c>
      <c r="Q119" s="21">
        <v>0</v>
      </c>
      <c r="R119" s="23">
        <v>10436168.851565044</v>
      </c>
      <c r="S119" s="23">
        <v>10384142.225688675</v>
      </c>
      <c r="T119" s="23">
        <v>3452044.4514156599</v>
      </c>
      <c r="U119" s="18" t="s">
        <v>41</v>
      </c>
      <c r="V119" s="23">
        <v>1056.1056725545391</v>
      </c>
      <c r="W119" s="23">
        <v>1050.688154429153</v>
      </c>
      <c r="X119" s="23">
        <v>1929.8865096211161</v>
      </c>
      <c r="Y119" s="23">
        <v>1906.0413973054333</v>
      </c>
      <c r="Z119" s="23">
        <v>1829.6583205744842</v>
      </c>
      <c r="AA119" s="23">
        <v>1802.5279199788183</v>
      </c>
      <c r="AB119" s="21">
        <v>0</v>
      </c>
      <c r="AC119" s="26">
        <f>((Y119*1000)*(O119/100))/VLOOKUP(E119,'Sq Ft lookup'!$C$3:$D$7,2,0)</f>
        <v>0</v>
      </c>
      <c r="AD119" s="26">
        <f>(100-J119)/100*X119*1000/VLOOKUP(E119,'Sq Ft lookup'!$C$3:$D$7,2,0)</f>
        <v>2.8884627183459166</v>
      </c>
      <c r="AE119" s="26">
        <f>(100-K119)/100*Y119*1000/VLOOKUP(E119,'Sq Ft lookup'!$C$3:$D$7,2,0)</f>
        <v>2.8312991667627072</v>
      </c>
    </row>
    <row r="120" spans="1:31">
      <c r="A120" t="s">
        <v>193</v>
      </c>
      <c r="B120" t="s">
        <v>144</v>
      </c>
      <c r="C120" t="s">
        <v>35</v>
      </c>
      <c r="D120" t="s">
        <v>145</v>
      </c>
      <c r="E120" t="s">
        <v>114</v>
      </c>
      <c r="F120">
        <v>2004</v>
      </c>
      <c r="G120" t="s">
        <v>59</v>
      </c>
      <c r="H120" t="s">
        <v>44</v>
      </c>
      <c r="I120" t="s">
        <v>45</v>
      </c>
      <c r="J120" s="21">
        <v>24.560792382769215</v>
      </c>
      <c r="K120" s="21">
        <v>24.724383317743325</v>
      </c>
      <c r="L120" s="21">
        <v>69.171637744970951</v>
      </c>
      <c r="M120" s="21">
        <v>69.346416852238704</v>
      </c>
      <c r="N120" s="21">
        <v>0</v>
      </c>
      <c r="O120" s="21">
        <v>0</v>
      </c>
      <c r="P120" s="21">
        <v>0</v>
      </c>
      <c r="Q120" s="21">
        <v>0</v>
      </c>
      <c r="R120" s="23">
        <v>10347378.347368645</v>
      </c>
      <c r="S120" s="23">
        <v>10290756.810714832</v>
      </c>
      <c r="T120" s="23">
        <v>1811994.0555083</v>
      </c>
      <c r="U120" s="18" t="s">
        <v>41</v>
      </c>
      <c r="V120" s="23">
        <v>1371.399026734706</v>
      </c>
      <c r="W120" s="23">
        <v>1363.6122815115539</v>
      </c>
      <c r="X120" s="23">
        <v>1753.498973697328</v>
      </c>
      <c r="Y120" s="23">
        <v>1728.5696797587661</v>
      </c>
      <c r="Z120" s="23">
        <v>1701.1255357140376</v>
      </c>
      <c r="AA120" s="23">
        <v>1698.2057296401283</v>
      </c>
      <c r="AB120" s="21">
        <v>0</v>
      </c>
      <c r="AC120" s="26">
        <f>((Y120*1000)*(O120/100))/VLOOKUP(E120,'Sq Ft lookup'!$C$3:$D$7,2,0)</f>
        <v>0</v>
      </c>
      <c r="AD120" s="26">
        <f>(100-J120)/100*X120*1000/VLOOKUP(E120,'Sq Ft lookup'!$C$3:$D$7,2,0)</f>
        <v>2.6530800869104256</v>
      </c>
      <c r="AE120" s="26">
        <f>(100-K120)/100*Y120*1000/VLOOKUP(E120,'Sq Ft lookup'!$C$3:$D$7,2,0)</f>
        <v>2.6096901047350989</v>
      </c>
    </row>
    <row r="121" spans="1:31">
      <c r="A121" t="s">
        <v>194</v>
      </c>
      <c r="B121" t="s">
        <v>144</v>
      </c>
      <c r="C121" t="s">
        <v>35</v>
      </c>
      <c r="D121" t="s">
        <v>145</v>
      </c>
      <c r="E121" t="s">
        <v>114</v>
      </c>
      <c r="F121">
        <v>2004</v>
      </c>
      <c r="G121" t="s">
        <v>61</v>
      </c>
      <c r="H121" t="s">
        <v>62</v>
      </c>
      <c r="I121" t="s">
        <v>63</v>
      </c>
      <c r="J121" s="21">
        <v>23.953381468339273</v>
      </c>
      <c r="K121" s="21">
        <v>24.792440240970226</v>
      </c>
      <c r="L121" s="21">
        <v>75.102326395308168</v>
      </c>
      <c r="M121" s="21">
        <v>75.260112713744476</v>
      </c>
      <c r="N121" s="21">
        <v>0</v>
      </c>
      <c r="O121" s="21">
        <v>0</v>
      </c>
      <c r="P121" s="21">
        <v>0</v>
      </c>
      <c r="Q121" s="21">
        <v>0</v>
      </c>
      <c r="R121" s="23">
        <v>10721220.626698738</v>
      </c>
      <c r="S121" s="23">
        <v>10654875.163874703</v>
      </c>
      <c r="T121" s="23">
        <v>1505757.2086046799</v>
      </c>
      <c r="U121" s="18" t="s">
        <v>41</v>
      </c>
      <c r="V121" s="23">
        <v>1916.1828001347544</v>
      </c>
      <c r="W121" s="23">
        <v>1904.0182519656544</v>
      </c>
      <c r="X121" s="23">
        <v>2038.4119491775127</v>
      </c>
      <c r="Y121" s="23">
        <v>2005.4724293279171</v>
      </c>
      <c r="Z121" s="23">
        <v>2038.4119491775127</v>
      </c>
      <c r="AA121" s="23">
        <v>2005.4724293279171</v>
      </c>
      <c r="AB121" s="21">
        <v>0</v>
      </c>
      <c r="AC121" s="26">
        <f>((Y121*1000)*(O121/100))/VLOOKUP(E121,'Sq Ft lookup'!$C$3:$D$7,2,0)</f>
        <v>0</v>
      </c>
      <c r="AD121" s="26">
        <f>(100-J121)/100*X121*1000/VLOOKUP(E121,'Sq Ft lookup'!$C$3:$D$7,2,0)</f>
        <v>3.1089918954970175</v>
      </c>
      <c r="AE121" s="26">
        <f>(100-K121)/100*Y121*1000/VLOOKUP(E121,'Sq Ft lookup'!$C$3:$D$7,2,0)</f>
        <v>3.0250037620089438</v>
      </c>
    </row>
    <row r="122" spans="1:31">
      <c r="A122" t="s">
        <v>195</v>
      </c>
      <c r="B122" t="s">
        <v>144</v>
      </c>
      <c r="C122" t="s">
        <v>35</v>
      </c>
      <c r="D122" t="s">
        <v>145</v>
      </c>
      <c r="E122" t="s">
        <v>114</v>
      </c>
      <c r="F122">
        <v>2004</v>
      </c>
      <c r="G122" t="s">
        <v>65</v>
      </c>
      <c r="H122" t="s">
        <v>66</v>
      </c>
      <c r="I122" t="s">
        <v>57</v>
      </c>
      <c r="J122" s="21">
        <v>24.047692084180227</v>
      </c>
      <c r="K122" s="21">
        <v>25.06141394601924</v>
      </c>
      <c r="L122" s="21">
        <v>78.550671134245135</v>
      </c>
      <c r="M122" s="21">
        <v>78.694173179852939</v>
      </c>
      <c r="N122" s="21">
        <v>0</v>
      </c>
      <c r="O122" s="21">
        <v>0</v>
      </c>
      <c r="P122" s="21">
        <v>0</v>
      </c>
      <c r="Q122" s="21">
        <v>0</v>
      </c>
      <c r="R122" s="23">
        <v>10733603.240474408</v>
      </c>
      <c r="S122" s="23">
        <v>10663674.10666546</v>
      </c>
      <c r="T122" s="23">
        <v>2280853.6661995701</v>
      </c>
      <c r="U122" s="18" t="s">
        <v>41</v>
      </c>
      <c r="V122" s="23">
        <v>1084.2991788849199</v>
      </c>
      <c r="W122" s="23">
        <v>1077.0418437777062</v>
      </c>
      <c r="X122" s="23">
        <v>2127.219476525182</v>
      </c>
      <c r="Y122" s="23">
        <v>2092.8804602201917</v>
      </c>
      <c r="Z122" s="23">
        <v>2114.726591533069</v>
      </c>
      <c r="AA122" s="23">
        <v>2080.1751937816116</v>
      </c>
      <c r="AB122" s="21">
        <v>0</v>
      </c>
      <c r="AC122" s="26">
        <f>((Y122*1000)*(O122/100))/VLOOKUP(E122,'Sq Ft lookup'!$C$3:$D$7,2,0)</f>
        <v>0</v>
      </c>
      <c r="AD122" s="26">
        <f>(100-J122)/100*X122*1000/VLOOKUP(E122,'Sq Ft lookup'!$C$3:$D$7,2,0)</f>
        <v>3.2404177433928916</v>
      </c>
      <c r="AE122" s="26">
        <f>(100-K122)/100*Y122*1000/VLOOKUP(E122,'Sq Ft lookup'!$C$3:$D$7,2,0)</f>
        <v>3.1455576106880403</v>
      </c>
    </row>
    <row r="123" spans="1:31">
      <c r="A123" t="s">
        <v>196</v>
      </c>
      <c r="B123" t="s">
        <v>144</v>
      </c>
      <c r="C123" t="s">
        <v>35</v>
      </c>
      <c r="D123" t="s">
        <v>145</v>
      </c>
      <c r="E123" t="s">
        <v>114</v>
      </c>
      <c r="F123">
        <v>2004</v>
      </c>
      <c r="G123" t="s">
        <v>68</v>
      </c>
      <c r="H123" t="s">
        <v>69</v>
      </c>
      <c r="I123" t="s">
        <v>70</v>
      </c>
      <c r="J123" s="21">
        <v>23.930267908525838</v>
      </c>
      <c r="K123" s="21">
        <v>24.337306442158134</v>
      </c>
      <c r="L123" s="21">
        <v>79.103190986873841</v>
      </c>
      <c r="M123" s="21">
        <v>79.191617389372098</v>
      </c>
      <c r="N123" s="21">
        <v>0</v>
      </c>
      <c r="O123" s="21">
        <v>0</v>
      </c>
      <c r="P123" s="21">
        <v>0</v>
      </c>
      <c r="Q123" s="21">
        <v>0</v>
      </c>
      <c r="R123" s="23">
        <v>10347121.825547377</v>
      </c>
      <c r="S123" s="23">
        <v>10303788.339334885</v>
      </c>
      <c r="T123" s="23">
        <v>586471.77717517805</v>
      </c>
      <c r="U123" s="18" t="s">
        <v>41</v>
      </c>
      <c r="V123" s="23">
        <v>1150.6969769859709</v>
      </c>
      <c r="W123" s="23">
        <v>1145.8216031035713</v>
      </c>
      <c r="X123" s="23">
        <v>1794.7608231128531</v>
      </c>
      <c r="Y123" s="23">
        <v>1776.3664475976682</v>
      </c>
      <c r="Z123" s="23">
        <v>1725.7317317750719</v>
      </c>
      <c r="AA123" s="23">
        <v>1712.74178684447</v>
      </c>
      <c r="AB123" s="21">
        <v>0</v>
      </c>
      <c r="AC123" s="26">
        <f>((Y123*1000)*(O123/100))/VLOOKUP(E123,'Sq Ft lookup'!$C$3:$D$7,2,0)</f>
        <v>0</v>
      </c>
      <c r="AD123" s="26">
        <f>(100-J123)/100*X123*1000/VLOOKUP(E123,'Sq Ft lookup'!$C$3:$D$7,2,0)</f>
        <v>2.738206477787172</v>
      </c>
      <c r="AE123" s="26">
        <f>(100-K123)/100*Y123*1000/VLOOKUP(E123,'Sq Ft lookup'!$C$3:$D$7,2,0)</f>
        <v>2.6956411987768658</v>
      </c>
    </row>
    <row r="124" spans="1:31">
      <c r="A124" t="s">
        <v>197</v>
      </c>
      <c r="B124" t="s">
        <v>144</v>
      </c>
      <c r="C124" t="s">
        <v>35</v>
      </c>
      <c r="D124" t="s">
        <v>145</v>
      </c>
      <c r="E124" t="s">
        <v>114</v>
      </c>
      <c r="F124">
        <v>2004</v>
      </c>
      <c r="G124" t="s">
        <v>72</v>
      </c>
      <c r="H124" t="s">
        <v>73</v>
      </c>
      <c r="I124" t="s">
        <v>63</v>
      </c>
      <c r="J124" s="21">
        <v>19.737463054830606</v>
      </c>
      <c r="K124" s="21">
        <v>20.787632126288958</v>
      </c>
      <c r="L124" s="21">
        <v>71.337074254805756</v>
      </c>
      <c r="M124" s="21">
        <v>71.53948972128677</v>
      </c>
      <c r="N124" s="21">
        <v>0</v>
      </c>
      <c r="O124" s="21">
        <v>0</v>
      </c>
      <c r="P124" s="21">
        <v>0</v>
      </c>
      <c r="Q124" s="21">
        <v>0</v>
      </c>
      <c r="R124" s="23">
        <v>10941044.244696567</v>
      </c>
      <c r="S124" s="23">
        <v>10865329.581866607</v>
      </c>
      <c r="T124" s="23">
        <v>966885.08963752701</v>
      </c>
      <c r="U124" s="18" t="s">
        <v>41</v>
      </c>
      <c r="V124" s="23">
        <v>3156.5284033789653</v>
      </c>
      <c r="W124" s="23">
        <v>3134.2254614936387</v>
      </c>
      <c r="X124" s="23">
        <v>2025.2270241424849</v>
      </c>
      <c r="Y124" s="23">
        <v>1993.0593671063202</v>
      </c>
      <c r="Z124" s="23">
        <v>2021.7609049628197</v>
      </c>
      <c r="AA124" s="23">
        <v>1989.6299552882515</v>
      </c>
      <c r="AB124" s="21">
        <v>0</v>
      </c>
      <c r="AC124" s="26">
        <f>((Y124*1000)*(O124/100))/VLOOKUP(E124,'Sq Ft lookup'!$C$3:$D$7,2,0)</f>
        <v>0</v>
      </c>
      <c r="AD124" s="26">
        <f>(100-J124)/100*X124*1000/VLOOKUP(E124,'Sq Ft lookup'!$C$3:$D$7,2,0)</f>
        <v>3.2601255284314412</v>
      </c>
      <c r="AE124" s="26">
        <f>(100-K124)/100*Y124*1000/VLOOKUP(E124,'Sq Ft lookup'!$C$3:$D$7,2,0)</f>
        <v>3.1663648572276681</v>
      </c>
    </row>
    <row r="125" spans="1:31">
      <c r="A125" t="s">
        <v>198</v>
      </c>
      <c r="B125" t="s">
        <v>144</v>
      </c>
      <c r="C125" t="s">
        <v>35</v>
      </c>
      <c r="D125" t="s">
        <v>145</v>
      </c>
      <c r="E125" t="s">
        <v>114</v>
      </c>
      <c r="F125">
        <v>2004</v>
      </c>
      <c r="G125" t="s">
        <v>75</v>
      </c>
      <c r="H125" t="s">
        <v>76</v>
      </c>
      <c r="I125" t="s">
        <v>77</v>
      </c>
      <c r="J125" s="21">
        <v>28.676319341768686</v>
      </c>
      <c r="K125" s="21">
        <v>29.768005110702621</v>
      </c>
      <c r="L125" s="21">
        <v>68.676413256901753</v>
      </c>
      <c r="M125" s="21">
        <v>68.91770994307231</v>
      </c>
      <c r="N125" s="21">
        <v>0</v>
      </c>
      <c r="O125" s="21">
        <v>0</v>
      </c>
      <c r="P125" s="21">
        <v>0</v>
      </c>
      <c r="Q125" s="21">
        <v>0</v>
      </c>
      <c r="R125" s="23">
        <v>11090384.193959821</v>
      </c>
      <c r="S125" s="23">
        <v>11003291.484954959</v>
      </c>
      <c r="T125" s="23">
        <v>1179169.40710524</v>
      </c>
      <c r="U125" s="18" t="s">
        <v>41</v>
      </c>
      <c r="V125" s="23">
        <v>4892.7918307435311</v>
      </c>
      <c r="W125" s="23">
        <v>4855.080178222498</v>
      </c>
      <c r="X125" s="23">
        <v>2175.7507197928549</v>
      </c>
      <c r="Y125" s="23">
        <v>2135.2661718134632</v>
      </c>
      <c r="Z125" s="23">
        <v>2164.231764257238</v>
      </c>
      <c r="AA125" s="23">
        <v>2118.4200744706914</v>
      </c>
      <c r="AB125" s="21">
        <v>0</v>
      </c>
      <c r="AC125" s="26">
        <f>((Y125*1000)*(O125/100))/VLOOKUP(E125,'Sq Ft lookup'!$C$3:$D$7,2,0)</f>
        <v>0</v>
      </c>
      <c r="AD125" s="26">
        <f>(100-J125)/100*X125*1000/VLOOKUP(E125,'Sq Ft lookup'!$C$3:$D$7,2,0)</f>
        <v>3.1123656143285698</v>
      </c>
      <c r="AE125" s="26">
        <f>(100-K125)/100*Y125*1000/VLOOKUP(E125,'Sq Ft lookup'!$C$3:$D$7,2,0)</f>
        <v>3.0077016218630717</v>
      </c>
    </row>
    <row r="126" spans="1:31">
      <c r="A126" t="s">
        <v>199</v>
      </c>
      <c r="B126" t="s">
        <v>144</v>
      </c>
      <c r="C126" t="s">
        <v>35</v>
      </c>
      <c r="D126" t="s">
        <v>145</v>
      </c>
      <c r="E126" t="s">
        <v>114</v>
      </c>
      <c r="F126">
        <v>2004</v>
      </c>
      <c r="G126" t="s">
        <v>79</v>
      </c>
      <c r="H126" t="s">
        <v>62</v>
      </c>
      <c r="I126" t="s">
        <v>70</v>
      </c>
      <c r="J126" s="21">
        <v>27.455676780276338</v>
      </c>
      <c r="K126" s="21">
        <v>28.610063103913042</v>
      </c>
      <c r="L126" s="21">
        <v>70.218647856743885</v>
      </c>
      <c r="M126" s="21">
        <v>70.476272402397129</v>
      </c>
      <c r="N126" s="21">
        <v>0</v>
      </c>
      <c r="O126" s="21">
        <v>0</v>
      </c>
      <c r="P126" s="21">
        <v>0</v>
      </c>
      <c r="Q126" s="21">
        <v>0</v>
      </c>
      <c r="R126" s="23">
        <v>11454527.062612357</v>
      </c>
      <c r="S126" s="23">
        <v>11355729.153868586</v>
      </c>
      <c r="T126" s="23">
        <v>575671.89967144094</v>
      </c>
      <c r="U126" s="18" t="s">
        <v>41</v>
      </c>
      <c r="V126" s="23">
        <v>2607.0149215832662</v>
      </c>
      <c r="W126" s="23">
        <v>2584.4356672351196</v>
      </c>
      <c r="X126" s="23">
        <v>2248.4191168290049</v>
      </c>
      <c r="Y126" s="23">
        <v>2210.7072725289345</v>
      </c>
      <c r="Z126" s="23">
        <v>2233.9821378431043</v>
      </c>
      <c r="AA126" s="23">
        <v>2197.3847069925364</v>
      </c>
      <c r="AB126" s="21">
        <v>0</v>
      </c>
      <c r="AC126" s="26">
        <f>((Y126*1000)*(O126/100))/VLOOKUP(E126,'Sq Ft lookup'!$C$3:$D$7,2,0)</f>
        <v>0</v>
      </c>
      <c r="AD126" s="26">
        <f>(100-J126)/100*X126*1000/VLOOKUP(E126,'Sq Ft lookup'!$C$3:$D$7,2,0)</f>
        <v>3.2713606727767539</v>
      </c>
      <c r="AE126" s="26">
        <f>(100-K126)/100*Y126*1000/VLOOKUP(E126,'Sq Ft lookup'!$C$3:$D$7,2,0)</f>
        <v>3.1653079157954505</v>
      </c>
    </row>
    <row r="127" spans="1:31">
      <c r="A127" t="s">
        <v>200</v>
      </c>
      <c r="B127" t="s">
        <v>144</v>
      </c>
      <c r="C127" t="s">
        <v>35</v>
      </c>
      <c r="D127" t="s">
        <v>145</v>
      </c>
      <c r="E127" t="s">
        <v>114</v>
      </c>
      <c r="F127">
        <v>2004</v>
      </c>
      <c r="G127" t="s">
        <v>81</v>
      </c>
      <c r="H127" t="s">
        <v>82</v>
      </c>
      <c r="I127" t="s">
        <v>77</v>
      </c>
      <c r="J127" s="21">
        <v>19.027692183666222</v>
      </c>
      <c r="K127" s="21">
        <v>20.742571328195826</v>
      </c>
      <c r="L127" s="21">
        <v>54.704970204115867</v>
      </c>
      <c r="M127" s="21">
        <v>55.235091327370633</v>
      </c>
      <c r="N127" s="21">
        <v>0</v>
      </c>
      <c r="O127" s="21">
        <v>0</v>
      </c>
      <c r="P127" s="21">
        <v>0</v>
      </c>
      <c r="Q127" s="21">
        <v>0</v>
      </c>
      <c r="R127" s="23">
        <v>12010678.249172367</v>
      </c>
      <c r="S127" s="23">
        <v>11868973.777578231</v>
      </c>
      <c r="T127" s="23">
        <v>508845.37902365002</v>
      </c>
      <c r="U127" s="18" t="s">
        <v>41</v>
      </c>
      <c r="V127" s="23">
        <v>5545.9840737610502</v>
      </c>
      <c r="W127" s="23">
        <v>5481.0615703565836</v>
      </c>
      <c r="X127" s="23">
        <v>2291.1331087886556</v>
      </c>
      <c r="Y127" s="23">
        <v>2248.9210947662154</v>
      </c>
      <c r="Z127" s="23">
        <v>2277.7614373590795</v>
      </c>
      <c r="AA127" s="23">
        <v>2239.5587799947166</v>
      </c>
      <c r="AB127" s="21">
        <v>0</v>
      </c>
      <c r="AC127" s="26">
        <f>((Y127*1000)*(O127/100))/VLOOKUP(E127,'Sq Ft lookup'!$C$3:$D$7,2,0)</f>
        <v>0</v>
      </c>
      <c r="AD127" s="26">
        <f>(100-J127)/100*X127*1000/VLOOKUP(E127,'Sq Ft lookup'!$C$3:$D$7,2,0)</f>
        <v>3.7207849043928753</v>
      </c>
      <c r="AE127" s="26">
        <f>(100-K127)/100*Y127*1000/VLOOKUP(E127,'Sq Ft lookup'!$C$3:$D$7,2,0)</f>
        <v>3.5748837396098896</v>
      </c>
    </row>
    <row r="128" spans="1:31">
      <c r="A128" t="s">
        <v>201</v>
      </c>
      <c r="B128" t="s">
        <v>144</v>
      </c>
      <c r="C128" t="s">
        <v>35</v>
      </c>
      <c r="D128" t="s">
        <v>145</v>
      </c>
      <c r="E128" t="s">
        <v>129</v>
      </c>
      <c r="F128">
        <v>2004</v>
      </c>
      <c r="G128" t="s">
        <v>38</v>
      </c>
      <c r="H128" t="s">
        <v>39</v>
      </c>
      <c r="I128" t="s">
        <v>40</v>
      </c>
      <c r="J128" s="21">
        <v>43.184096670865358</v>
      </c>
      <c r="K128" s="21">
        <v>43.89433477872452</v>
      </c>
      <c r="L128" s="21">
        <v>92.333067465803836</v>
      </c>
      <c r="M128" s="21">
        <v>92.360446045071299</v>
      </c>
      <c r="N128" s="21">
        <v>0</v>
      </c>
      <c r="O128" s="21">
        <v>0</v>
      </c>
      <c r="P128" s="21">
        <v>0</v>
      </c>
      <c r="Q128" s="21">
        <v>0</v>
      </c>
      <c r="R128" s="23">
        <v>1527408.2494119541</v>
      </c>
      <c r="S128" s="23">
        <v>1522227.3623012174</v>
      </c>
      <c r="T128" s="23">
        <v>4274179.6658299603</v>
      </c>
      <c r="U128" s="18" t="s">
        <v>41</v>
      </c>
      <c r="V128" s="23">
        <v>238.67286508651961</v>
      </c>
      <c r="W128" s="23">
        <v>237.8161097290731</v>
      </c>
      <c r="X128" s="23">
        <v>407.04440674119002</v>
      </c>
      <c r="Y128" s="23">
        <v>399.68744780059501</v>
      </c>
      <c r="Z128" s="23">
        <v>400.31122986685523</v>
      </c>
      <c r="AA128" s="23">
        <v>393.02395377156961</v>
      </c>
      <c r="AB128" s="21">
        <v>0</v>
      </c>
      <c r="AC128" s="26">
        <f>((Y128*1000)*(O128/100))/VLOOKUP(E128,'Sq Ft lookup'!$C$3:$D$7,2,0)</f>
        <v>0</v>
      </c>
      <c r="AD128" s="26">
        <f>(100-J128)/100*X128*1000/VLOOKUP(E128,'Sq Ft lookup'!$C$3:$D$7,2,0)</f>
        <v>1.8935738106370497</v>
      </c>
      <c r="AE128" s="26">
        <f>(100-K128)/100*Y128*1000/VLOOKUP(E128,'Sq Ft lookup'!$C$3:$D$7,2,0)</f>
        <v>1.8361060278588905</v>
      </c>
    </row>
    <row r="129" spans="1:31">
      <c r="A129" t="s">
        <v>202</v>
      </c>
      <c r="B129" t="s">
        <v>144</v>
      </c>
      <c r="C129" t="s">
        <v>35</v>
      </c>
      <c r="D129" t="s">
        <v>145</v>
      </c>
      <c r="E129" t="s">
        <v>129</v>
      </c>
      <c r="F129">
        <v>2004</v>
      </c>
      <c r="G129" t="s">
        <v>43</v>
      </c>
      <c r="H129" t="s">
        <v>44</v>
      </c>
      <c r="I129" t="s">
        <v>45</v>
      </c>
      <c r="J129" s="21">
        <v>40.185084787410489</v>
      </c>
      <c r="K129" s="21">
        <v>40.478681090582114</v>
      </c>
      <c r="L129" s="21">
        <v>72.912958687026091</v>
      </c>
      <c r="M129" s="21">
        <v>73.046749185397175</v>
      </c>
      <c r="N129" s="21">
        <v>0</v>
      </c>
      <c r="O129" s="21">
        <v>0</v>
      </c>
      <c r="P129" s="21">
        <v>0</v>
      </c>
      <c r="Q129" s="21">
        <v>0</v>
      </c>
      <c r="R129" s="23">
        <v>1520768.3912540544</v>
      </c>
      <c r="S129" s="23">
        <v>1512918.1167916742</v>
      </c>
      <c r="T129" s="23">
        <v>3345095.7304042401</v>
      </c>
      <c r="U129" s="18" t="s">
        <v>41</v>
      </c>
      <c r="V129" s="23">
        <v>407.66950743067554</v>
      </c>
      <c r="W129" s="23">
        <v>405.64987812529012</v>
      </c>
      <c r="X129" s="23">
        <v>382.33059640593416</v>
      </c>
      <c r="Y129" s="23">
        <v>375.46552577428014</v>
      </c>
      <c r="Z129" s="23">
        <v>355.47178193829552</v>
      </c>
      <c r="AA129" s="23">
        <v>349.62602827480663</v>
      </c>
      <c r="AB129" s="21">
        <v>0</v>
      </c>
      <c r="AC129" s="26">
        <f>((Y129*1000)*(O129/100))/VLOOKUP(E129,'Sq Ft lookup'!$C$3:$D$7,2,0)</f>
        <v>0</v>
      </c>
      <c r="AD129" s="26">
        <f>(100-J129)/100*X129*1000/VLOOKUP(E129,'Sq Ft lookup'!$C$3:$D$7,2,0)</f>
        <v>1.8724881445648751</v>
      </c>
      <c r="AE129" s="26">
        <f>(100-K129)/100*Y129*1000/VLOOKUP(E129,'Sq Ft lookup'!$C$3:$D$7,2,0)</f>
        <v>1.8298401155391864</v>
      </c>
    </row>
    <row r="130" spans="1:31">
      <c r="A130" t="s">
        <v>203</v>
      </c>
      <c r="B130" t="s">
        <v>144</v>
      </c>
      <c r="C130" t="s">
        <v>35</v>
      </c>
      <c r="D130" s="22" t="s">
        <v>145</v>
      </c>
      <c r="E130" t="s">
        <v>129</v>
      </c>
      <c r="F130">
        <v>2004</v>
      </c>
      <c r="G130" t="s">
        <v>47</v>
      </c>
      <c r="H130" t="s">
        <v>39</v>
      </c>
      <c r="I130" t="s">
        <v>40</v>
      </c>
      <c r="J130" s="21">
        <v>43.404728204948661</v>
      </c>
      <c r="K130" s="21">
        <v>44.249864644886983</v>
      </c>
      <c r="L130" s="21">
        <v>92.60377827089043</v>
      </c>
      <c r="M130" s="21">
        <v>92.647052169871273</v>
      </c>
      <c r="N130" s="21">
        <v>0</v>
      </c>
      <c r="O130" s="21">
        <v>0</v>
      </c>
      <c r="P130" s="21">
        <v>0</v>
      </c>
      <c r="Q130" s="21">
        <v>0</v>
      </c>
      <c r="R130" s="23">
        <v>1565190.731219437</v>
      </c>
      <c r="S130" s="23">
        <v>1556518.389975626</v>
      </c>
      <c r="T130" s="23">
        <v>3685124.9224883602</v>
      </c>
      <c r="U130" s="18" t="s">
        <v>41</v>
      </c>
      <c r="V130" s="23">
        <v>245.20904080048155</v>
      </c>
      <c r="W130" s="23">
        <v>243.7694409479746</v>
      </c>
      <c r="X130" s="23">
        <v>433.50046693594084</v>
      </c>
      <c r="Y130" s="23">
        <v>424.37410799596108</v>
      </c>
      <c r="Z130" s="23">
        <v>431.68620749215961</v>
      </c>
      <c r="AA130" s="23">
        <v>423.00411547457213</v>
      </c>
      <c r="AB130" s="21">
        <v>0</v>
      </c>
      <c r="AC130" s="26">
        <f>((Y130*1000)*(O130/100))/VLOOKUP(E130,'Sq Ft lookup'!$C$3:$D$7,2,0)</f>
        <v>0</v>
      </c>
      <c r="AD130" s="26">
        <f>(100-J130)/100*X130*1000/VLOOKUP(E130,'Sq Ft lookup'!$C$3:$D$7,2,0)</f>
        <v>2.0088164239938129</v>
      </c>
      <c r="AE130" s="26">
        <f>(100-K130)/100*Y130*1000/VLOOKUP(E130,'Sq Ft lookup'!$C$3:$D$7,2,0)</f>
        <v>1.9371592999361491</v>
      </c>
    </row>
    <row r="131" spans="1:31">
      <c r="A131" t="s">
        <v>204</v>
      </c>
      <c r="B131" t="s">
        <v>144</v>
      </c>
      <c r="C131" t="s">
        <v>35</v>
      </c>
      <c r="D131" t="s">
        <v>145</v>
      </c>
      <c r="E131" t="s">
        <v>129</v>
      </c>
      <c r="F131">
        <v>2004</v>
      </c>
      <c r="G131" t="s">
        <v>49</v>
      </c>
      <c r="H131" t="s">
        <v>44</v>
      </c>
      <c r="I131" t="s">
        <v>45</v>
      </c>
      <c r="J131" s="21">
        <v>38.308056801877775</v>
      </c>
      <c r="K131" s="21">
        <v>38.142968601660122</v>
      </c>
      <c r="L131" s="21">
        <v>76.896361580458674</v>
      </c>
      <c r="M131" s="21">
        <v>76.947848634653326</v>
      </c>
      <c r="N131" s="21">
        <v>0</v>
      </c>
      <c r="O131" s="21">
        <v>0</v>
      </c>
      <c r="P131" s="21">
        <v>0</v>
      </c>
      <c r="Q131" s="21">
        <v>0</v>
      </c>
      <c r="R131" s="23">
        <v>1440642.2161199048</v>
      </c>
      <c r="S131" s="23">
        <v>1436843.4757053535</v>
      </c>
      <c r="T131" s="23">
        <v>2328374.4035073798</v>
      </c>
      <c r="U131" s="18" t="s">
        <v>41</v>
      </c>
      <c r="V131" s="23">
        <v>197.43509108733352</v>
      </c>
      <c r="W131" s="23">
        <v>196.99274953130003</v>
      </c>
      <c r="X131" s="23">
        <v>336.84877138315818</v>
      </c>
      <c r="Y131" s="23">
        <v>332.2967402006015</v>
      </c>
      <c r="Z131" s="23">
        <v>303.15503592461801</v>
      </c>
      <c r="AA131" s="23">
        <v>302.9846283105129</v>
      </c>
      <c r="AB131" s="21">
        <v>0</v>
      </c>
      <c r="AC131" s="26">
        <f>((Y131*1000)*(O131/100))/VLOOKUP(E131,'Sq Ft lookup'!$C$3:$D$7,2,0)</f>
        <v>0</v>
      </c>
      <c r="AD131" s="26">
        <f>(100-J131)/100*X131*1000/VLOOKUP(E131,'Sq Ft lookup'!$C$3:$D$7,2,0)</f>
        <v>1.7015078169953044</v>
      </c>
      <c r="AE131" s="26">
        <f>(100-K131)/100*Y131*1000/VLOOKUP(E131,'Sq Ft lookup'!$C$3:$D$7,2,0)</f>
        <v>1.6830060829393276</v>
      </c>
    </row>
    <row r="132" spans="1:31">
      <c r="A132" t="s">
        <v>205</v>
      </c>
      <c r="B132" t="s">
        <v>144</v>
      </c>
      <c r="C132" t="s">
        <v>35</v>
      </c>
      <c r="D132" s="22" t="s">
        <v>145</v>
      </c>
      <c r="E132" t="s">
        <v>129</v>
      </c>
      <c r="F132">
        <v>2004</v>
      </c>
      <c r="G132" t="s">
        <v>51</v>
      </c>
      <c r="H132" t="s">
        <v>52</v>
      </c>
      <c r="I132" t="s">
        <v>53</v>
      </c>
      <c r="J132" s="21">
        <v>34.69713155896801</v>
      </c>
      <c r="K132" s="21">
        <v>35.622452097456957</v>
      </c>
      <c r="L132" s="21">
        <v>85.606390532989067</v>
      </c>
      <c r="M132" s="21">
        <v>85.712954618137729</v>
      </c>
      <c r="N132" s="21">
        <v>0</v>
      </c>
      <c r="O132" s="21">
        <v>0</v>
      </c>
      <c r="P132" s="21">
        <v>0</v>
      </c>
      <c r="Q132" s="21">
        <v>0</v>
      </c>
      <c r="R132" s="23">
        <v>1573690.9969730403</v>
      </c>
      <c r="S132" s="23">
        <v>1562085.4917655652</v>
      </c>
      <c r="T132" s="23">
        <v>2661389.2454631198</v>
      </c>
      <c r="U132" s="18" t="s">
        <v>41</v>
      </c>
      <c r="V132" s="23">
        <v>245.61702123023744</v>
      </c>
      <c r="W132" s="23">
        <v>243.79464976560703</v>
      </c>
      <c r="X132" s="23">
        <v>394.44404800022232</v>
      </c>
      <c r="Y132" s="23">
        <v>386.95759874774291</v>
      </c>
      <c r="Z132" s="23">
        <v>389.93302596315368</v>
      </c>
      <c r="AA132" s="23">
        <v>382.53031693168316</v>
      </c>
      <c r="AB132" s="21">
        <v>0</v>
      </c>
      <c r="AC132" s="26">
        <f>((Y132*1000)*(O132/100))/VLOOKUP(E132,'Sq Ft lookup'!$C$3:$D$7,2,0)</f>
        <v>0</v>
      </c>
      <c r="AD132" s="26">
        <f>(100-J132)/100*X132*1000/VLOOKUP(E132,'Sq Ft lookup'!$C$3:$D$7,2,0)</f>
        <v>2.1090564122348465</v>
      </c>
      <c r="AE132" s="26">
        <f>(100-K132)/100*Y132*1000/VLOOKUP(E132,'Sq Ft lookup'!$C$3:$D$7,2,0)</f>
        <v>2.0397096051514629</v>
      </c>
    </row>
    <row r="133" spans="1:31">
      <c r="A133" t="s">
        <v>206</v>
      </c>
      <c r="B133" t="s">
        <v>144</v>
      </c>
      <c r="C133" t="s">
        <v>35</v>
      </c>
      <c r="D133" s="22" t="s">
        <v>145</v>
      </c>
      <c r="E133" t="s">
        <v>129</v>
      </c>
      <c r="F133">
        <v>2004</v>
      </c>
      <c r="G133" t="s">
        <v>55</v>
      </c>
      <c r="H133" t="s">
        <v>56</v>
      </c>
      <c r="I133" t="s">
        <v>57</v>
      </c>
      <c r="J133" s="21">
        <v>46.865915489640443</v>
      </c>
      <c r="K133" s="21">
        <v>47.58070846551923</v>
      </c>
      <c r="L133" s="21">
        <v>83.529852815836875</v>
      </c>
      <c r="M133" s="21">
        <v>83.630784879720736</v>
      </c>
      <c r="N133" s="21">
        <v>0</v>
      </c>
      <c r="O133" s="21">
        <v>0</v>
      </c>
      <c r="P133" s="21">
        <v>0</v>
      </c>
      <c r="Q133" s="21">
        <v>0</v>
      </c>
      <c r="R133" s="23">
        <v>1548712.8380508253</v>
      </c>
      <c r="S133" s="23">
        <v>1539728.7726050846</v>
      </c>
      <c r="T133" s="23">
        <v>3062586.1969262301</v>
      </c>
      <c r="U133" s="18" t="s">
        <v>41</v>
      </c>
      <c r="V133" s="23">
        <v>162.09265139354494</v>
      </c>
      <c r="W133" s="23">
        <v>161.09399529349409</v>
      </c>
      <c r="X133" s="23">
        <v>414.11320376569938</v>
      </c>
      <c r="Y133" s="23">
        <v>405.14442574100582</v>
      </c>
      <c r="Z133" s="23">
        <v>386.9638984899106</v>
      </c>
      <c r="AA133" s="23">
        <v>379.75475156072758</v>
      </c>
      <c r="AB133" s="21">
        <v>0</v>
      </c>
      <c r="AC133" s="26">
        <f>((Y133*1000)*(O133/100))/VLOOKUP(E133,'Sq Ft lookup'!$C$3:$D$7,2,0)</f>
        <v>0</v>
      </c>
      <c r="AD133" s="26">
        <f>(100-J133)/100*X133*1000/VLOOKUP(E133,'Sq Ft lookup'!$C$3:$D$7,2,0)</f>
        <v>1.8016184100598056</v>
      </c>
      <c r="AE133" s="26">
        <f>(100-K133)/100*Y133*1000/VLOOKUP(E133,'Sq Ft lookup'!$C$3:$D$7,2,0)</f>
        <v>1.7388877416637392</v>
      </c>
    </row>
    <row r="134" spans="1:31">
      <c r="A134" t="s">
        <v>207</v>
      </c>
      <c r="B134" t="s">
        <v>144</v>
      </c>
      <c r="C134" t="s">
        <v>35</v>
      </c>
      <c r="D134" s="22" t="s">
        <v>145</v>
      </c>
      <c r="E134" t="s">
        <v>129</v>
      </c>
      <c r="F134">
        <v>2004</v>
      </c>
      <c r="G134" t="s">
        <v>59</v>
      </c>
      <c r="H134" t="s">
        <v>44</v>
      </c>
      <c r="I134" t="s">
        <v>45</v>
      </c>
      <c r="J134" s="21">
        <v>43.521173530890891</v>
      </c>
      <c r="K134" s="21">
        <v>43.450042326705208</v>
      </c>
      <c r="L134" s="21">
        <v>78.303136780393785</v>
      </c>
      <c r="M134" s="21">
        <v>78.417709146318288</v>
      </c>
      <c r="N134" s="21">
        <v>0</v>
      </c>
      <c r="O134" s="21">
        <v>0</v>
      </c>
      <c r="P134" s="21">
        <v>0</v>
      </c>
      <c r="Q134" s="21">
        <v>0</v>
      </c>
      <c r="R134" s="23">
        <v>1491809.8809837583</v>
      </c>
      <c r="S134" s="23">
        <v>1483231.2928589149</v>
      </c>
      <c r="T134" s="23">
        <v>2176642.58853349</v>
      </c>
      <c r="U134" s="18" t="s">
        <v>41</v>
      </c>
      <c r="V134" s="23">
        <v>203.92069000583001</v>
      </c>
      <c r="W134" s="23">
        <v>202.83954347493696</v>
      </c>
      <c r="X134" s="23">
        <v>370.46373364943321</v>
      </c>
      <c r="Y134" s="23">
        <v>363.95972811476224</v>
      </c>
      <c r="Z134" s="23">
        <v>307.94074555829627</v>
      </c>
      <c r="AA134" s="23">
        <v>306.41070719438608</v>
      </c>
      <c r="AB134" s="21">
        <v>0</v>
      </c>
      <c r="AC134" s="26">
        <f>((Y134*1000)*(O134/100))/VLOOKUP(E134,'Sq Ft lookup'!$C$3:$D$7,2,0)</f>
        <v>0</v>
      </c>
      <c r="AD134" s="26">
        <f>(100-J134)/100*X134*1000/VLOOKUP(E134,'Sq Ft lookup'!$C$3:$D$7,2,0)</f>
        <v>1.7131756563295939</v>
      </c>
      <c r="AE134" s="26">
        <f>(100-K134)/100*Y134*1000/VLOOKUP(E134,'Sq Ft lookup'!$C$3:$D$7,2,0)</f>
        <v>1.685218224517218</v>
      </c>
    </row>
    <row r="135" spans="1:31">
      <c r="A135" t="s">
        <v>208</v>
      </c>
      <c r="B135" t="s">
        <v>144</v>
      </c>
      <c r="C135" t="s">
        <v>35</v>
      </c>
      <c r="D135" t="s">
        <v>145</v>
      </c>
      <c r="E135" t="s">
        <v>129</v>
      </c>
      <c r="F135">
        <v>2004</v>
      </c>
      <c r="G135" t="s">
        <v>61</v>
      </c>
      <c r="H135" t="s">
        <v>62</v>
      </c>
      <c r="I135" t="s">
        <v>63</v>
      </c>
      <c r="J135" s="21">
        <v>41.674302144956812</v>
      </c>
      <c r="K135" s="21">
        <v>42.614033078225113</v>
      </c>
      <c r="L135" s="21">
        <v>81.131152378684504</v>
      </c>
      <c r="M135" s="21">
        <v>81.335892563283522</v>
      </c>
      <c r="N135" s="21">
        <v>0</v>
      </c>
      <c r="O135" s="21">
        <v>0</v>
      </c>
      <c r="P135" s="21">
        <v>0</v>
      </c>
      <c r="Q135" s="21">
        <v>0</v>
      </c>
      <c r="R135" s="23">
        <v>1622095.953005295</v>
      </c>
      <c r="S135" s="23">
        <v>1605164.4959703486</v>
      </c>
      <c r="T135" s="23">
        <v>1945911.3371953999</v>
      </c>
      <c r="U135" s="18" t="s">
        <v>41</v>
      </c>
      <c r="V135" s="23">
        <v>298.60477692824242</v>
      </c>
      <c r="W135" s="23">
        <v>295.3584643069363</v>
      </c>
      <c r="X135" s="23">
        <v>419.13626507300279</v>
      </c>
      <c r="Y135" s="23">
        <v>409.93393648696218</v>
      </c>
      <c r="Z135" s="23">
        <v>404.37670557210225</v>
      </c>
      <c r="AA135" s="23">
        <v>396.40373304490566</v>
      </c>
      <c r="AB135" s="21">
        <v>0</v>
      </c>
      <c r="AC135" s="26">
        <f>((Y135*1000)*(O135/100))/VLOOKUP(E135,'Sq Ft lookup'!$C$3:$D$7,2,0)</f>
        <v>0</v>
      </c>
      <c r="AD135" s="26">
        <f>(100-J135)/100*X135*1000/VLOOKUP(E135,'Sq Ft lookup'!$C$3:$D$7,2,0)</f>
        <v>2.0016388134755223</v>
      </c>
      <c r="AE135" s="26">
        <f>(100-K135)/100*Y135*1000/VLOOKUP(E135,'Sq Ft lookup'!$C$3:$D$7,2,0)</f>
        <v>1.9261500114100958</v>
      </c>
    </row>
    <row r="136" spans="1:31">
      <c r="A136" t="s">
        <v>209</v>
      </c>
      <c r="B136" t="s">
        <v>144</v>
      </c>
      <c r="C136" t="s">
        <v>35</v>
      </c>
      <c r="D136" t="s">
        <v>145</v>
      </c>
      <c r="E136" t="s">
        <v>129</v>
      </c>
      <c r="F136">
        <v>2004</v>
      </c>
      <c r="G136" t="s">
        <v>65</v>
      </c>
      <c r="H136" t="s">
        <v>66</v>
      </c>
      <c r="I136" t="s">
        <v>57</v>
      </c>
      <c r="J136" s="21">
        <v>45.510377982041092</v>
      </c>
      <c r="K136" s="21">
        <v>46.4432043701729</v>
      </c>
      <c r="L136" s="21">
        <v>84.733017630995576</v>
      </c>
      <c r="M136" s="21">
        <v>84.86954177151803</v>
      </c>
      <c r="N136" s="21">
        <v>0</v>
      </c>
      <c r="O136" s="21">
        <v>0</v>
      </c>
      <c r="P136" s="21">
        <v>0</v>
      </c>
      <c r="Q136" s="21">
        <v>0</v>
      </c>
      <c r="R136" s="23">
        <v>1651070.758375274</v>
      </c>
      <c r="S136" s="23">
        <v>1636992.5331537782</v>
      </c>
      <c r="T136" s="23">
        <v>2382739.8756562402</v>
      </c>
      <c r="U136" s="18" t="s">
        <v>41</v>
      </c>
      <c r="V136" s="23">
        <v>173.27373054028558</v>
      </c>
      <c r="W136" s="23">
        <v>171.7195288887047</v>
      </c>
      <c r="X136" s="23">
        <v>477.56135872812155</v>
      </c>
      <c r="Y136" s="23">
        <v>470.67675781640565</v>
      </c>
      <c r="Z136" s="23">
        <v>460.78328352440019</v>
      </c>
      <c r="AA136" s="23">
        <v>451.34542946315668</v>
      </c>
      <c r="AB136" s="21">
        <v>0</v>
      </c>
      <c r="AC136" s="26">
        <f>((Y136*1000)*(O136/100))/VLOOKUP(E136,'Sq Ft lookup'!$C$3:$D$7,2,0)</f>
        <v>0</v>
      </c>
      <c r="AD136" s="26">
        <f>(100-J136)/100*X136*1000/VLOOKUP(E136,'Sq Ft lookup'!$C$3:$D$7,2,0)</f>
        <v>2.1306568243767581</v>
      </c>
      <c r="AE136" s="26">
        <f>(100-K136)/100*Y136*1000/VLOOKUP(E136,'Sq Ft lookup'!$C$3:$D$7,2,0)</f>
        <v>2.0639913311894396</v>
      </c>
    </row>
    <row r="137" spans="1:31">
      <c r="A137" t="s">
        <v>210</v>
      </c>
      <c r="B137" t="s">
        <v>144</v>
      </c>
      <c r="C137" t="s">
        <v>35</v>
      </c>
      <c r="D137" t="s">
        <v>145</v>
      </c>
      <c r="E137" t="s">
        <v>129</v>
      </c>
      <c r="F137">
        <v>2004</v>
      </c>
      <c r="G137" t="s">
        <v>68</v>
      </c>
      <c r="H137" t="s">
        <v>69</v>
      </c>
      <c r="I137" t="s">
        <v>70</v>
      </c>
      <c r="J137" s="21">
        <v>36.126055462873971</v>
      </c>
      <c r="K137" s="21">
        <v>36.831673365234487</v>
      </c>
      <c r="L137" s="21">
        <v>84.687131774760516</v>
      </c>
      <c r="M137" s="21">
        <v>84.836631227284045</v>
      </c>
      <c r="N137" s="21">
        <v>0</v>
      </c>
      <c r="O137" s="21">
        <v>0</v>
      </c>
      <c r="P137" s="21">
        <v>0</v>
      </c>
      <c r="Q137" s="21">
        <v>0</v>
      </c>
      <c r="R137" s="23">
        <v>1581815.5099428128</v>
      </c>
      <c r="S137" s="23">
        <v>1566811.4219050957</v>
      </c>
      <c r="T137" s="23">
        <v>1171782.08605989</v>
      </c>
      <c r="U137" s="18" t="s">
        <v>41</v>
      </c>
      <c r="V137" s="21">
        <v>177.72782537565561</v>
      </c>
      <c r="W137" s="21">
        <v>175.9910753484541</v>
      </c>
      <c r="X137" s="23">
        <v>378.28811237366767</v>
      </c>
      <c r="Y137" s="23">
        <v>372.54232693053035</v>
      </c>
      <c r="Z137" s="23">
        <v>370.79810104178853</v>
      </c>
      <c r="AA137" s="23">
        <v>365.15260499362341</v>
      </c>
      <c r="AB137" s="21">
        <v>0</v>
      </c>
      <c r="AC137" s="26">
        <f>((Y137*1000)*(O137/100))/VLOOKUP(E137,'Sq Ft lookup'!$C$3:$D$7,2,0)</f>
        <v>0</v>
      </c>
      <c r="AD137" s="26">
        <f>(100-J137)/100*X137*1000/VLOOKUP(E137,'Sq Ft lookup'!$C$3:$D$7,2,0)</f>
        <v>1.9784130210599802</v>
      </c>
      <c r="AE137" s="26">
        <f>(100-K137)/100*Y137*1000/VLOOKUP(E137,'Sq Ft lookup'!$C$3:$D$7,2,0)</f>
        <v>1.9268394354324292</v>
      </c>
    </row>
    <row r="138" spans="1:31">
      <c r="A138" t="s">
        <v>211</v>
      </c>
      <c r="B138" t="s">
        <v>144</v>
      </c>
      <c r="C138" t="s">
        <v>35</v>
      </c>
      <c r="D138" s="22" t="s">
        <v>145</v>
      </c>
      <c r="E138" t="s">
        <v>129</v>
      </c>
      <c r="F138">
        <v>2004</v>
      </c>
      <c r="G138" t="s">
        <v>72</v>
      </c>
      <c r="H138" t="s">
        <v>73</v>
      </c>
      <c r="I138" t="s">
        <v>63</v>
      </c>
      <c r="J138" s="21">
        <v>44.189124116012366</v>
      </c>
      <c r="K138" s="21">
        <v>45.087411382038155</v>
      </c>
      <c r="L138" s="21">
        <v>78.99714413524643</v>
      </c>
      <c r="M138" s="21">
        <v>79.262255792429684</v>
      </c>
      <c r="N138" s="21">
        <v>0</v>
      </c>
      <c r="O138" s="21">
        <v>0</v>
      </c>
      <c r="P138" s="21">
        <v>0</v>
      </c>
      <c r="Q138" s="21">
        <v>0</v>
      </c>
      <c r="R138" s="23">
        <v>1744546.6461888782</v>
      </c>
      <c r="S138" s="23">
        <v>1722986.7739414938</v>
      </c>
      <c r="T138" s="23">
        <v>1526405.8150367399</v>
      </c>
      <c r="U138" s="18" t="s">
        <v>41</v>
      </c>
      <c r="V138" s="23">
        <v>514.06819864066028</v>
      </c>
      <c r="W138" s="23">
        <v>507.57280408712199</v>
      </c>
      <c r="X138" s="23">
        <v>450.11415763948287</v>
      </c>
      <c r="Y138" s="23">
        <v>442.53700157004113</v>
      </c>
      <c r="Z138" s="23">
        <v>419.06031436515275</v>
      </c>
      <c r="AA138" s="23">
        <v>411.5426182807829</v>
      </c>
      <c r="AB138" s="21">
        <v>0</v>
      </c>
      <c r="AC138" s="26">
        <f>((Y138*1000)*(O138/100))/VLOOKUP(E138,'Sq Ft lookup'!$C$3:$D$7,2,0)</f>
        <v>0</v>
      </c>
      <c r="AD138" s="26">
        <f>(100-J138)/100*X138*1000/VLOOKUP(E138,'Sq Ft lookup'!$C$3:$D$7,2,0)</f>
        <v>2.0568946210364869</v>
      </c>
      <c r="AE138" s="26">
        <f>(100-K138)/100*Y138*1000/VLOOKUP(E138,'Sq Ft lookup'!$C$3:$D$7,2,0)</f>
        <v>1.9897203284513478</v>
      </c>
    </row>
    <row r="139" spans="1:31">
      <c r="A139" t="s">
        <v>212</v>
      </c>
      <c r="B139" t="s">
        <v>144</v>
      </c>
      <c r="C139" t="s">
        <v>35</v>
      </c>
      <c r="D139" t="s">
        <v>145</v>
      </c>
      <c r="E139" t="s">
        <v>129</v>
      </c>
      <c r="F139">
        <v>2004</v>
      </c>
      <c r="G139" t="s">
        <v>75</v>
      </c>
      <c r="H139" t="s">
        <v>76</v>
      </c>
      <c r="I139" t="s">
        <v>77</v>
      </c>
      <c r="J139" s="21">
        <v>34.150703368286841</v>
      </c>
      <c r="K139" s="21">
        <v>35.369883275857774</v>
      </c>
      <c r="L139" s="21">
        <v>76.626408185466047</v>
      </c>
      <c r="M139" s="21">
        <v>76.919669045843648</v>
      </c>
      <c r="N139" s="21">
        <v>0</v>
      </c>
      <c r="O139" s="21">
        <v>0</v>
      </c>
      <c r="P139" s="21">
        <v>0</v>
      </c>
      <c r="Q139" s="21">
        <v>0</v>
      </c>
      <c r="R139" s="23">
        <v>1775512.1704797007</v>
      </c>
      <c r="S139" s="23">
        <v>1752849.3979407218</v>
      </c>
      <c r="T139" s="23">
        <v>1620111.83860822</v>
      </c>
      <c r="U139" s="18" t="s">
        <v>41</v>
      </c>
      <c r="V139" s="23">
        <v>800.96741862955639</v>
      </c>
      <c r="W139" s="23">
        <v>790.89954384881196</v>
      </c>
      <c r="X139" s="23">
        <v>477.31428092963085</v>
      </c>
      <c r="Y139" s="23">
        <v>463.96222977104662</v>
      </c>
      <c r="Z139" s="23">
        <v>464.35548394361319</v>
      </c>
      <c r="AA139" s="23">
        <v>452.02370639685569</v>
      </c>
      <c r="AB139" s="21">
        <v>0</v>
      </c>
      <c r="AC139" s="26">
        <f>((Y139*1000)*(O139/100))/VLOOKUP(E139,'Sq Ft lookup'!$C$3:$D$7,2,0)</f>
        <v>0</v>
      </c>
      <c r="AD139" s="26">
        <f>(100-J139)/100*X139*1000/VLOOKUP(E139,'Sq Ft lookup'!$C$3:$D$7,2,0)</f>
        <v>2.5735114197334137</v>
      </c>
      <c r="AE139" s="26">
        <f>(100-K139)/100*Y139*1000/VLOOKUP(E139,'Sq Ft lookup'!$C$3:$D$7,2,0)</f>
        <v>2.4552069126597482</v>
      </c>
    </row>
    <row r="140" spans="1:31">
      <c r="A140" t="s">
        <v>213</v>
      </c>
      <c r="B140" t="s">
        <v>144</v>
      </c>
      <c r="C140" t="s">
        <v>35</v>
      </c>
      <c r="D140" t="s">
        <v>145</v>
      </c>
      <c r="E140" t="s">
        <v>129</v>
      </c>
      <c r="F140">
        <v>2004</v>
      </c>
      <c r="G140" t="s">
        <v>79</v>
      </c>
      <c r="H140" t="s">
        <v>62</v>
      </c>
      <c r="I140" t="s">
        <v>70</v>
      </c>
      <c r="J140" s="21">
        <v>31.067077075210747</v>
      </c>
      <c r="K140" s="21">
        <v>32.393589121935939</v>
      </c>
      <c r="L140" s="21">
        <v>75.995587796668559</v>
      </c>
      <c r="M140" s="21">
        <v>76.366897057657994</v>
      </c>
      <c r="N140" s="21">
        <v>0</v>
      </c>
      <c r="O140" s="21">
        <v>0</v>
      </c>
      <c r="P140" s="21">
        <v>0</v>
      </c>
      <c r="Q140" s="21">
        <v>0</v>
      </c>
      <c r="R140" s="23">
        <v>1874863.177426104</v>
      </c>
      <c r="S140" s="23">
        <v>1846345.0390885428</v>
      </c>
      <c r="T140" s="23">
        <v>1125700.85567981</v>
      </c>
      <c r="U140" s="18" t="s">
        <v>41</v>
      </c>
      <c r="V140" s="23">
        <v>437.93768686300541</v>
      </c>
      <c r="W140" s="23">
        <v>431.15539690581284</v>
      </c>
      <c r="X140" s="23">
        <v>468.59304122815286</v>
      </c>
      <c r="Y140" s="23">
        <v>456.53657625656945</v>
      </c>
      <c r="Z140" s="23">
        <v>463.52739409548502</v>
      </c>
      <c r="AA140" s="23">
        <v>452.17239023693975</v>
      </c>
      <c r="AB140" s="21">
        <v>0</v>
      </c>
      <c r="AC140" s="26">
        <f>((Y140*1000)*(O140/100))/VLOOKUP(E140,'Sq Ft lookup'!$C$3:$D$7,2,0)</f>
        <v>0</v>
      </c>
      <c r="AD140" s="26">
        <f>(100-J140)/100*X140*1000/VLOOKUP(E140,'Sq Ft lookup'!$C$3:$D$7,2,0)</f>
        <v>2.6448013619749822</v>
      </c>
      <c r="AE140" s="26">
        <f>(100-K140)/100*Y140*1000/VLOOKUP(E140,'Sq Ft lookup'!$C$3:$D$7,2,0)</f>
        <v>2.5271672743643148</v>
      </c>
    </row>
    <row r="141" spans="1:31">
      <c r="A141" t="s">
        <v>214</v>
      </c>
      <c r="B141" t="s">
        <v>144</v>
      </c>
      <c r="C141" t="s">
        <v>35</v>
      </c>
      <c r="D141" t="s">
        <v>145</v>
      </c>
      <c r="E141" t="s">
        <v>129</v>
      </c>
      <c r="F141">
        <v>2004</v>
      </c>
      <c r="G141" t="s">
        <v>81</v>
      </c>
      <c r="H141" t="s">
        <v>82</v>
      </c>
      <c r="I141" t="s">
        <v>77</v>
      </c>
      <c r="J141" s="21">
        <v>36.31136791141342</v>
      </c>
      <c r="K141" s="21">
        <v>37.565036642128376</v>
      </c>
      <c r="L141" s="21">
        <v>63.334181143408387</v>
      </c>
      <c r="M141" s="21">
        <v>63.968919585464931</v>
      </c>
      <c r="N141" s="21">
        <v>0</v>
      </c>
      <c r="O141" s="21">
        <v>0</v>
      </c>
      <c r="P141" s="21">
        <v>0</v>
      </c>
      <c r="Q141" s="21">
        <v>0</v>
      </c>
      <c r="R141" s="23">
        <v>2054045.8244618252</v>
      </c>
      <c r="S141" s="23">
        <v>2018540.4757227995</v>
      </c>
      <c r="T141" s="23">
        <v>1037058.99596859</v>
      </c>
      <c r="U141" s="18" t="s">
        <v>41</v>
      </c>
      <c r="V141" s="23">
        <v>962.96268278349669</v>
      </c>
      <c r="W141" s="23">
        <v>946.28174734229947</v>
      </c>
      <c r="X141" s="23">
        <v>491.43443047680205</v>
      </c>
      <c r="Y141" s="23">
        <v>480.7859829653051</v>
      </c>
      <c r="Z141" s="23">
        <v>461.63004118234477</v>
      </c>
      <c r="AA141" s="23">
        <v>450.53061485270047</v>
      </c>
      <c r="AB141" s="21">
        <v>0</v>
      </c>
      <c r="AC141" s="26">
        <f>((Y141*1000)*(O141/100))/VLOOKUP(E141,'Sq Ft lookup'!$C$3:$D$7,2,0)</f>
        <v>0</v>
      </c>
      <c r="AD141" s="26">
        <f>(100-J141)/100*X141*1000/VLOOKUP(E141,'Sq Ft lookup'!$C$3:$D$7,2,0)</f>
        <v>2.5627015555547383</v>
      </c>
      <c r="AE141" s="26">
        <f>(100-K141)/100*Y141*1000/VLOOKUP(E141,'Sq Ft lookup'!$C$3:$D$7,2,0)</f>
        <v>2.4578206554725308</v>
      </c>
    </row>
    <row r="142" spans="1:31">
      <c r="A142" t="s">
        <v>215</v>
      </c>
      <c r="B142" t="s">
        <v>216</v>
      </c>
      <c r="C142" t="s">
        <v>35</v>
      </c>
      <c r="D142" t="s">
        <v>217</v>
      </c>
      <c r="E142" t="s">
        <v>37</v>
      </c>
      <c r="F142">
        <v>2004</v>
      </c>
      <c r="G142" t="s">
        <v>38</v>
      </c>
      <c r="H142" t="s">
        <v>39</v>
      </c>
      <c r="I142" t="s">
        <v>40</v>
      </c>
      <c r="J142" s="21">
        <v>39.517376055589558</v>
      </c>
      <c r="K142" s="21">
        <v>40.328843248540657</v>
      </c>
      <c r="L142" s="21">
        <v>90.9154957335831</v>
      </c>
      <c r="M142" s="21">
        <v>91.027053612666393</v>
      </c>
      <c r="N142" s="21">
        <v>0</v>
      </c>
      <c r="O142" s="21">
        <v>0</v>
      </c>
      <c r="P142" s="21">
        <v>0</v>
      </c>
      <c r="Q142" s="21">
        <v>0</v>
      </c>
      <c r="R142" s="23">
        <v>223922.25399274426</v>
      </c>
      <c r="S142" s="23">
        <v>221147.13843799676</v>
      </c>
      <c r="T142" s="23">
        <v>411994.99053798697</v>
      </c>
      <c r="U142" s="18" t="s">
        <v>41</v>
      </c>
      <c r="V142" s="23">
        <v>35.401390635552957</v>
      </c>
      <c r="W142" s="23">
        <v>34.966622292099053</v>
      </c>
      <c r="X142" s="23">
        <v>50.956578517158775</v>
      </c>
      <c r="Y142" s="23">
        <v>50.482392859092258</v>
      </c>
      <c r="Z142" s="23">
        <v>48.61190810259604</v>
      </c>
      <c r="AA142" s="23">
        <v>47.831031865082181</v>
      </c>
      <c r="AB142" s="21">
        <v>0</v>
      </c>
      <c r="AC142" s="26">
        <f>((Y142*1000)*(O142/100))/VLOOKUP(E142,'Sq Ft lookup'!$C$3:$D$7,2,0)</f>
        <v>0</v>
      </c>
      <c r="AD142" s="26">
        <f>(100-J142)/100*X142*1000/VLOOKUP(E142,'Sq Ft lookup'!$C$3:$D$7,2,0)</f>
        <v>0.62268665035804383</v>
      </c>
      <c r="AE142" s="26">
        <f>(100-K142)/100*Y142*1000/VLOOKUP(E142,'Sq Ft lookup'!$C$3:$D$7,2,0)</f>
        <v>0.60861557278182565</v>
      </c>
    </row>
    <row r="143" spans="1:31">
      <c r="A143" t="s">
        <v>218</v>
      </c>
      <c r="B143" t="s">
        <v>216</v>
      </c>
      <c r="C143" t="s">
        <v>35</v>
      </c>
      <c r="D143" t="s">
        <v>217</v>
      </c>
      <c r="E143" t="s">
        <v>37</v>
      </c>
      <c r="F143">
        <v>2004</v>
      </c>
      <c r="G143" t="s">
        <v>43</v>
      </c>
      <c r="H143" t="s">
        <v>44</v>
      </c>
      <c r="I143" t="s">
        <v>45</v>
      </c>
      <c r="J143" s="21">
        <v>41.206646439852712</v>
      </c>
      <c r="K143" s="21">
        <v>43.851508668373228</v>
      </c>
      <c r="L143" s="21">
        <v>74.038951123160373</v>
      </c>
      <c r="M143" s="21">
        <v>74.670851310295333</v>
      </c>
      <c r="N143" s="21">
        <v>0</v>
      </c>
      <c r="O143" s="21">
        <v>0</v>
      </c>
      <c r="P143" s="21">
        <v>0</v>
      </c>
      <c r="Q143" s="21">
        <v>0</v>
      </c>
      <c r="R143" s="23">
        <v>226382.59423587981</v>
      </c>
      <c r="S143" s="23">
        <v>220958.30531112489</v>
      </c>
      <c r="T143" s="23">
        <v>278345.07857748499</v>
      </c>
      <c r="U143" s="18" t="s">
        <v>41</v>
      </c>
      <c r="V143" s="23">
        <v>58.178313883896401</v>
      </c>
      <c r="W143" s="23">
        <v>56.76129284184578</v>
      </c>
      <c r="X143" s="23">
        <v>56.928949283136113</v>
      </c>
      <c r="Y143" s="23">
        <v>50.057517547172097</v>
      </c>
      <c r="Z143" s="23">
        <v>56.278790887595527</v>
      </c>
      <c r="AA143" s="23">
        <v>49.209458988332038</v>
      </c>
      <c r="AB143" s="21">
        <v>0</v>
      </c>
      <c r="AC143" s="26">
        <f>((Y143*1000)*(O143/100))/VLOOKUP(E143,'Sq Ft lookup'!$C$3:$D$7,2,0)</f>
        <v>0</v>
      </c>
      <c r="AD143" s="26">
        <f>(100-J143)/100*X143*1000/VLOOKUP(E143,'Sq Ft lookup'!$C$3:$D$7,2,0)</f>
        <v>0.67623878028308215</v>
      </c>
      <c r="AE143" s="26">
        <f>(100-K143)/100*Y143*1000/VLOOKUP(E143,'Sq Ft lookup'!$C$3:$D$7,2,0)</f>
        <v>0.56786626731592027</v>
      </c>
    </row>
    <row r="144" spans="1:31">
      <c r="A144" t="s">
        <v>219</v>
      </c>
      <c r="B144" t="s">
        <v>216</v>
      </c>
      <c r="C144" t="s">
        <v>35</v>
      </c>
      <c r="D144" t="s">
        <v>217</v>
      </c>
      <c r="E144" t="s">
        <v>37</v>
      </c>
      <c r="F144">
        <v>2004</v>
      </c>
      <c r="G144" t="s">
        <v>47</v>
      </c>
      <c r="H144" t="s">
        <v>220</v>
      </c>
      <c r="I144" t="s">
        <v>57</v>
      </c>
      <c r="J144" s="21">
        <v>40.96194739385264</v>
      </c>
      <c r="K144" s="21">
        <v>42.495354080881739</v>
      </c>
      <c r="L144" s="21">
        <v>76.669903131882776</v>
      </c>
      <c r="M144" s="21">
        <v>77.138742154755207</v>
      </c>
      <c r="N144" s="21">
        <v>0</v>
      </c>
      <c r="O144" s="21">
        <v>0</v>
      </c>
      <c r="P144" s="21">
        <v>0</v>
      </c>
      <c r="Q144" s="21">
        <v>0</v>
      </c>
      <c r="R144" s="23">
        <v>225318.69007137039</v>
      </c>
      <c r="S144" s="23">
        <v>220823.92510995024</v>
      </c>
      <c r="T144" s="23">
        <v>385143.52697008202</v>
      </c>
      <c r="U144" s="18" t="s">
        <v>41</v>
      </c>
      <c r="V144" s="23">
        <v>43.028248736959121</v>
      </c>
      <c r="W144" s="23">
        <v>42.160918252971186</v>
      </c>
      <c r="X144" s="23">
        <v>55.410339947549801</v>
      </c>
      <c r="Y144" s="23">
        <v>49.200786216938049</v>
      </c>
      <c r="Z144" s="23">
        <v>53.999757798525742</v>
      </c>
      <c r="AA144" s="23">
        <v>49.167491573298022</v>
      </c>
      <c r="AB144" s="21">
        <v>0</v>
      </c>
      <c r="AC144" s="26">
        <f>((Y144*1000)*(O144/100))/VLOOKUP(E144,'Sq Ft lookup'!$C$3:$D$7,2,0)</f>
        <v>0</v>
      </c>
      <c r="AD144" s="26">
        <f>(100-J144)/100*X144*1000/VLOOKUP(E144,'Sq Ft lookup'!$C$3:$D$7,2,0)</f>
        <v>0.66093919885805719</v>
      </c>
      <c r="AE144" s="26">
        <f>(100-K144)/100*Y144*1000/VLOOKUP(E144,'Sq Ft lookup'!$C$3:$D$7,2,0)</f>
        <v>0.57162820291893246</v>
      </c>
    </row>
    <row r="145" spans="1:31">
      <c r="A145" t="s">
        <v>221</v>
      </c>
      <c r="B145" t="s">
        <v>216</v>
      </c>
      <c r="C145" t="s">
        <v>35</v>
      </c>
      <c r="D145" t="s">
        <v>217</v>
      </c>
      <c r="E145" t="s">
        <v>37</v>
      </c>
      <c r="F145">
        <v>2004</v>
      </c>
      <c r="G145" t="s">
        <v>47</v>
      </c>
      <c r="H145" t="s">
        <v>39</v>
      </c>
      <c r="I145" t="s">
        <v>40</v>
      </c>
      <c r="J145" s="21">
        <v>41.761465183702725</v>
      </c>
      <c r="K145" s="21">
        <v>43.892361528256728</v>
      </c>
      <c r="L145" s="21">
        <v>91.59103435169699</v>
      </c>
      <c r="M145" s="21">
        <v>91.759708650351982</v>
      </c>
      <c r="N145" s="21">
        <v>0</v>
      </c>
      <c r="O145" s="21">
        <v>0</v>
      </c>
      <c r="P145" s="21">
        <v>0</v>
      </c>
      <c r="Q145" s="21">
        <v>0</v>
      </c>
      <c r="R145" s="23">
        <v>225318.69007137039</v>
      </c>
      <c r="S145" s="23">
        <v>220823.92510995024</v>
      </c>
      <c r="T145" s="23">
        <v>385143.52697008202</v>
      </c>
      <c r="U145" s="18" t="s">
        <v>41</v>
      </c>
      <c r="V145" s="23">
        <v>35.634723345094194</v>
      </c>
      <c r="W145" s="23">
        <v>34.9181906356471</v>
      </c>
      <c r="X145" s="23">
        <v>55.410339947549801</v>
      </c>
      <c r="Y145" s="23">
        <v>49.200786216938049</v>
      </c>
      <c r="Z145" s="23">
        <v>55.303379642209883</v>
      </c>
      <c r="AA145" s="23">
        <v>48.505846639853317</v>
      </c>
      <c r="AB145" s="21">
        <v>0</v>
      </c>
      <c r="AC145" s="26">
        <f>((Y145*1000)*(O145/100))/VLOOKUP(E145,'Sq Ft lookup'!$C$3:$D$7,2,0)</f>
        <v>0</v>
      </c>
      <c r="AD145" s="26">
        <f>(100-J145)/100*X145*1000/VLOOKUP(E145,'Sq Ft lookup'!$C$3:$D$7,2,0)</f>
        <v>0.65198848615380267</v>
      </c>
      <c r="AE145" s="26">
        <f>(100-K145)/100*Y145*1000/VLOOKUP(E145,'Sq Ft lookup'!$C$3:$D$7,2,0)</f>
        <v>0.55774117094362852</v>
      </c>
    </row>
    <row r="146" spans="1:31">
      <c r="A146" t="s">
        <v>222</v>
      </c>
      <c r="B146" t="s">
        <v>216</v>
      </c>
      <c r="C146" t="s">
        <v>35</v>
      </c>
      <c r="D146" t="s">
        <v>217</v>
      </c>
      <c r="E146" t="s">
        <v>37</v>
      </c>
      <c r="F146">
        <v>2004</v>
      </c>
      <c r="G146" t="s">
        <v>49</v>
      </c>
      <c r="H146" t="s">
        <v>44</v>
      </c>
      <c r="I146" t="s">
        <v>45</v>
      </c>
      <c r="J146" s="21">
        <v>34.180834277948257</v>
      </c>
      <c r="K146" s="21">
        <v>34.751553826186345</v>
      </c>
      <c r="L146" s="21">
        <v>78.18244360728697</v>
      </c>
      <c r="M146" s="21">
        <v>78.385330977201036</v>
      </c>
      <c r="N146" s="21">
        <v>0</v>
      </c>
      <c r="O146" s="21">
        <v>0</v>
      </c>
      <c r="P146" s="21">
        <v>0</v>
      </c>
      <c r="Q146" s="21">
        <v>0</v>
      </c>
      <c r="R146" s="23">
        <v>219818.61786704365</v>
      </c>
      <c r="S146" s="23">
        <v>217867.99606752757</v>
      </c>
      <c r="T146" s="23">
        <v>99491.795052710004</v>
      </c>
      <c r="U146" s="18" t="s">
        <v>41</v>
      </c>
      <c r="V146" s="23">
        <v>27.762205444011375</v>
      </c>
      <c r="W146" s="23">
        <v>27.504037138604758</v>
      </c>
      <c r="X146" s="23">
        <v>50.158575300984623</v>
      </c>
      <c r="Y146" s="23">
        <v>49.84749000266082</v>
      </c>
      <c r="Z146" s="23">
        <v>50.158520582496166</v>
      </c>
      <c r="AA146" s="23">
        <v>49.847435284172363</v>
      </c>
      <c r="AB146" s="21">
        <v>0</v>
      </c>
      <c r="AC146" s="26">
        <f>((Y146*1000)*(O146/100))/VLOOKUP(E146,'Sq Ft lookup'!$C$3:$D$7,2,0)</f>
        <v>0</v>
      </c>
      <c r="AD146" s="26">
        <f>(100-J146)/100*X146*1000/VLOOKUP(E146,'Sq Ft lookup'!$C$3:$D$7,2,0)</f>
        <v>0.66701597739519503</v>
      </c>
      <c r="AE146" s="26">
        <f>(100-K146)/100*Y146*1000/VLOOKUP(E146,'Sq Ft lookup'!$C$3:$D$7,2,0)</f>
        <v>0.65713127959154027</v>
      </c>
    </row>
    <row r="147" spans="1:31">
      <c r="A147" t="s">
        <v>223</v>
      </c>
      <c r="B147" t="s">
        <v>216</v>
      </c>
      <c r="C147" t="s">
        <v>35</v>
      </c>
      <c r="D147" t="s">
        <v>217</v>
      </c>
      <c r="E147" t="s">
        <v>37</v>
      </c>
      <c r="F147">
        <v>2004</v>
      </c>
      <c r="G147" t="s">
        <v>51</v>
      </c>
      <c r="H147" t="s">
        <v>52</v>
      </c>
      <c r="I147" t="s">
        <v>53</v>
      </c>
      <c r="J147" s="21">
        <v>51.669072274705655</v>
      </c>
      <c r="K147" s="21">
        <v>55.706180320957024</v>
      </c>
      <c r="L147" s="21">
        <v>87.062813947068008</v>
      </c>
      <c r="M147" s="21">
        <v>87.526468513473333</v>
      </c>
      <c r="N147" s="21">
        <v>0</v>
      </c>
      <c r="O147" s="21">
        <v>0</v>
      </c>
      <c r="P147" s="21">
        <v>0</v>
      </c>
      <c r="Q147" s="21">
        <v>0</v>
      </c>
      <c r="R147" s="23">
        <v>235978.75918961517</v>
      </c>
      <c r="S147" s="23">
        <v>227378.39462432233</v>
      </c>
      <c r="T147" s="23">
        <v>159968.28161321301</v>
      </c>
      <c r="U147" s="18" t="s">
        <v>41</v>
      </c>
      <c r="V147" s="23">
        <v>35.425938159821179</v>
      </c>
      <c r="W147" s="23">
        <v>34.155840449803648</v>
      </c>
      <c r="X147" s="23">
        <v>63.297299008828439</v>
      </c>
      <c r="Y147" s="23">
        <v>56.423333310049564</v>
      </c>
      <c r="Z147" s="23">
        <v>62.843194115359928</v>
      </c>
      <c r="AA147" s="23">
        <v>56.077870966393426</v>
      </c>
      <c r="AB147" s="21">
        <v>0</v>
      </c>
      <c r="AC147" s="26">
        <f>((Y147*1000)*(O147/100))/VLOOKUP(E147,'Sq Ft lookup'!$C$3:$D$7,2,0)</f>
        <v>0</v>
      </c>
      <c r="AD147" s="26">
        <f>(100-J147)/100*X147*1000/VLOOKUP(E147,'Sq Ft lookup'!$C$3:$D$7,2,0)</f>
        <v>0.61808610639499595</v>
      </c>
      <c r="AE147" s="26">
        <f>(100-K147)/100*Y147*1000/VLOOKUP(E147,'Sq Ft lookup'!$C$3:$D$7,2,0)</f>
        <v>0.50494089328737746</v>
      </c>
    </row>
    <row r="148" spans="1:31">
      <c r="A148" t="s">
        <v>224</v>
      </c>
      <c r="B148" t="s">
        <v>216</v>
      </c>
      <c r="C148" t="s">
        <v>35</v>
      </c>
      <c r="D148" t="s">
        <v>217</v>
      </c>
      <c r="E148" t="s">
        <v>37</v>
      </c>
      <c r="F148">
        <v>2004</v>
      </c>
      <c r="G148" t="s">
        <v>55</v>
      </c>
      <c r="H148" t="s">
        <v>225</v>
      </c>
      <c r="I148" t="s">
        <v>40</v>
      </c>
      <c r="J148" s="21">
        <v>35.397020330123631</v>
      </c>
      <c r="K148" s="21">
        <v>38.875049306141577</v>
      </c>
      <c r="L148" s="21">
        <v>70.759837714889585</v>
      </c>
      <c r="M148" s="21">
        <v>71.554908167482708</v>
      </c>
      <c r="N148" s="21">
        <v>0</v>
      </c>
      <c r="O148" s="21">
        <v>0</v>
      </c>
      <c r="P148" s="21">
        <v>0</v>
      </c>
      <c r="Q148" s="21">
        <v>0</v>
      </c>
      <c r="R148" s="23">
        <v>229406.35159487836</v>
      </c>
      <c r="S148" s="23">
        <v>223257.48370177273</v>
      </c>
      <c r="T148" s="23">
        <v>253509.588267902</v>
      </c>
      <c r="U148" s="18" t="s">
        <v>41</v>
      </c>
      <c r="V148" s="23">
        <v>102.09293297892961</v>
      </c>
      <c r="W148" s="23">
        <v>99.315302392135436</v>
      </c>
      <c r="X148" s="23">
        <v>59.95699300497148</v>
      </c>
      <c r="Y148" s="23">
        <v>53.745874082536417</v>
      </c>
      <c r="Z148" s="23">
        <v>58.400570099592699</v>
      </c>
      <c r="AA148" s="23">
        <v>52.653368249188361</v>
      </c>
      <c r="AB148" s="21">
        <v>0</v>
      </c>
      <c r="AC148" s="26">
        <f>((Y148*1000)*(O148/100))/VLOOKUP(E148,'Sq Ft lookup'!$C$3:$D$7,2,0)</f>
        <v>0</v>
      </c>
      <c r="AD148" s="26">
        <f>(100-J148)/100*X148*1000/VLOOKUP(E148,'Sq Ft lookup'!$C$3:$D$7,2,0)</f>
        <v>0.78258418025398357</v>
      </c>
      <c r="AE148" s="26">
        <f>(100-K148)/100*Y148*1000/VLOOKUP(E148,'Sq Ft lookup'!$C$3:$D$7,2,0)</f>
        <v>0.66374662153618791</v>
      </c>
    </row>
    <row r="149" spans="1:31">
      <c r="A149" t="s">
        <v>226</v>
      </c>
      <c r="B149" t="s">
        <v>216</v>
      </c>
      <c r="C149" t="s">
        <v>35</v>
      </c>
      <c r="D149" t="s">
        <v>217</v>
      </c>
      <c r="E149" t="s">
        <v>37</v>
      </c>
      <c r="F149">
        <v>2004</v>
      </c>
      <c r="G149" t="s">
        <v>55</v>
      </c>
      <c r="H149" t="s">
        <v>56</v>
      </c>
      <c r="I149" t="s">
        <v>57</v>
      </c>
      <c r="J149" s="21">
        <v>38.879112939826044</v>
      </c>
      <c r="K149" s="21">
        <v>42.375483307640408</v>
      </c>
      <c r="L149" s="21">
        <v>84.511996081247077</v>
      </c>
      <c r="M149" s="21">
        <v>84.930805882568976</v>
      </c>
      <c r="N149" s="21">
        <v>0</v>
      </c>
      <c r="O149" s="21">
        <v>0</v>
      </c>
      <c r="P149" s="21">
        <v>0</v>
      </c>
      <c r="Q149" s="21">
        <v>0</v>
      </c>
      <c r="R149" s="23">
        <v>229406.35159487836</v>
      </c>
      <c r="S149" s="23">
        <v>223257.48370177273</v>
      </c>
      <c r="T149" s="23">
        <v>253509.588267902</v>
      </c>
      <c r="U149" s="18" t="s">
        <v>41</v>
      </c>
      <c r="V149" s="23">
        <v>22.068176623898097</v>
      </c>
      <c r="W149" s="23">
        <v>21.470974397757175</v>
      </c>
      <c r="X149" s="23">
        <v>59.95699300497148</v>
      </c>
      <c r="Y149" s="23">
        <v>53.745874082536417</v>
      </c>
      <c r="Z149" s="23">
        <v>58.227241499851971</v>
      </c>
      <c r="AA149" s="23">
        <v>52.348788297553632</v>
      </c>
      <c r="AB149" s="21">
        <v>0</v>
      </c>
      <c r="AC149" s="26">
        <f>((Y149*1000)*(O149/100))/VLOOKUP(E149,'Sq Ft lookup'!$C$3:$D$7,2,0)</f>
        <v>0</v>
      </c>
      <c r="AD149" s="26">
        <f>(100-J149)/100*X149*1000/VLOOKUP(E149,'Sq Ft lookup'!$C$3:$D$7,2,0)</f>
        <v>0.7404029897816955</v>
      </c>
      <c r="AE149" s="26">
        <f>(100-K149)/100*Y149*1000/VLOOKUP(E149,'Sq Ft lookup'!$C$3:$D$7,2,0)</f>
        <v>0.62573593660260163</v>
      </c>
    </row>
    <row r="150" spans="1:31">
      <c r="A150" t="s">
        <v>227</v>
      </c>
      <c r="B150" t="s">
        <v>216</v>
      </c>
      <c r="C150" t="s">
        <v>35</v>
      </c>
      <c r="D150" s="22" t="s">
        <v>217</v>
      </c>
      <c r="E150" t="s">
        <v>37</v>
      </c>
      <c r="F150">
        <v>2004</v>
      </c>
      <c r="G150" t="s">
        <v>59</v>
      </c>
      <c r="H150" t="s">
        <v>44</v>
      </c>
      <c r="I150" t="s">
        <v>45</v>
      </c>
      <c r="J150" s="21">
        <v>34.951825874901445</v>
      </c>
      <c r="K150" s="21">
        <v>35.587761554508177</v>
      </c>
      <c r="L150" s="21">
        <v>78.394904257523834</v>
      </c>
      <c r="M150" s="21">
        <v>78.620048977564934</v>
      </c>
      <c r="N150" s="21">
        <v>0</v>
      </c>
      <c r="O150" s="21">
        <v>0</v>
      </c>
      <c r="P150" s="21">
        <v>0</v>
      </c>
      <c r="Q150" s="21">
        <v>0</v>
      </c>
      <c r="R150" s="23">
        <v>220454.85648308106</v>
      </c>
      <c r="S150" s="23">
        <v>218225.66359904539</v>
      </c>
      <c r="T150" s="23">
        <v>95311.410233314993</v>
      </c>
      <c r="U150" s="18" t="s">
        <v>41</v>
      </c>
      <c r="V150" s="23">
        <v>27.816825502414449</v>
      </c>
      <c r="W150" s="23">
        <v>27.526481887823707</v>
      </c>
      <c r="X150" s="23">
        <v>50.750618435774904</v>
      </c>
      <c r="Y150" s="23">
        <v>49.903973720177525</v>
      </c>
      <c r="Z150" s="23">
        <v>50.252980450218082</v>
      </c>
      <c r="AA150" s="23">
        <v>49.880593619979244</v>
      </c>
      <c r="AB150" s="21">
        <v>0</v>
      </c>
      <c r="AC150" s="26">
        <f>((Y150*1000)*(O150/100))/VLOOKUP(E150,'Sq Ft lookup'!$C$3:$D$7,2,0)</f>
        <v>0</v>
      </c>
      <c r="AD150" s="26">
        <f>(100-J150)/100*X150*1000/VLOOKUP(E150,'Sq Ft lookup'!$C$3:$D$7,2,0)</f>
        <v>0.66698354681618799</v>
      </c>
      <c r="AE150" s="26">
        <f>(100-K150)/100*Y150*1000/VLOOKUP(E150,'Sq Ft lookup'!$C$3:$D$7,2,0)</f>
        <v>0.64944472262685782</v>
      </c>
    </row>
    <row r="151" spans="1:31">
      <c r="A151" t="s">
        <v>228</v>
      </c>
      <c r="B151" t="s">
        <v>216</v>
      </c>
      <c r="C151" t="s">
        <v>35</v>
      </c>
      <c r="D151" t="s">
        <v>217</v>
      </c>
      <c r="E151" t="s">
        <v>37</v>
      </c>
      <c r="F151">
        <v>2004</v>
      </c>
      <c r="G151" t="s">
        <v>61</v>
      </c>
      <c r="H151" t="s">
        <v>62</v>
      </c>
      <c r="I151" t="s">
        <v>63</v>
      </c>
      <c r="J151" s="21">
        <v>32.327796637323004</v>
      </c>
      <c r="K151" s="21">
        <v>39.780346531056324</v>
      </c>
      <c r="L151" s="21">
        <v>84.151413664316806</v>
      </c>
      <c r="M151" s="21">
        <v>84.788261635710597</v>
      </c>
      <c r="N151" s="21">
        <v>0</v>
      </c>
      <c r="O151" s="21">
        <v>0</v>
      </c>
      <c r="P151" s="21">
        <v>0</v>
      </c>
      <c r="Q151" s="21">
        <v>0</v>
      </c>
      <c r="R151" s="23">
        <v>240685.96125802537</v>
      </c>
      <c r="S151" s="23">
        <v>231317.26479571444</v>
      </c>
      <c r="T151" s="23">
        <v>84664.063988534996</v>
      </c>
      <c r="U151" s="18" t="s">
        <v>41</v>
      </c>
      <c r="V151" s="23">
        <v>40.874708183088806</v>
      </c>
      <c r="W151" s="23">
        <v>39.23115515637997</v>
      </c>
      <c r="X151" s="23">
        <v>68.307890352108942</v>
      </c>
      <c r="Y151" s="23">
        <v>60.077483017176881</v>
      </c>
      <c r="Z151" s="23">
        <v>68.307890352108942</v>
      </c>
      <c r="AA151" s="23">
        <v>60.077483017176881</v>
      </c>
      <c r="AB151" s="21">
        <v>0</v>
      </c>
      <c r="AC151" s="26">
        <f>((Y151*1000)*(O151/100))/VLOOKUP(E151,'Sq Ft lookup'!$C$3:$D$7,2,0)</f>
        <v>0</v>
      </c>
      <c r="AD151" s="26">
        <f>(100-J151)/100*X151*1000/VLOOKUP(E151,'Sq Ft lookup'!$C$3:$D$7,2,0)</f>
        <v>0.93394190265347188</v>
      </c>
      <c r="AE151" s="26">
        <f>(100-K151)/100*Y151*1000/VLOOKUP(E151,'Sq Ft lookup'!$C$3:$D$7,2,0)</f>
        <v>0.73095165341564627</v>
      </c>
    </row>
    <row r="152" spans="1:31">
      <c r="A152" t="s">
        <v>229</v>
      </c>
      <c r="B152" t="s">
        <v>216</v>
      </c>
      <c r="C152" t="s">
        <v>35</v>
      </c>
      <c r="D152" s="22" t="s">
        <v>217</v>
      </c>
      <c r="E152" t="s">
        <v>37</v>
      </c>
      <c r="F152">
        <v>2004</v>
      </c>
      <c r="G152" t="s">
        <v>65</v>
      </c>
      <c r="H152" t="s">
        <v>230</v>
      </c>
      <c r="I152" t="s">
        <v>63</v>
      </c>
      <c r="J152" s="21">
        <v>31.488934355179822</v>
      </c>
      <c r="K152" s="21">
        <v>37.468470487746629</v>
      </c>
      <c r="L152" s="21">
        <v>89.3662840675795</v>
      </c>
      <c r="M152" s="21">
        <v>89.718340991199327</v>
      </c>
      <c r="N152" s="21">
        <v>0</v>
      </c>
      <c r="O152" s="21">
        <v>0</v>
      </c>
      <c r="P152" s="21">
        <v>0</v>
      </c>
      <c r="Q152" s="21">
        <v>0</v>
      </c>
      <c r="R152" s="23">
        <v>234093.63804161569</v>
      </c>
      <c r="S152" s="23">
        <v>226839.21788671587</v>
      </c>
      <c r="T152" s="23">
        <v>152631.17962718199</v>
      </c>
      <c r="U152" s="18" t="s">
        <v>41</v>
      </c>
      <c r="V152" s="23">
        <v>48.380858108310747</v>
      </c>
      <c r="W152" s="23">
        <v>46.778331013941688</v>
      </c>
      <c r="X152" s="23">
        <v>64.882404268132106</v>
      </c>
      <c r="Y152" s="23">
        <v>57.922012456412936</v>
      </c>
      <c r="Z152" s="23">
        <v>64.873078701827637</v>
      </c>
      <c r="AA152" s="23">
        <v>57.904875200663902</v>
      </c>
      <c r="AB152" s="21">
        <v>0</v>
      </c>
      <c r="AC152" s="26">
        <f>((Y152*1000)*(O152/100))/VLOOKUP(E152,'Sq Ft lookup'!$C$3:$D$7,2,0)</f>
        <v>0</v>
      </c>
      <c r="AD152" s="26">
        <f>(100-J152)/100*X152*1000/VLOOKUP(E152,'Sq Ft lookup'!$C$3:$D$7,2,0)</f>
        <v>0.89810337569608234</v>
      </c>
      <c r="AE152" s="26">
        <f>(100-K152)/100*Y152*1000/VLOOKUP(E152,'Sq Ft lookup'!$C$3:$D$7,2,0)</f>
        <v>0.73178139838918943</v>
      </c>
    </row>
    <row r="153" spans="1:31">
      <c r="A153" t="s">
        <v>231</v>
      </c>
      <c r="B153" t="s">
        <v>216</v>
      </c>
      <c r="C153" t="s">
        <v>35</v>
      </c>
      <c r="D153" s="22" t="s">
        <v>217</v>
      </c>
      <c r="E153" t="s">
        <v>37</v>
      </c>
      <c r="F153">
        <v>2004</v>
      </c>
      <c r="G153" t="s">
        <v>65</v>
      </c>
      <c r="H153" t="s">
        <v>66</v>
      </c>
      <c r="I153" t="s">
        <v>57</v>
      </c>
      <c r="J153" s="21">
        <v>37.03987550496096</v>
      </c>
      <c r="K153" s="21">
        <v>42.346091337971444</v>
      </c>
      <c r="L153" s="21">
        <v>85.40614647513226</v>
      </c>
      <c r="M153" s="21">
        <v>85.856097816783773</v>
      </c>
      <c r="N153" s="21">
        <v>0</v>
      </c>
      <c r="O153" s="21">
        <v>0</v>
      </c>
      <c r="P153" s="21">
        <v>0</v>
      </c>
      <c r="Q153" s="21">
        <v>0</v>
      </c>
      <c r="R153" s="23">
        <v>234093.63804161569</v>
      </c>
      <c r="S153" s="23">
        <v>226839.21788671587</v>
      </c>
      <c r="T153" s="23">
        <v>152631.17962718199</v>
      </c>
      <c r="U153" s="18" t="s">
        <v>41</v>
      </c>
      <c r="V153" s="23">
        <v>22.502143139420212</v>
      </c>
      <c r="W153" s="23">
        <v>21.808111639963276</v>
      </c>
      <c r="X153" s="23">
        <v>64.882404268132106</v>
      </c>
      <c r="Y153" s="23">
        <v>57.922012456412936</v>
      </c>
      <c r="Z153" s="23">
        <v>64.882404268132106</v>
      </c>
      <c r="AA153" s="23">
        <v>57.922012456412936</v>
      </c>
      <c r="AB153" s="21">
        <v>0</v>
      </c>
      <c r="AC153" s="26">
        <f>((Y153*1000)*(O153/100))/VLOOKUP(E153,'Sq Ft lookup'!$C$3:$D$7,2,0)</f>
        <v>0</v>
      </c>
      <c r="AD153" s="26">
        <f>(100-J153)/100*X153*1000/VLOOKUP(E153,'Sq Ft lookup'!$C$3:$D$7,2,0)</f>
        <v>0.82533675123932715</v>
      </c>
      <c r="AE153" s="26">
        <f>(100-K153)/100*Y153*1000/VLOOKUP(E153,'Sq Ft lookup'!$C$3:$D$7,2,0)</f>
        <v>0.67470055878026292</v>
      </c>
    </row>
    <row r="154" spans="1:31">
      <c r="A154" t="s">
        <v>232</v>
      </c>
      <c r="B154" t="s">
        <v>216</v>
      </c>
      <c r="C154" t="s">
        <v>35</v>
      </c>
      <c r="D154" s="22" t="s">
        <v>217</v>
      </c>
      <c r="E154" t="s">
        <v>37</v>
      </c>
      <c r="F154">
        <v>2004</v>
      </c>
      <c r="G154" t="s">
        <v>68</v>
      </c>
      <c r="H154" t="s">
        <v>69</v>
      </c>
      <c r="I154" t="s">
        <v>70</v>
      </c>
      <c r="J154" s="21">
        <v>42.94158430788498</v>
      </c>
      <c r="K154" s="21">
        <v>43.257428970270418</v>
      </c>
      <c r="L154" s="21">
        <v>84.581789114575272</v>
      </c>
      <c r="M154" s="21">
        <v>84.647189243735156</v>
      </c>
      <c r="N154" s="21">
        <v>0</v>
      </c>
      <c r="O154" s="21">
        <v>0</v>
      </c>
      <c r="P154" s="21">
        <v>0</v>
      </c>
      <c r="Q154" s="21">
        <v>0</v>
      </c>
      <c r="R154" s="23">
        <v>214958.72870083287</v>
      </c>
      <c r="S154" s="23">
        <v>214034.98360435167</v>
      </c>
      <c r="T154" s="23">
        <v>21599.754896381</v>
      </c>
      <c r="U154" s="18" t="s">
        <v>41</v>
      </c>
      <c r="V154" s="23">
        <v>23.181176568425794</v>
      </c>
      <c r="W154" s="23">
        <v>23.082661015006927</v>
      </c>
      <c r="X154" s="23">
        <v>49.003615842450685</v>
      </c>
      <c r="Y154" s="23">
        <v>47.392036809673506</v>
      </c>
      <c r="Z154" s="23">
        <v>46.691353609226965</v>
      </c>
      <c r="AA154" s="23">
        <v>46.458416663221797</v>
      </c>
      <c r="AB154" s="21">
        <v>0</v>
      </c>
      <c r="AC154" s="26">
        <f>((Y154*1000)*(O154/100))/VLOOKUP(E154,'Sq Ft lookup'!$C$3:$D$7,2,0)</f>
        <v>0</v>
      </c>
      <c r="AD154" s="26">
        <f>(100-J154)/100*X154*1000/VLOOKUP(E154,'Sq Ft lookup'!$C$3:$D$7,2,0)</f>
        <v>0.56491942280134644</v>
      </c>
      <c r="AE154" s="26">
        <f>(100-K154)/100*Y154*1000/VLOOKUP(E154,'Sq Ft lookup'!$C$3:$D$7,2,0)</f>
        <v>0.54331670167016022</v>
      </c>
    </row>
    <row r="155" spans="1:31">
      <c r="A155" t="s">
        <v>233</v>
      </c>
      <c r="B155" t="s">
        <v>216</v>
      </c>
      <c r="C155" t="s">
        <v>35</v>
      </c>
      <c r="D155" t="s">
        <v>217</v>
      </c>
      <c r="E155" t="s">
        <v>37</v>
      </c>
      <c r="F155">
        <v>2004</v>
      </c>
      <c r="G155" t="s">
        <v>72</v>
      </c>
      <c r="H155" t="s">
        <v>73</v>
      </c>
      <c r="I155" t="s">
        <v>63</v>
      </c>
      <c r="J155" s="21">
        <v>29.664680107393281</v>
      </c>
      <c r="K155" s="21">
        <v>37.628169818381238</v>
      </c>
      <c r="L155" s="21">
        <v>82.315593466391761</v>
      </c>
      <c r="M155" s="21">
        <v>83.185231191298413</v>
      </c>
      <c r="N155" s="21">
        <v>0</v>
      </c>
      <c r="O155" s="21">
        <v>0</v>
      </c>
      <c r="P155" s="21">
        <v>0</v>
      </c>
      <c r="Q155" s="21">
        <v>0</v>
      </c>
      <c r="R155" s="23">
        <v>254986.58476178205</v>
      </c>
      <c r="S155" s="23">
        <v>243110.65057685264</v>
      </c>
      <c r="T155" s="23">
        <v>49383.772327466999</v>
      </c>
      <c r="U155" s="18" t="s">
        <v>41</v>
      </c>
      <c r="V155" s="23">
        <v>72.736311543944211</v>
      </c>
      <c r="W155" s="23">
        <v>69.157755994400787</v>
      </c>
      <c r="X155" s="23">
        <v>75.637323846506746</v>
      </c>
      <c r="Y155" s="23">
        <v>66.099242887048874</v>
      </c>
      <c r="Z155" s="23">
        <v>73.940559999273916</v>
      </c>
      <c r="AA155" s="23">
        <v>65.001776852896342</v>
      </c>
      <c r="AB155" s="21">
        <v>0</v>
      </c>
      <c r="AC155" s="26">
        <f>((Y155*1000)*(O155/100))/VLOOKUP(E155,'Sq Ft lookup'!$C$3:$D$7,2,0)</f>
        <v>0</v>
      </c>
      <c r="AD155" s="26">
        <f>(100-J155)/100*X155*1000/VLOOKUP(E155,'Sq Ft lookup'!$C$3:$D$7,2,0)</f>
        <v>1.0748510695150506</v>
      </c>
      <c r="AE155" s="26">
        <f>(100-K155)/100*Y155*1000/VLOOKUP(E155,'Sq Ft lookup'!$C$3:$D$7,2,0)</f>
        <v>0.83295903676827643</v>
      </c>
    </row>
    <row r="156" spans="1:31">
      <c r="A156" t="s">
        <v>234</v>
      </c>
      <c r="B156" t="s">
        <v>216</v>
      </c>
      <c r="C156" t="s">
        <v>35</v>
      </c>
      <c r="D156" t="s">
        <v>217</v>
      </c>
      <c r="E156" t="s">
        <v>37</v>
      </c>
      <c r="F156">
        <v>2004</v>
      </c>
      <c r="G156" t="s">
        <v>75</v>
      </c>
      <c r="H156" t="s">
        <v>235</v>
      </c>
      <c r="I156" t="s">
        <v>63</v>
      </c>
      <c r="J156" s="21">
        <v>28.79719208489584</v>
      </c>
      <c r="K156" s="21">
        <v>36.322590079478204</v>
      </c>
      <c r="L156" s="21">
        <v>86.342973393332983</v>
      </c>
      <c r="M156" s="21">
        <v>86.944238456659505</v>
      </c>
      <c r="N156" s="21">
        <v>0</v>
      </c>
      <c r="O156" s="21">
        <v>0</v>
      </c>
      <c r="P156" s="21">
        <v>0</v>
      </c>
      <c r="Q156" s="21">
        <v>0</v>
      </c>
      <c r="R156" s="23">
        <v>247369.83364722956</v>
      </c>
      <c r="S156" s="23">
        <v>237419.21422030218</v>
      </c>
      <c r="T156" s="23">
        <v>63751.422771758997</v>
      </c>
      <c r="U156" s="18" t="s">
        <v>41</v>
      </c>
      <c r="V156" s="23">
        <v>61.347431767690686</v>
      </c>
      <c r="W156" s="23">
        <v>58.644985746484849</v>
      </c>
      <c r="X156" s="23">
        <v>72.851464128497099</v>
      </c>
      <c r="Y156" s="23">
        <v>64.179031731604056</v>
      </c>
      <c r="Z156" s="23">
        <v>71.634883843008282</v>
      </c>
      <c r="AA156" s="23">
        <v>63.304874249872078</v>
      </c>
      <c r="AB156" s="21">
        <v>0</v>
      </c>
      <c r="AC156" s="26">
        <f>((Y156*1000)*(O156/100))/VLOOKUP(E156,'Sq Ft lookup'!$C$3:$D$7,2,0)</f>
        <v>0</v>
      </c>
      <c r="AD156" s="26">
        <f>(100-J156)/100*X156*1000/VLOOKUP(E156,'Sq Ft lookup'!$C$3:$D$7,2,0)</f>
        <v>1.0480308731539509</v>
      </c>
      <c r="AE156" s="26">
        <f>(100-K156)/100*Y156*1000/VLOOKUP(E156,'Sq Ft lookup'!$C$3:$D$7,2,0)</f>
        <v>0.82569037516426458</v>
      </c>
    </row>
    <row r="157" spans="1:31">
      <c r="A157" t="s">
        <v>236</v>
      </c>
      <c r="B157" t="s">
        <v>216</v>
      </c>
      <c r="C157" t="s">
        <v>35</v>
      </c>
      <c r="D157" t="s">
        <v>217</v>
      </c>
      <c r="E157" t="s">
        <v>37</v>
      </c>
      <c r="F157">
        <v>2004</v>
      </c>
      <c r="G157" t="s">
        <v>75</v>
      </c>
      <c r="H157" t="s">
        <v>76</v>
      </c>
      <c r="I157" t="s">
        <v>77</v>
      </c>
      <c r="J157" s="21">
        <v>48.845126417514194</v>
      </c>
      <c r="K157" s="21">
        <v>54.519825399341613</v>
      </c>
      <c r="L157" s="21">
        <v>80.434485292005959</v>
      </c>
      <c r="M157" s="21">
        <v>81.15413177424324</v>
      </c>
      <c r="N157" s="21">
        <v>0</v>
      </c>
      <c r="O157" s="21">
        <v>0</v>
      </c>
      <c r="P157" s="21">
        <v>0</v>
      </c>
      <c r="Q157" s="21">
        <v>0</v>
      </c>
      <c r="R157" s="23">
        <v>247369.83364722956</v>
      </c>
      <c r="S157" s="23">
        <v>237419.21422030218</v>
      </c>
      <c r="T157" s="23">
        <v>63751.422771758997</v>
      </c>
      <c r="U157" s="18" t="s">
        <v>41</v>
      </c>
      <c r="V157" s="21">
        <v>102.3314579993272</v>
      </c>
      <c r="W157" s="21">
        <v>98.566354893096104</v>
      </c>
      <c r="X157" s="23">
        <v>72.851464128497099</v>
      </c>
      <c r="Y157" s="23">
        <v>64.179031731604056</v>
      </c>
      <c r="Z157" s="23">
        <v>72.15528218601051</v>
      </c>
      <c r="AA157" s="23">
        <v>63.586387794407884</v>
      </c>
      <c r="AB157" s="21">
        <v>0</v>
      </c>
      <c r="AC157" s="26">
        <f>((Y157*1000)*(O157/100))/VLOOKUP(E157,'Sq Ft lookup'!$C$3:$D$7,2,0)</f>
        <v>0</v>
      </c>
      <c r="AD157" s="26">
        <f>(100-J157)/100*X157*1000/VLOOKUP(E157,'Sq Ft lookup'!$C$3:$D$7,2,0)</f>
        <v>0.75294624462920867</v>
      </c>
      <c r="AE157" s="26">
        <f>(100-K157)/100*Y157*1000/VLOOKUP(E157,'Sq Ft lookup'!$C$3:$D$7,2,0)</f>
        <v>0.58973099683898322</v>
      </c>
    </row>
    <row r="158" spans="1:31">
      <c r="A158" t="s">
        <v>237</v>
      </c>
      <c r="B158" t="s">
        <v>216</v>
      </c>
      <c r="C158" t="s">
        <v>35</v>
      </c>
      <c r="D158" s="22" t="s">
        <v>217</v>
      </c>
      <c r="E158" t="s">
        <v>37</v>
      </c>
      <c r="F158">
        <v>2004</v>
      </c>
      <c r="G158" t="s">
        <v>79</v>
      </c>
      <c r="H158" t="s">
        <v>62</v>
      </c>
      <c r="I158" t="s">
        <v>70</v>
      </c>
      <c r="J158" s="21">
        <v>39.588513845735505</v>
      </c>
      <c r="K158" s="21">
        <v>48.692392860284706</v>
      </c>
      <c r="L158" s="21">
        <v>81.318092205832215</v>
      </c>
      <c r="M158" s="21">
        <v>82.679654342860687</v>
      </c>
      <c r="N158" s="21">
        <v>0</v>
      </c>
      <c r="O158" s="21">
        <v>0</v>
      </c>
      <c r="P158" s="21">
        <v>0</v>
      </c>
      <c r="Q158" s="21">
        <v>0</v>
      </c>
      <c r="R158" s="23">
        <v>297878.22500776197</v>
      </c>
      <c r="S158" s="23">
        <v>276029.13295626495</v>
      </c>
      <c r="T158" s="23">
        <v>9971.4705536010006</v>
      </c>
      <c r="U158" s="18" t="s">
        <v>41</v>
      </c>
      <c r="V158" s="23">
        <v>65.057904781590409</v>
      </c>
      <c r="W158" s="23">
        <v>60.316028587101371</v>
      </c>
      <c r="X158" s="23">
        <v>89.445591097186735</v>
      </c>
      <c r="Y158" s="23">
        <v>75.760303898624358</v>
      </c>
      <c r="Z158" s="23">
        <v>89.060473700790993</v>
      </c>
      <c r="AA158" s="23">
        <v>75.365845712959029</v>
      </c>
      <c r="AB158" s="21">
        <v>0</v>
      </c>
      <c r="AC158" s="26">
        <f>((Y158*1000)*(O158/100))/VLOOKUP(E158,'Sq Ft lookup'!$C$3:$D$7,2,0)</f>
        <v>0</v>
      </c>
      <c r="AD158" s="26">
        <f>(100-J158)/100*X158*1000/VLOOKUP(E158,'Sq Ft lookup'!$C$3:$D$7,2,0)</f>
        <v>1.0917347384842306</v>
      </c>
      <c r="AE158" s="26">
        <f>(100-K158)/100*Y158*1000/VLOOKUP(E158,'Sq Ft lookup'!$C$3:$D$7,2,0)</f>
        <v>0.78534799660896248</v>
      </c>
    </row>
    <row r="159" spans="1:31">
      <c r="A159" t="s">
        <v>238</v>
      </c>
      <c r="B159" t="s">
        <v>216</v>
      </c>
      <c r="C159" t="s">
        <v>35</v>
      </c>
      <c r="D159" t="s">
        <v>217</v>
      </c>
      <c r="E159" t="s">
        <v>37</v>
      </c>
      <c r="F159">
        <v>2004</v>
      </c>
      <c r="G159" t="s">
        <v>81</v>
      </c>
      <c r="H159" t="s">
        <v>82</v>
      </c>
      <c r="I159" t="s">
        <v>77</v>
      </c>
      <c r="J159" s="21">
        <v>35.057206141902228</v>
      </c>
      <c r="K159" s="21">
        <v>42.819526502329843</v>
      </c>
      <c r="L159" s="21">
        <v>70.977220094109768</v>
      </c>
      <c r="M159" s="21">
        <v>72.550442151568276</v>
      </c>
      <c r="N159" s="21">
        <v>0</v>
      </c>
      <c r="O159" s="21">
        <v>0</v>
      </c>
      <c r="P159" s="21">
        <v>0</v>
      </c>
      <c r="Q159" s="21">
        <v>0</v>
      </c>
      <c r="R159" s="23">
        <v>256455.39182052738</v>
      </c>
      <c r="S159" s="23">
        <v>242306.77265643919</v>
      </c>
      <c r="T159" s="23">
        <v>11085.433663289001</v>
      </c>
      <c r="U159" s="18" t="s">
        <v>41</v>
      </c>
      <c r="V159" s="23">
        <v>115.59749373908981</v>
      </c>
      <c r="W159" s="23">
        <v>109.3305136625754</v>
      </c>
      <c r="X159" s="23">
        <v>74.529700952974991</v>
      </c>
      <c r="Y159" s="23">
        <v>65.040798642414615</v>
      </c>
      <c r="Z159" s="23">
        <v>74.207251791711855</v>
      </c>
      <c r="AA159" s="23">
        <v>64.801320053344071</v>
      </c>
      <c r="AB159" s="21">
        <v>0</v>
      </c>
      <c r="AC159" s="26">
        <f>((Y159*1000)*(O159/100))/VLOOKUP(E159,'Sq Ft lookup'!$C$3:$D$7,2,0)</f>
        <v>0</v>
      </c>
      <c r="AD159" s="26">
        <f>(100-J159)/100*X159*1000/VLOOKUP(E159,'Sq Ft lookup'!$C$3:$D$7,2,0)</f>
        <v>0.97791029503883775</v>
      </c>
      <c r="AE159" s="26">
        <f>(100-K159)/100*Y159*1000/VLOOKUP(E159,'Sq Ft lookup'!$C$3:$D$7,2,0)</f>
        <v>0.75140189171429228</v>
      </c>
    </row>
    <row r="160" spans="1:31">
      <c r="A160" t="s">
        <v>239</v>
      </c>
      <c r="B160" t="s">
        <v>216</v>
      </c>
      <c r="C160" t="s">
        <v>35</v>
      </c>
      <c r="D160" t="s">
        <v>217</v>
      </c>
      <c r="E160" t="s">
        <v>84</v>
      </c>
      <c r="F160">
        <v>2004</v>
      </c>
      <c r="G160" t="s">
        <v>38</v>
      </c>
      <c r="H160" t="s">
        <v>39</v>
      </c>
      <c r="I160" t="s">
        <v>40</v>
      </c>
      <c r="J160" s="21">
        <v>37.467696860321574</v>
      </c>
      <c r="K160" s="21">
        <v>44.85590962801701</v>
      </c>
      <c r="L160" s="21">
        <v>93.503676109679034</v>
      </c>
      <c r="M160" s="21">
        <v>93.789860872024803</v>
      </c>
      <c r="N160" s="21">
        <v>0</v>
      </c>
      <c r="O160" s="21">
        <v>0</v>
      </c>
      <c r="P160" s="21">
        <v>0</v>
      </c>
      <c r="Q160" s="21">
        <v>0</v>
      </c>
      <c r="R160" s="23">
        <v>311709.87554221204</v>
      </c>
      <c r="S160" s="23">
        <v>298281.48615866684</v>
      </c>
      <c r="T160" s="23">
        <v>427326.844190887</v>
      </c>
      <c r="U160" s="18" t="s">
        <v>41</v>
      </c>
      <c r="V160" s="23">
        <v>49.839084342384687</v>
      </c>
      <c r="W160" s="23">
        <v>47.642477502260952</v>
      </c>
      <c r="X160" s="23">
        <v>100.31702811848258</v>
      </c>
      <c r="Y160" s="23">
        <v>80.962857120307746</v>
      </c>
      <c r="Z160" s="23">
        <v>100.31702811848258</v>
      </c>
      <c r="AA160" s="23">
        <v>80.962857120307746</v>
      </c>
      <c r="AB160" s="21">
        <v>0</v>
      </c>
      <c r="AC160" s="26">
        <f>((Y160*1000)*(O160/100))/VLOOKUP(E160,'Sq Ft lookup'!$C$3:$D$7,2,0)</f>
        <v>0</v>
      </c>
      <c r="AD160" s="26">
        <f>(100-J160)/100*X160*1000/VLOOKUP(E160,'Sq Ft lookup'!$C$3:$D$7,2,0)</f>
        <v>2.5402125176661658</v>
      </c>
      <c r="AE160" s="26">
        <f>(100-K160)/100*Y160*1000/VLOOKUP(E160,'Sq Ft lookup'!$C$3:$D$7,2,0)</f>
        <v>1.8079056933857853</v>
      </c>
    </row>
    <row r="161" spans="1:31">
      <c r="A161" t="s">
        <v>240</v>
      </c>
      <c r="B161" t="s">
        <v>216</v>
      </c>
      <c r="C161" t="s">
        <v>35</v>
      </c>
      <c r="D161" t="s">
        <v>217</v>
      </c>
      <c r="E161" t="s">
        <v>84</v>
      </c>
      <c r="F161">
        <v>2004</v>
      </c>
      <c r="G161" t="s">
        <v>43</v>
      </c>
      <c r="H161" t="s">
        <v>44</v>
      </c>
      <c r="I161" t="s">
        <v>45</v>
      </c>
      <c r="J161" s="21">
        <v>37.683467683202551</v>
      </c>
      <c r="K161" s="21">
        <v>43.555958258766672</v>
      </c>
      <c r="L161" s="21">
        <v>78.426387199153936</v>
      </c>
      <c r="M161" s="21">
        <v>79.802218248190187</v>
      </c>
      <c r="N161" s="21">
        <v>0</v>
      </c>
      <c r="O161" s="21">
        <v>0</v>
      </c>
      <c r="P161" s="21">
        <v>0</v>
      </c>
      <c r="Q161" s="21">
        <v>0</v>
      </c>
      <c r="R161" s="23">
        <v>329723.19604810129</v>
      </c>
      <c r="S161" s="23">
        <v>308492.38989813213</v>
      </c>
      <c r="T161" s="23">
        <v>239166.90777221599</v>
      </c>
      <c r="U161" s="18" t="s">
        <v>41</v>
      </c>
      <c r="V161" s="23">
        <v>83.688195592918376</v>
      </c>
      <c r="W161" s="23">
        <v>78.348557761377833</v>
      </c>
      <c r="X161" s="23">
        <v>98.543688575340028</v>
      </c>
      <c r="Y161" s="23">
        <v>79.752458991147677</v>
      </c>
      <c r="Z161" s="23">
        <v>97.377622254440652</v>
      </c>
      <c r="AA161" s="23">
        <v>78.787446911829917</v>
      </c>
      <c r="AB161" s="21">
        <v>0</v>
      </c>
      <c r="AC161" s="26">
        <f>((Y161*1000)*(O161/100))/VLOOKUP(E161,'Sq Ft lookup'!$C$3:$D$7,2,0)</f>
        <v>0</v>
      </c>
      <c r="AD161" s="26">
        <f>(100-J161)/100*X161*1000/VLOOKUP(E161,'Sq Ft lookup'!$C$3:$D$7,2,0)</f>
        <v>2.4866980982877505</v>
      </c>
      <c r="AE161" s="26">
        <f>(100-K161)/100*Y161*1000/VLOOKUP(E161,'Sq Ft lookup'!$C$3:$D$7,2,0)</f>
        <v>1.8228593335745451</v>
      </c>
    </row>
    <row r="162" spans="1:31">
      <c r="A162" t="s">
        <v>241</v>
      </c>
      <c r="B162" t="s">
        <v>216</v>
      </c>
      <c r="C162" t="s">
        <v>35</v>
      </c>
      <c r="D162" t="s">
        <v>217</v>
      </c>
      <c r="E162" t="s">
        <v>84</v>
      </c>
      <c r="F162">
        <v>2004</v>
      </c>
      <c r="G162" t="s">
        <v>47</v>
      </c>
      <c r="H162" t="s">
        <v>220</v>
      </c>
      <c r="I162" t="s">
        <v>57</v>
      </c>
      <c r="J162" s="21">
        <v>44.827198843779591</v>
      </c>
      <c r="K162" s="21">
        <v>47.942783977698355</v>
      </c>
      <c r="L162" s="21">
        <v>82.551066760113684</v>
      </c>
      <c r="M162" s="21">
        <v>83.645365091711639</v>
      </c>
      <c r="N162" s="21">
        <v>0</v>
      </c>
      <c r="O162" s="21">
        <v>0</v>
      </c>
      <c r="P162" s="21">
        <v>0</v>
      </c>
      <c r="Q162" s="21">
        <v>0</v>
      </c>
      <c r="R162" s="23">
        <v>326657.03308105614</v>
      </c>
      <c r="S162" s="23">
        <v>306589.59844455932</v>
      </c>
      <c r="T162" s="23">
        <v>334895.469195218</v>
      </c>
      <c r="U162" s="18" t="s">
        <v>41</v>
      </c>
      <c r="V162" s="23">
        <v>62.961954169580295</v>
      </c>
      <c r="W162" s="23">
        <v>59.006966393694839</v>
      </c>
      <c r="X162" s="23">
        <v>108.40350127951299</v>
      </c>
      <c r="Y162" s="23">
        <v>87.627640212397779</v>
      </c>
      <c r="Z162" s="23">
        <v>107.07955970794724</v>
      </c>
      <c r="AA162" s="23">
        <v>86.945637052693357</v>
      </c>
      <c r="AB162" s="21">
        <v>0</v>
      </c>
      <c r="AC162" s="26">
        <f>((Y162*1000)*(O162/100))/VLOOKUP(E162,'Sq Ft lookup'!$C$3:$D$7,2,0)</f>
        <v>0</v>
      </c>
      <c r="AD162" s="26">
        <f>(100-J162)/100*X162*1000/VLOOKUP(E162,'Sq Ft lookup'!$C$3:$D$7,2,0)</f>
        <v>2.4219173195920853</v>
      </c>
      <c r="AE162" s="26">
        <f>(100-K162)/100*Y162*1000/VLOOKUP(E162,'Sq Ft lookup'!$C$3:$D$7,2,0)</f>
        <v>1.8471961919665183</v>
      </c>
    </row>
    <row r="163" spans="1:31">
      <c r="A163" t="s">
        <v>242</v>
      </c>
      <c r="B163" t="s">
        <v>216</v>
      </c>
      <c r="C163" t="s">
        <v>35</v>
      </c>
      <c r="D163" t="s">
        <v>217</v>
      </c>
      <c r="E163" t="s">
        <v>84</v>
      </c>
      <c r="F163">
        <v>2004</v>
      </c>
      <c r="G163" t="s">
        <v>47</v>
      </c>
      <c r="H163" t="s">
        <v>39</v>
      </c>
      <c r="I163" t="s">
        <v>40</v>
      </c>
      <c r="J163" s="21">
        <v>35.367030249210217</v>
      </c>
      <c r="K163" s="21">
        <v>44.634479590104533</v>
      </c>
      <c r="L163" s="21">
        <v>93.683332565421878</v>
      </c>
      <c r="M163" s="21">
        <v>94.085240712601575</v>
      </c>
      <c r="N163" s="21">
        <v>0</v>
      </c>
      <c r="O163" s="21">
        <v>0</v>
      </c>
      <c r="P163" s="21">
        <v>0</v>
      </c>
      <c r="Q163" s="21">
        <v>0</v>
      </c>
      <c r="R163" s="23">
        <v>326657.03308105614</v>
      </c>
      <c r="S163" s="23">
        <v>306589.59844455932</v>
      </c>
      <c r="T163" s="23">
        <v>334895.469195218</v>
      </c>
      <c r="U163" s="18" t="s">
        <v>41</v>
      </c>
      <c r="V163" s="23">
        <v>52.370544932571576</v>
      </c>
      <c r="W163" s="23">
        <v>49.034159370909371</v>
      </c>
      <c r="X163" s="23">
        <v>108.40350127951299</v>
      </c>
      <c r="Y163" s="23">
        <v>87.627640212397779</v>
      </c>
      <c r="Z163" s="23">
        <v>108.40350127951299</v>
      </c>
      <c r="AA163" s="23">
        <v>87.627640212397779</v>
      </c>
      <c r="AB163" s="21">
        <v>0</v>
      </c>
      <c r="AC163" s="26">
        <f>((Y163*1000)*(O163/100))/VLOOKUP(E163,'Sq Ft lookup'!$C$3:$D$7,2,0)</f>
        <v>0</v>
      </c>
      <c r="AD163" s="26">
        <f>(100-J163)/100*X163*1000/VLOOKUP(E163,'Sq Ft lookup'!$C$3:$D$7,2,0)</f>
        <v>2.8371898032308018</v>
      </c>
      <c r="AE163" s="26">
        <f>(100-K163)/100*Y163*1000/VLOOKUP(E163,'Sq Ft lookup'!$C$3:$D$7,2,0)</f>
        <v>1.9645879338532033</v>
      </c>
    </row>
    <row r="164" spans="1:31">
      <c r="A164" t="s">
        <v>243</v>
      </c>
      <c r="B164" t="s">
        <v>216</v>
      </c>
      <c r="C164" t="s">
        <v>35</v>
      </c>
      <c r="D164" t="s">
        <v>217</v>
      </c>
      <c r="E164" t="s">
        <v>84</v>
      </c>
      <c r="F164">
        <v>2004</v>
      </c>
      <c r="G164" t="s">
        <v>49</v>
      </c>
      <c r="H164" t="s">
        <v>44</v>
      </c>
      <c r="I164" t="s">
        <v>45</v>
      </c>
      <c r="J164" s="21">
        <v>42.181423544186913</v>
      </c>
      <c r="K164" s="21">
        <v>43.285894943688731</v>
      </c>
      <c r="L164" s="21">
        <v>81.81186625700029</v>
      </c>
      <c r="M164" s="21">
        <v>82.415564828348224</v>
      </c>
      <c r="N164" s="21">
        <v>0</v>
      </c>
      <c r="O164" s="21">
        <v>0</v>
      </c>
      <c r="P164" s="21">
        <v>0</v>
      </c>
      <c r="Q164" s="21">
        <v>0</v>
      </c>
      <c r="R164" s="23">
        <v>293284.78333494259</v>
      </c>
      <c r="S164" s="23">
        <v>282855.18428708159</v>
      </c>
      <c r="T164" s="23">
        <v>153751.309381461</v>
      </c>
      <c r="U164" s="18" t="s">
        <v>41</v>
      </c>
      <c r="V164" s="23">
        <v>36.738890787878205</v>
      </c>
      <c r="W164" s="23">
        <v>35.518685128751471</v>
      </c>
      <c r="X164" s="23">
        <v>79.620663722248992</v>
      </c>
      <c r="Y164" s="23">
        <v>67.711693658972209</v>
      </c>
      <c r="Z164" s="23">
        <v>66.488038258459696</v>
      </c>
      <c r="AA164" s="23">
        <v>65.624998698181102</v>
      </c>
      <c r="AB164" s="21">
        <v>0</v>
      </c>
      <c r="AC164" s="26">
        <f>((Y164*1000)*(O164/100))/VLOOKUP(E164,'Sq Ft lookup'!$C$3:$D$7,2,0)</f>
        <v>0</v>
      </c>
      <c r="AD164" s="26">
        <f>(100-J164)/100*X164*1000/VLOOKUP(E164,'Sq Ft lookup'!$C$3:$D$7,2,0)</f>
        <v>1.8641641761034367</v>
      </c>
      <c r="AE164" s="26">
        <f>(100-K164)/100*Y164*1000/VLOOKUP(E164,'Sq Ft lookup'!$C$3:$D$7,2,0)</f>
        <v>1.5550549130251936</v>
      </c>
    </row>
    <row r="165" spans="1:31">
      <c r="A165" t="s">
        <v>244</v>
      </c>
      <c r="B165" t="s">
        <v>216</v>
      </c>
      <c r="C165" t="s">
        <v>35</v>
      </c>
      <c r="D165" t="s">
        <v>217</v>
      </c>
      <c r="E165" t="s">
        <v>84</v>
      </c>
      <c r="F165">
        <v>2004</v>
      </c>
      <c r="G165" t="s">
        <v>51</v>
      </c>
      <c r="H165" t="s">
        <v>52</v>
      </c>
      <c r="I165" t="s">
        <v>53</v>
      </c>
      <c r="J165" s="21">
        <v>35.180811310685066</v>
      </c>
      <c r="K165" s="21">
        <v>45.038224967032193</v>
      </c>
      <c r="L165" s="21">
        <v>88.324914092227488</v>
      </c>
      <c r="M165" s="21">
        <v>89.251407211489848</v>
      </c>
      <c r="N165" s="21">
        <v>0</v>
      </c>
      <c r="O165" s="21">
        <v>0</v>
      </c>
      <c r="P165" s="21">
        <v>0</v>
      </c>
      <c r="Q165" s="21">
        <v>0</v>
      </c>
      <c r="R165" s="23">
        <v>344627.14125747554</v>
      </c>
      <c r="S165" s="23">
        <v>316791.86280607479</v>
      </c>
      <c r="T165" s="23">
        <v>148484.993909296</v>
      </c>
      <c r="U165" s="18" t="s">
        <v>41</v>
      </c>
      <c r="V165" s="23">
        <v>51.748514009022422</v>
      </c>
      <c r="W165" s="23">
        <v>47.640652490051565</v>
      </c>
      <c r="X165" s="23">
        <v>102.45560471115846</v>
      </c>
      <c r="Y165" s="23">
        <v>82.543476685650745</v>
      </c>
      <c r="Z165" s="23">
        <v>102.21442396668871</v>
      </c>
      <c r="AA165" s="23">
        <v>82.463842419208277</v>
      </c>
      <c r="AB165" s="21">
        <v>0</v>
      </c>
      <c r="AC165" s="26">
        <f>((Y165*1000)*(O165/100))/VLOOKUP(E165,'Sq Ft lookup'!$C$3:$D$7,2,0)</f>
        <v>0</v>
      </c>
      <c r="AD165" s="26">
        <f>(100-J165)/100*X165*1000/VLOOKUP(E165,'Sq Ft lookup'!$C$3:$D$7,2,0)</f>
        <v>2.6892444519337695</v>
      </c>
      <c r="AE165" s="26">
        <f>(100-K165)/100*Y165*1000/VLOOKUP(E165,'Sq Ft lookup'!$C$3:$D$7,2,0)</f>
        <v>1.8371071050964809</v>
      </c>
    </row>
    <row r="166" spans="1:31">
      <c r="A166" t="s">
        <v>245</v>
      </c>
      <c r="B166" t="s">
        <v>216</v>
      </c>
      <c r="C166" t="s">
        <v>35</v>
      </c>
      <c r="D166" t="s">
        <v>217</v>
      </c>
      <c r="E166" t="s">
        <v>84</v>
      </c>
      <c r="F166">
        <v>2004</v>
      </c>
      <c r="G166" t="s">
        <v>55</v>
      </c>
      <c r="H166" t="s">
        <v>225</v>
      </c>
      <c r="I166" t="s">
        <v>40</v>
      </c>
      <c r="J166" s="21">
        <v>28.558011669891158</v>
      </c>
      <c r="K166" s="21">
        <v>37.827986409562456</v>
      </c>
      <c r="L166" s="21">
        <v>74.586892529041563</v>
      </c>
      <c r="M166" s="21">
        <v>76.154118875086141</v>
      </c>
      <c r="N166" s="21">
        <v>0</v>
      </c>
      <c r="O166" s="21">
        <v>0</v>
      </c>
      <c r="P166" s="21">
        <v>0</v>
      </c>
      <c r="Q166" s="21">
        <v>0</v>
      </c>
      <c r="R166" s="23">
        <v>321918.90925979736</v>
      </c>
      <c r="S166" s="23">
        <v>302589.32084760652</v>
      </c>
      <c r="T166" s="23">
        <v>246803.817741126</v>
      </c>
      <c r="U166" s="18" t="s">
        <v>41</v>
      </c>
      <c r="V166" s="23">
        <v>144.2709654519235</v>
      </c>
      <c r="W166" s="23">
        <v>135.37124226693183</v>
      </c>
      <c r="X166" s="23">
        <v>97.486404815243304</v>
      </c>
      <c r="Y166" s="23">
        <v>79.581574100649533</v>
      </c>
      <c r="Z166" s="23">
        <v>95.80703875693149</v>
      </c>
      <c r="AA166" s="23">
        <v>78.298358217614123</v>
      </c>
      <c r="AB166" s="21">
        <v>0</v>
      </c>
      <c r="AC166" s="26">
        <f>((Y166*1000)*(O166/100))/VLOOKUP(E166,'Sq Ft lookup'!$C$3:$D$7,2,0)</f>
        <v>0</v>
      </c>
      <c r="AD166" s="26">
        <f>(100-J166)/100*X166*1000/VLOOKUP(E166,'Sq Ft lookup'!$C$3:$D$7,2,0)</f>
        <v>2.8202561632536458</v>
      </c>
      <c r="AE166" s="26">
        <f>(100-K166)/100*Y166*1000/VLOOKUP(E166,'Sq Ft lookup'!$C$3:$D$7,2,0)</f>
        <v>2.0035418937169451</v>
      </c>
    </row>
    <row r="167" spans="1:31">
      <c r="A167" t="s">
        <v>246</v>
      </c>
      <c r="B167" t="s">
        <v>216</v>
      </c>
      <c r="C167" t="s">
        <v>35</v>
      </c>
      <c r="D167" t="s">
        <v>217</v>
      </c>
      <c r="E167" t="s">
        <v>84</v>
      </c>
      <c r="F167">
        <v>2004</v>
      </c>
      <c r="G167" t="s">
        <v>55</v>
      </c>
      <c r="H167" t="s">
        <v>56</v>
      </c>
      <c r="I167" t="s">
        <v>57</v>
      </c>
      <c r="J167" s="21">
        <v>29.163360386069158</v>
      </c>
      <c r="K167" s="21">
        <v>38.810599646859778</v>
      </c>
      <c r="L167" s="21">
        <v>86.577943496064407</v>
      </c>
      <c r="M167" s="21">
        <v>87.395137220980999</v>
      </c>
      <c r="N167" s="21">
        <v>0</v>
      </c>
      <c r="O167" s="21">
        <v>0</v>
      </c>
      <c r="P167" s="21">
        <v>0</v>
      </c>
      <c r="Q167" s="21">
        <v>0</v>
      </c>
      <c r="R167" s="23">
        <v>321918.90925979736</v>
      </c>
      <c r="S167" s="23">
        <v>302589.32084760652</v>
      </c>
      <c r="T167" s="23">
        <v>246803.817741126</v>
      </c>
      <c r="U167" s="18" t="s">
        <v>41</v>
      </c>
      <c r="V167" s="23">
        <v>31.095277056959471</v>
      </c>
      <c r="W167" s="23">
        <v>29.201425968835892</v>
      </c>
      <c r="X167" s="23">
        <v>97.486404815243304</v>
      </c>
      <c r="Y167" s="23">
        <v>79.581574100649533</v>
      </c>
      <c r="Z167" s="23">
        <v>95.220162538093945</v>
      </c>
      <c r="AA167" s="23">
        <v>77.864260317792926</v>
      </c>
      <c r="AB167" s="21">
        <v>0</v>
      </c>
      <c r="AC167" s="26">
        <f>((Y167*1000)*(O167/100))/VLOOKUP(E167,'Sq Ft lookup'!$C$3:$D$7,2,0)</f>
        <v>0</v>
      </c>
      <c r="AD167" s="26">
        <f>(100-J167)/100*X167*1000/VLOOKUP(E167,'Sq Ft lookup'!$C$3:$D$7,2,0)</f>
        <v>2.7963593136890714</v>
      </c>
      <c r="AE167" s="26">
        <f>(100-K167)/100*Y167*1000/VLOOKUP(E167,'Sq Ft lookup'!$C$3:$D$7,2,0)</f>
        <v>1.9718764115722776</v>
      </c>
    </row>
    <row r="168" spans="1:31">
      <c r="A168" t="s">
        <v>247</v>
      </c>
      <c r="B168" t="s">
        <v>216</v>
      </c>
      <c r="C168" t="s">
        <v>35</v>
      </c>
      <c r="D168" t="s">
        <v>217</v>
      </c>
      <c r="E168" t="s">
        <v>84</v>
      </c>
      <c r="F168">
        <v>2004</v>
      </c>
      <c r="G168" t="s">
        <v>59</v>
      </c>
      <c r="H168" t="s">
        <v>44</v>
      </c>
      <c r="I168" t="s">
        <v>45</v>
      </c>
      <c r="J168" s="21">
        <v>46.281566625313339</v>
      </c>
      <c r="K168" s="21">
        <v>47.366975826358015</v>
      </c>
      <c r="L168" s="21">
        <v>82.797268403025441</v>
      </c>
      <c r="M168" s="21">
        <v>83.463540098384769</v>
      </c>
      <c r="N168" s="21">
        <v>0</v>
      </c>
      <c r="O168" s="21">
        <v>0</v>
      </c>
      <c r="P168" s="21">
        <v>0</v>
      </c>
      <c r="Q168" s="21">
        <v>0</v>
      </c>
      <c r="R168" s="23">
        <v>302593.69359709404</v>
      </c>
      <c r="S168" s="23">
        <v>290389.53425898339</v>
      </c>
      <c r="T168" s="23">
        <v>132739.83834893399</v>
      </c>
      <c r="U168" s="18" t="s">
        <v>41</v>
      </c>
      <c r="V168" s="23">
        <v>37.930908663404892</v>
      </c>
      <c r="W168" s="23">
        <v>36.461374945066126</v>
      </c>
      <c r="X168" s="23">
        <v>86.913619400479291</v>
      </c>
      <c r="Y168" s="23">
        <v>73.601122377872585</v>
      </c>
      <c r="Z168" s="23">
        <v>67.141973731742809</v>
      </c>
      <c r="AA168" s="23">
        <v>66.206631436853399</v>
      </c>
      <c r="AB168" s="21">
        <v>0</v>
      </c>
      <c r="AC168" s="26">
        <f>((Y168*1000)*(O168/100))/VLOOKUP(E168,'Sq Ft lookup'!$C$3:$D$7,2,0)</f>
        <v>0</v>
      </c>
      <c r="AD168" s="26">
        <f>(100-J168)/100*X168*1000/VLOOKUP(E168,'Sq Ft lookup'!$C$3:$D$7,2,0)</f>
        <v>1.8906108415134726</v>
      </c>
      <c r="AE168" s="26">
        <f>(100-K168)/100*Y168*1000/VLOOKUP(E168,'Sq Ft lookup'!$C$3:$D$7,2,0)</f>
        <v>1.5686777296301881</v>
      </c>
    </row>
    <row r="169" spans="1:31">
      <c r="A169" t="s">
        <v>248</v>
      </c>
      <c r="B169" t="s">
        <v>216</v>
      </c>
      <c r="C169" t="s">
        <v>35</v>
      </c>
      <c r="D169" t="s">
        <v>217</v>
      </c>
      <c r="E169" t="s">
        <v>84</v>
      </c>
      <c r="F169">
        <v>2004</v>
      </c>
      <c r="G169" t="s">
        <v>61</v>
      </c>
      <c r="H169" t="s">
        <v>62</v>
      </c>
      <c r="I169" t="s">
        <v>63</v>
      </c>
      <c r="J169" s="21">
        <v>19.978832152450721</v>
      </c>
      <c r="K169" s="21">
        <v>32.846417057759567</v>
      </c>
      <c r="L169" s="21">
        <v>85.012344192895455</v>
      </c>
      <c r="M169" s="21">
        <v>86.349634692600929</v>
      </c>
      <c r="N169" s="21">
        <v>0</v>
      </c>
      <c r="O169" s="21">
        <v>0</v>
      </c>
      <c r="P169" s="21">
        <v>0</v>
      </c>
      <c r="Q169" s="21">
        <v>0</v>
      </c>
      <c r="R169" s="23">
        <v>351095.85565635079</v>
      </c>
      <c r="S169" s="23">
        <v>321474.02324390534</v>
      </c>
      <c r="T169" s="23">
        <v>80179.015789653</v>
      </c>
      <c r="U169" s="18" t="s">
        <v>41</v>
      </c>
      <c r="V169" s="23">
        <v>60.123535724520245</v>
      </c>
      <c r="W169" s="23">
        <v>54.758115936310823</v>
      </c>
      <c r="X169" s="23">
        <v>106.24850957628841</v>
      </c>
      <c r="Y169" s="23">
        <v>86.763901668809822</v>
      </c>
      <c r="Z169" s="23">
        <v>106.24850957628841</v>
      </c>
      <c r="AA169" s="23">
        <v>86.763901668809822</v>
      </c>
      <c r="AB169" s="21">
        <v>0</v>
      </c>
      <c r="AC169" s="26">
        <f>((Y169*1000)*(O169/100))/VLOOKUP(E169,'Sq Ft lookup'!$C$3:$D$7,2,0)</f>
        <v>0</v>
      </c>
      <c r="AD169" s="26">
        <f>(100-J169)/100*X169*1000/VLOOKUP(E169,'Sq Ft lookup'!$C$3:$D$7,2,0)</f>
        <v>3.4428547553578142</v>
      </c>
      <c r="AE169" s="26">
        <f>(100-K169)/100*Y169*1000/VLOOKUP(E169,'Sq Ft lookup'!$C$3:$D$7,2,0)</f>
        <v>2.3593872715565145</v>
      </c>
    </row>
    <row r="170" spans="1:31">
      <c r="A170" t="s">
        <v>249</v>
      </c>
      <c r="B170" t="s">
        <v>216</v>
      </c>
      <c r="C170" t="s">
        <v>35</v>
      </c>
      <c r="D170" s="22" t="s">
        <v>217</v>
      </c>
      <c r="E170" t="s">
        <v>84</v>
      </c>
      <c r="F170">
        <v>2004</v>
      </c>
      <c r="G170" t="s">
        <v>65</v>
      </c>
      <c r="H170" t="s">
        <v>230</v>
      </c>
      <c r="I170" t="s">
        <v>63</v>
      </c>
      <c r="J170" s="21">
        <v>25.498441837313067</v>
      </c>
      <c r="K170" s="21">
        <v>37.017667601524487</v>
      </c>
      <c r="L170" s="21">
        <v>90.932762044138599</v>
      </c>
      <c r="M170" s="21">
        <v>91.636340020658594</v>
      </c>
      <c r="N170" s="21">
        <v>0</v>
      </c>
      <c r="O170" s="21">
        <v>0</v>
      </c>
      <c r="P170" s="21">
        <v>0</v>
      </c>
      <c r="Q170" s="21">
        <v>0</v>
      </c>
      <c r="R170" s="23">
        <v>334131.29820156848</v>
      </c>
      <c r="S170" s="23">
        <v>309880.67901946709</v>
      </c>
      <c r="T170" s="23">
        <v>174477.34438496901</v>
      </c>
      <c r="U170" s="18" t="s">
        <v>41</v>
      </c>
      <c r="V170" s="23">
        <v>70.216559165864297</v>
      </c>
      <c r="W170" s="23">
        <v>64.767039893837193</v>
      </c>
      <c r="X170" s="23">
        <v>110.4340725900424</v>
      </c>
      <c r="Y170" s="23">
        <v>89.081036568796904</v>
      </c>
      <c r="Z170" s="23">
        <v>110.28327850791932</v>
      </c>
      <c r="AA170" s="23">
        <v>88.978481815570234</v>
      </c>
      <c r="AB170" s="21">
        <v>0</v>
      </c>
      <c r="AC170" s="26">
        <f>((Y170*1000)*(O170/100))/VLOOKUP(E170,'Sq Ft lookup'!$C$3:$D$7,2,0)</f>
        <v>0</v>
      </c>
      <c r="AD170" s="26">
        <f>(100-J170)/100*X170*1000/VLOOKUP(E170,'Sq Ft lookup'!$C$3:$D$7,2,0)</f>
        <v>3.3316503268716073</v>
      </c>
      <c r="AE170" s="26">
        <f>(100-K170)/100*Y170*1000/VLOOKUP(E170,'Sq Ft lookup'!$C$3:$D$7,2,0)</f>
        <v>2.2719301298144239</v>
      </c>
    </row>
    <row r="171" spans="1:31">
      <c r="A171" t="s">
        <v>250</v>
      </c>
      <c r="B171" t="s">
        <v>216</v>
      </c>
      <c r="C171" t="s">
        <v>35</v>
      </c>
      <c r="D171" t="s">
        <v>217</v>
      </c>
      <c r="E171" t="s">
        <v>84</v>
      </c>
      <c r="F171">
        <v>2004</v>
      </c>
      <c r="G171" t="s">
        <v>65</v>
      </c>
      <c r="H171" t="s">
        <v>66</v>
      </c>
      <c r="I171" t="s">
        <v>57</v>
      </c>
      <c r="J171" s="21">
        <v>29.352793288039926</v>
      </c>
      <c r="K171" s="21">
        <v>40.03535091634366</v>
      </c>
      <c r="L171" s="21">
        <v>87.636944700165458</v>
      </c>
      <c r="M171" s="21">
        <v>88.562551686521942</v>
      </c>
      <c r="N171" s="21">
        <v>0</v>
      </c>
      <c r="O171" s="21">
        <v>0</v>
      </c>
      <c r="P171" s="21">
        <v>0</v>
      </c>
      <c r="Q171" s="21">
        <v>0</v>
      </c>
      <c r="R171" s="23">
        <v>334131.29820156848</v>
      </c>
      <c r="S171" s="23">
        <v>309880.67901946709</v>
      </c>
      <c r="T171" s="23">
        <v>174477.34438496901</v>
      </c>
      <c r="U171" s="18" t="s">
        <v>41</v>
      </c>
      <c r="V171" s="23">
        <v>32.445607634488823</v>
      </c>
      <c r="W171" s="23">
        <v>30.016089786481686</v>
      </c>
      <c r="X171" s="23">
        <v>110.4340725900424</v>
      </c>
      <c r="Y171" s="23">
        <v>89.081036568796904</v>
      </c>
      <c r="Z171" s="23">
        <v>110.4340725900424</v>
      </c>
      <c r="AA171" s="23">
        <v>89.081036568796904</v>
      </c>
      <c r="AB171" s="21">
        <v>0</v>
      </c>
      <c r="AC171" s="26">
        <f>((Y171*1000)*(O171/100))/VLOOKUP(E171,'Sq Ft lookup'!$C$3:$D$7,2,0)</f>
        <v>0</v>
      </c>
      <c r="AD171" s="26">
        <f>(100-J171)/100*X171*1000/VLOOKUP(E171,'Sq Ft lookup'!$C$3:$D$7,2,0)</f>
        <v>3.1592868006933914</v>
      </c>
      <c r="AE171" s="26">
        <f>(100-K171)/100*Y171*1000/VLOOKUP(E171,'Sq Ft lookup'!$C$3:$D$7,2,0)</f>
        <v>2.1630747511059987</v>
      </c>
    </row>
    <row r="172" spans="1:31">
      <c r="A172" t="s">
        <v>251</v>
      </c>
      <c r="B172" t="s">
        <v>216</v>
      </c>
      <c r="C172" t="s">
        <v>35</v>
      </c>
      <c r="D172" s="22" t="s">
        <v>217</v>
      </c>
      <c r="E172" t="s">
        <v>84</v>
      </c>
      <c r="F172">
        <v>2004</v>
      </c>
      <c r="G172" t="s">
        <v>68</v>
      </c>
      <c r="H172" t="s">
        <v>69</v>
      </c>
      <c r="I172" t="s">
        <v>70</v>
      </c>
      <c r="J172" s="21">
        <v>33.56496506663342</v>
      </c>
      <c r="K172" s="21">
        <v>42.051316012825254</v>
      </c>
      <c r="L172" s="21">
        <v>88.236150328962324</v>
      </c>
      <c r="M172" s="21">
        <v>89.120523414187133</v>
      </c>
      <c r="N172" s="21">
        <v>0</v>
      </c>
      <c r="O172" s="21">
        <v>0</v>
      </c>
      <c r="P172" s="21">
        <v>0</v>
      </c>
      <c r="Q172" s="21">
        <v>0</v>
      </c>
      <c r="R172" s="23">
        <v>316245.51579645881</v>
      </c>
      <c r="S172" s="23">
        <v>292125.73278309865</v>
      </c>
      <c r="T172" s="23">
        <v>19168.417629923999</v>
      </c>
      <c r="U172" s="18" t="s">
        <v>41</v>
      </c>
      <c r="V172" s="23">
        <v>34.204261486980187</v>
      </c>
      <c r="W172" s="23">
        <v>31.6316249903714</v>
      </c>
      <c r="X172" s="23">
        <v>94.76405823866493</v>
      </c>
      <c r="Y172" s="23">
        <v>77.074469523000985</v>
      </c>
      <c r="Z172" s="23">
        <v>88.110251993314833</v>
      </c>
      <c r="AA172" s="23">
        <v>72.808766526283762</v>
      </c>
      <c r="AB172" s="21">
        <v>0</v>
      </c>
      <c r="AC172" s="26">
        <f>((Y172*1000)*(O172/100))/VLOOKUP(E172,'Sq Ft lookup'!$C$3:$D$7,2,0)</f>
        <v>0</v>
      </c>
      <c r="AD172" s="26">
        <f>(100-J172)/100*X172*1000/VLOOKUP(E172,'Sq Ft lookup'!$C$3:$D$7,2,0)</f>
        <v>2.5493636442653531</v>
      </c>
      <c r="AE172" s="26">
        <f>(100-K172)/100*Y172*1000/VLOOKUP(E172,'Sq Ft lookup'!$C$3:$D$7,2,0)</f>
        <v>1.8086106814608283</v>
      </c>
    </row>
    <row r="173" spans="1:31">
      <c r="A173" t="s">
        <v>252</v>
      </c>
      <c r="B173" t="s">
        <v>216</v>
      </c>
      <c r="C173" t="s">
        <v>35</v>
      </c>
      <c r="D173" s="22" t="s">
        <v>217</v>
      </c>
      <c r="E173" t="s">
        <v>84</v>
      </c>
      <c r="F173">
        <v>2004</v>
      </c>
      <c r="G173" t="s">
        <v>72</v>
      </c>
      <c r="H173" t="s">
        <v>73</v>
      </c>
      <c r="I173" t="s">
        <v>63</v>
      </c>
      <c r="J173" s="21">
        <v>19.422911897413542</v>
      </c>
      <c r="K173" s="21">
        <v>32.997936575213615</v>
      </c>
      <c r="L173" s="21">
        <v>82.188110213553117</v>
      </c>
      <c r="M173" s="21">
        <v>84.106849563996533</v>
      </c>
      <c r="N173" s="21">
        <v>0</v>
      </c>
      <c r="O173" s="21">
        <v>0</v>
      </c>
      <c r="P173" s="21">
        <v>0</v>
      </c>
      <c r="Q173" s="21">
        <v>0</v>
      </c>
      <c r="R173" s="23">
        <v>367473.59653005784</v>
      </c>
      <c r="S173" s="23">
        <v>329444.93067340221</v>
      </c>
      <c r="T173" s="23">
        <v>52450.042803586999</v>
      </c>
      <c r="U173" s="18" t="s">
        <v>41</v>
      </c>
      <c r="V173" s="23">
        <v>106.29889617101064</v>
      </c>
      <c r="W173" s="23">
        <v>94.846245627539489</v>
      </c>
      <c r="X173" s="23">
        <v>109.74792360686101</v>
      </c>
      <c r="Y173" s="23">
        <v>88.445341047679406</v>
      </c>
      <c r="Z173" s="23">
        <v>107.2676184807691</v>
      </c>
      <c r="AA173" s="23">
        <v>86.669697953055135</v>
      </c>
      <c r="AB173" s="21">
        <v>0</v>
      </c>
      <c r="AC173" s="26">
        <f>((Y173*1000)*(O173/100))/VLOOKUP(E173,'Sq Ft lookup'!$C$3:$D$7,2,0)</f>
        <v>0</v>
      </c>
      <c r="AD173" s="26">
        <f>(100-J173)/100*X173*1000/VLOOKUP(E173,'Sq Ft lookup'!$C$3:$D$7,2,0)</f>
        <v>3.5809548935193227</v>
      </c>
      <c r="AE173" s="26">
        <f>(100-K173)/100*Y173*1000/VLOOKUP(E173,'Sq Ft lookup'!$C$3:$D$7,2,0)</f>
        <v>2.3996842885213518</v>
      </c>
    </row>
    <row r="174" spans="1:31">
      <c r="A174" t="s">
        <v>253</v>
      </c>
      <c r="B174" t="s">
        <v>216</v>
      </c>
      <c r="C174" t="s">
        <v>35</v>
      </c>
      <c r="D174" s="22" t="s">
        <v>217</v>
      </c>
      <c r="E174" t="s">
        <v>84</v>
      </c>
      <c r="F174">
        <v>2004</v>
      </c>
      <c r="G174" t="s">
        <v>75</v>
      </c>
      <c r="H174" t="s">
        <v>235</v>
      </c>
      <c r="I174" t="s">
        <v>63</v>
      </c>
      <c r="J174" s="21">
        <v>19.577717082686654</v>
      </c>
      <c r="K174" s="21">
        <v>33.195082007706013</v>
      </c>
      <c r="L174" s="21">
        <v>86.95340204080621</v>
      </c>
      <c r="M174" s="21">
        <v>88.269760628249145</v>
      </c>
      <c r="N174" s="21">
        <v>0</v>
      </c>
      <c r="O174" s="21">
        <v>0</v>
      </c>
      <c r="P174" s="21">
        <v>0</v>
      </c>
      <c r="Q174" s="21">
        <v>0</v>
      </c>
      <c r="R174" s="23">
        <v>359353.79875793768</v>
      </c>
      <c r="S174" s="23">
        <v>325062.98962030612</v>
      </c>
      <c r="T174" s="23">
        <v>73980.613251250004</v>
      </c>
      <c r="U174" s="18" t="s">
        <v>41</v>
      </c>
      <c r="V174" s="23">
        <v>90.495270207893512</v>
      </c>
      <c r="W174" s="23">
        <v>81.361677478353982</v>
      </c>
      <c r="X174" s="23">
        <v>112.4922564277164</v>
      </c>
      <c r="Y174" s="23">
        <v>89.926634727702563</v>
      </c>
      <c r="Z174" s="23">
        <v>110.44481932200949</v>
      </c>
      <c r="AA174" s="23">
        <v>88.560554515303039</v>
      </c>
      <c r="AB174" s="21">
        <v>0</v>
      </c>
      <c r="AC174" s="26">
        <f>((Y174*1000)*(O174/100))/VLOOKUP(E174,'Sq Ft lookup'!$C$3:$D$7,2,0)</f>
        <v>0</v>
      </c>
      <c r="AD174" s="26">
        <f>(100-J174)/100*X174*1000/VLOOKUP(E174,'Sq Ft lookup'!$C$3:$D$7,2,0)</f>
        <v>3.6634476908024975</v>
      </c>
      <c r="AE174" s="26">
        <f>(100-K174)/100*Y174*1000/VLOOKUP(E174,'Sq Ft lookup'!$C$3:$D$7,2,0)</f>
        <v>2.432695468032859</v>
      </c>
    </row>
    <row r="175" spans="1:31">
      <c r="A175" t="s">
        <v>254</v>
      </c>
      <c r="B175" t="s">
        <v>216</v>
      </c>
      <c r="C175" t="s">
        <v>35</v>
      </c>
      <c r="D175" t="s">
        <v>217</v>
      </c>
      <c r="E175" t="s">
        <v>84</v>
      </c>
      <c r="F175">
        <v>2004</v>
      </c>
      <c r="G175" t="s">
        <v>75</v>
      </c>
      <c r="H175" t="s">
        <v>76</v>
      </c>
      <c r="I175" t="s">
        <v>77</v>
      </c>
      <c r="J175" s="21">
        <v>31.562548701587932</v>
      </c>
      <c r="K175" s="21">
        <v>43.16156474895233</v>
      </c>
      <c r="L175" s="21">
        <v>81.862174846654185</v>
      </c>
      <c r="M175" s="21">
        <v>83.518649789096926</v>
      </c>
      <c r="N175" s="21">
        <v>0</v>
      </c>
      <c r="O175" s="21">
        <v>0</v>
      </c>
      <c r="P175" s="21">
        <v>0</v>
      </c>
      <c r="Q175" s="21">
        <v>0</v>
      </c>
      <c r="R175" s="23">
        <v>359353.79875793768</v>
      </c>
      <c r="S175" s="23">
        <v>325062.98962030612</v>
      </c>
      <c r="T175" s="23">
        <v>73980.613251250004</v>
      </c>
      <c r="U175" s="18" t="s">
        <v>41</v>
      </c>
      <c r="V175" s="23">
        <v>146.48376514256393</v>
      </c>
      <c r="W175" s="23">
        <v>133.10356190217459</v>
      </c>
      <c r="X175" s="23">
        <v>112.4922564277164</v>
      </c>
      <c r="Y175" s="23">
        <v>89.926634727702563</v>
      </c>
      <c r="Z175" s="23">
        <v>111.8691820752354</v>
      </c>
      <c r="AA175" s="23">
        <v>89.489561294751411</v>
      </c>
      <c r="AB175" s="21">
        <v>0</v>
      </c>
      <c r="AC175" s="26">
        <f>((Y175*1000)*(O175/100))/VLOOKUP(E175,'Sq Ft lookup'!$C$3:$D$7,2,0)</f>
        <v>0</v>
      </c>
      <c r="AD175" s="26">
        <f>(100-J175)/100*X175*1000/VLOOKUP(E175,'Sq Ft lookup'!$C$3:$D$7,2,0)</f>
        <v>3.1175069126221193</v>
      </c>
      <c r="AE175" s="26">
        <f>(100-K175)/100*Y175*1000/VLOOKUP(E175,'Sq Ft lookup'!$C$3:$D$7,2,0)</f>
        <v>2.0697668375440927</v>
      </c>
    </row>
    <row r="176" spans="1:31">
      <c r="A176" t="s">
        <v>255</v>
      </c>
      <c r="B176" t="s">
        <v>216</v>
      </c>
      <c r="C176" t="s">
        <v>35</v>
      </c>
      <c r="D176" t="s">
        <v>217</v>
      </c>
      <c r="E176" t="s">
        <v>84</v>
      </c>
      <c r="F176">
        <v>2004</v>
      </c>
      <c r="G176" t="s">
        <v>79</v>
      </c>
      <c r="H176" t="s">
        <v>62</v>
      </c>
      <c r="I176" t="s">
        <v>70</v>
      </c>
      <c r="J176" s="21">
        <v>26.881492760103477</v>
      </c>
      <c r="K176" s="21">
        <v>38.737050409770923</v>
      </c>
      <c r="L176" s="21">
        <v>81.697975811425025</v>
      </c>
      <c r="M176" s="21">
        <v>83.495354524799652</v>
      </c>
      <c r="N176" s="21">
        <v>0</v>
      </c>
      <c r="O176" s="21">
        <v>0</v>
      </c>
      <c r="P176" s="21">
        <v>0</v>
      </c>
      <c r="Q176" s="21">
        <v>0</v>
      </c>
      <c r="R176" s="23">
        <v>397769.13188695657</v>
      </c>
      <c r="S176" s="23">
        <v>357998.21753408527</v>
      </c>
      <c r="T176" s="23">
        <v>12732.165066451</v>
      </c>
      <c r="U176" s="18" t="s">
        <v>41</v>
      </c>
      <c r="V176" s="23">
        <v>86.09891775825669</v>
      </c>
      <c r="W176" s="23">
        <v>77.642638706853774</v>
      </c>
      <c r="X176" s="23">
        <v>120.8305748130819</v>
      </c>
      <c r="Y176" s="23">
        <v>98.594075010900909</v>
      </c>
      <c r="Z176" s="23">
        <v>120.62765232634001</v>
      </c>
      <c r="AA176" s="23">
        <v>98.405081399784294</v>
      </c>
      <c r="AB176" s="21">
        <v>0</v>
      </c>
      <c r="AC176" s="26">
        <f>((Y176*1000)*(O176/100))/VLOOKUP(E176,'Sq Ft lookup'!$C$3:$D$7,2,0)</f>
        <v>0</v>
      </c>
      <c r="AD176" s="26">
        <f>(100-J176)/100*X176*1000/VLOOKUP(E176,'Sq Ft lookup'!$C$3:$D$7,2,0)</f>
        <v>3.5776275599397405</v>
      </c>
      <c r="AE176" s="26">
        <f>(100-K176)/100*Y176*1000/VLOOKUP(E176,'Sq Ft lookup'!$C$3:$D$7,2,0)</f>
        <v>2.4459055870775814</v>
      </c>
    </row>
    <row r="177" spans="1:31">
      <c r="A177" t="s">
        <v>256</v>
      </c>
      <c r="B177" t="s">
        <v>216</v>
      </c>
      <c r="C177" t="s">
        <v>35</v>
      </c>
      <c r="D177" t="s">
        <v>217</v>
      </c>
      <c r="E177" t="s">
        <v>84</v>
      </c>
      <c r="F177">
        <v>2004</v>
      </c>
      <c r="G177" t="s">
        <v>81</v>
      </c>
      <c r="H177" t="s">
        <v>82</v>
      </c>
      <c r="I177" t="s">
        <v>77</v>
      </c>
      <c r="J177" s="21">
        <v>23.192238050570634</v>
      </c>
      <c r="K177" s="21">
        <v>35.5643939681066</v>
      </c>
      <c r="L177" s="21">
        <v>71.867545557442654</v>
      </c>
      <c r="M177" s="21">
        <v>74.83549626866288</v>
      </c>
      <c r="N177" s="21">
        <v>0</v>
      </c>
      <c r="O177" s="21">
        <v>0</v>
      </c>
      <c r="P177" s="21">
        <v>0</v>
      </c>
      <c r="Q177" s="21">
        <v>0</v>
      </c>
      <c r="R177" s="23">
        <v>396117.5705787777</v>
      </c>
      <c r="S177" s="23">
        <v>353816.92297165416</v>
      </c>
      <c r="T177" s="23">
        <v>15338.920735447</v>
      </c>
      <c r="U177" s="18" t="s">
        <v>41</v>
      </c>
      <c r="V177" s="21">
        <v>179.24552505059106</v>
      </c>
      <c r="W177" s="21">
        <v>160.33243458672663</v>
      </c>
      <c r="X177" s="23">
        <v>119.22198833610328</v>
      </c>
      <c r="Y177" s="23">
        <v>96.892763951265451</v>
      </c>
      <c r="Z177" s="23">
        <v>118.22036280936911</v>
      </c>
      <c r="AA177" s="23">
        <v>96.200918516159135</v>
      </c>
      <c r="AB177" s="21">
        <v>0</v>
      </c>
      <c r="AC177" s="26">
        <f>((Y177*1000)*(O177/100))/VLOOKUP(E177,'Sq Ft lookup'!$C$3:$D$7,2,0)</f>
        <v>0</v>
      </c>
      <c r="AD177" s="26">
        <f>(100-J177)/100*X177*1000/VLOOKUP(E177,'Sq Ft lookup'!$C$3:$D$7,2,0)</f>
        <v>3.7081085641858942</v>
      </c>
      <c r="AE177" s="26">
        <f>(100-K177)/100*Y177*1000/VLOOKUP(E177,'Sq Ft lookup'!$C$3:$D$7,2,0)</f>
        <v>2.5281813991921376</v>
      </c>
    </row>
    <row r="178" spans="1:31">
      <c r="A178" t="s">
        <v>257</v>
      </c>
      <c r="B178" t="s">
        <v>216</v>
      </c>
      <c r="C178" t="s">
        <v>35</v>
      </c>
      <c r="D178" s="22" t="s">
        <v>217</v>
      </c>
      <c r="E178" t="s">
        <v>99</v>
      </c>
      <c r="F178">
        <v>2004</v>
      </c>
      <c r="G178" t="s">
        <v>38</v>
      </c>
      <c r="H178" t="s">
        <v>39</v>
      </c>
      <c r="I178" t="s">
        <v>40</v>
      </c>
      <c r="J178" s="21">
        <v>66.225207239214839</v>
      </c>
      <c r="K178" s="21">
        <v>71.633990269121824</v>
      </c>
      <c r="L178" s="21">
        <v>94.699284956419589</v>
      </c>
      <c r="M178" s="21">
        <v>95.711492258602576</v>
      </c>
      <c r="N178" s="21">
        <v>0</v>
      </c>
      <c r="O178" s="21">
        <v>0</v>
      </c>
      <c r="P178" s="21">
        <v>0</v>
      </c>
      <c r="Q178" s="21">
        <v>0</v>
      </c>
      <c r="R178" s="23">
        <v>755738.16939655982</v>
      </c>
      <c r="S178" s="23">
        <v>611832.12039580487</v>
      </c>
      <c r="T178" s="23">
        <v>196513.260984961</v>
      </c>
      <c r="U178" s="18" t="s">
        <v>41</v>
      </c>
      <c r="V178" s="23">
        <v>119.13645646214285</v>
      </c>
      <c r="W178" s="23">
        <v>96.382171317716583</v>
      </c>
      <c r="X178" s="23">
        <v>293.8814389886914</v>
      </c>
      <c r="Y178" s="23">
        <v>250.70215940739178</v>
      </c>
      <c r="Z178" s="23">
        <v>166.45845405866029</v>
      </c>
      <c r="AA178" s="23">
        <v>133.21721846055476</v>
      </c>
      <c r="AB178" s="21">
        <v>0</v>
      </c>
      <c r="AC178" s="26">
        <f>((Y178*1000)*(O178/100))/VLOOKUP(E178,'Sq Ft lookup'!$C$3:$D$7,2,0)</f>
        <v>0</v>
      </c>
      <c r="AD178" s="26">
        <f>(100-J178)/100*X178*1000/VLOOKUP(E178,'Sq Ft lookup'!$C$3:$D$7,2,0)</f>
        <v>1.8518255033739515</v>
      </c>
      <c r="AE178" s="26">
        <f>(100-K178)/100*Y178*1000/VLOOKUP(E178,'Sq Ft lookup'!$C$3:$D$7,2,0)</f>
        <v>1.32675744278027</v>
      </c>
    </row>
    <row r="179" spans="1:31">
      <c r="A179" t="s">
        <v>258</v>
      </c>
      <c r="B179" t="s">
        <v>216</v>
      </c>
      <c r="C179" t="s">
        <v>35</v>
      </c>
      <c r="D179" t="s">
        <v>217</v>
      </c>
      <c r="E179" t="s">
        <v>99</v>
      </c>
      <c r="F179">
        <v>2004</v>
      </c>
      <c r="G179" t="s">
        <v>43</v>
      </c>
      <c r="H179" t="s">
        <v>44</v>
      </c>
      <c r="I179" t="s">
        <v>45</v>
      </c>
      <c r="J179" s="21">
        <v>54.989085504043246</v>
      </c>
      <c r="K179" s="21">
        <v>63.295418665776971</v>
      </c>
      <c r="L179" s="21">
        <v>82.980278809987993</v>
      </c>
      <c r="M179" s="21">
        <v>85.871208550050767</v>
      </c>
      <c r="N179" s="21">
        <v>0</v>
      </c>
      <c r="O179" s="21">
        <v>0</v>
      </c>
      <c r="P179" s="21">
        <v>0</v>
      </c>
      <c r="Q179" s="21">
        <v>0</v>
      </c>
      <c r="R179" s="23">
        <v>704413.03606295539</v>
      </c>
      <c r="S179" s="23">
        <v>586863.84366319294</v>
      </c>
      <c r="T179" s="23">
        <v>88623.517151856999</v>
      </c>
      <c r="U179" s="18" t="s">
        <v>41</v>
      </c>
      <c r="V179" s="23">
        <v>188.79645970610903</v>
      </c>
      <c r="W179" s="23">
        <v>156.71123015048269</v>
      </c>
      <c r="X179" s="23">
        <v>281.77119121043694</v>
      </c>
      <c r="Y179" s="23">
        <v>235.70006588233755</v>
      </c>
      <c r="Z179" s="23">
        <v>241.60407278062922</v>
      </c>
      <c r="AA179" s="23">
        <v>197.15134678179734</v>
      </c>
      <c r="AB179" s="21">
        <v>0</v>
      </c>
      <c r="AC179" s="26">
        <f>((Y179*1000)*(O179/100))/VLOOKUP(E179,'Sq Ft lookup'!$C$3:$D$7,2,0)</f>
        <v>0</v>
      </c>
      <c r="AD179" s="26">
        <f>(100-J179)/100*X179*1000/VLOOKUP(E179,'Sq Ft lookup'!$C$3:$D$7,2,0)</f>
        <v>2.3661901110068766</v>
      </c>
      <c r="AE179" s="26">
        <f>(100-K179)/100*Y179*1000/VLOOKUP(E179,'Sq Ft lookup'!$C$3:$D$7,2,0)</f>
        <v>1.6140433281082063</v>
      </c>
    </row>
    <row r="180" spans="1:31">
      <c r="A180" t="s">
        <v>259</v>
      </c>
      <c r="B180" t="s">
        <v>216</v>
      </c>
      <c r="C180" t="s">
        <v>35</v>
      </c>
      <c r="D180" t="s">
        <v>217</v>
      </c>
      <c r="E180" t="s">
        <v>99</v>
      </c>
      <c r="F180">
        <v>2004</v>
      </c>
      <c r="G180" t="s">
        <v>47</v>
      </c>
      <c r="H180" t="s">
        <v>220</v>
      </c>
      <c r="I180" t="s">
        <v>57</v>
      </c>
      <c r="J180" s="21">
        <v>51.887830504297568</v>
      </c>
      <c r="K180" s="21">
        <v>60.344560635846321</v>
      </c>
      <c r="L180" s="21">
        <v>84.552189136152208</v>
      </c>
      <c r="M180" s="21">
        <v>87.136254356157522</v>
      </c>
      <c r="N180" s="21">
        <v>0</v>
      </c>
      <c r="O180" s="21">
        <v>0</v>
      </c>
      <c r="P180" s="21">
        <v>0</v>
      </c>
      <c r="Q180" s="21">
        <v>0</v>
      </c>
      <c r="R180" s="23">
        <v>760810.34025001258</v>
      </c>
      <c r="S180" s="23">
        <v>634547.65593612147</v>
      </c>
      <c r="T180" s="23">
        <v>149637.03401674499</v>
      </c>
      <c r="U180" s="18" t="s">
        <v>41</v>
      </c>
      <c r="V180" s="23">
        <v>151.42617055246671</v>
      </c>
      <c r="W180" s="23">
        <v>126.0893749158365</v>
      </c>
      <c r="X180" s="23">
        <v>294.50449178122687</v>
      </c>
      <c r="Y180" s="23">
        <v>252.0629654460628</v>
      </c>
      <c r="Z180" s="23">
        <v>266.01939342489175</v>
      </c>
      <c r="AA180" s="23">
        <v>222.7935284518108</v>
      </c>
      <c r="AB180" s="21">
        <v>0</v>
      </c>
      <c r="AC180" s="26">
        <f>((Y180*1000)*(O180/100))/VLOOKUP(E180,'Sq Ft lookup'!$C$3:$D$7,2,0)</f>
        <v>0</v>
      </c>
      <c r="AD180" s="26">
        <f>(100-J180)/100*X180*1000/VLOOKUP(E180,'Sq Ft lookup'!$C$3:$D$7,2,0)</f>
        <v>2.6435167958627042</v>
      </c>
      <c r="AE180" s="26">
        <f>(100-K180)/100*Y180*1000/VLOOKUP(E180,'Sq Ft lookup'!$C$3:$D$7,2,0)</f>
        <v>1.8648633660811766</v>
      </c>
    </row>
    <row r="181" spans="1:31">
      <c r="A181" t="s">
        <v>260</v>
      </c>
      <c r="B181" t="s">
        <v>216</v>
      </c>
      <c r="C181" t="s">
        <v>35</v>
      </c>
      <c r="D181" t="s">
        <v>217</v>
      </c>
      <c r="E181" t="s">
        <v>99</v>
      </c>
      <c r="F181">
        <v>2004</v>
      </c>
      <c r="G181" t="s">
        <v>47</v>
      </c>
      <c r="H181" t="s">
        <v>39</v>
      </c>
      <c r="I181" t="s">
        <v>40</v>
      </c>
      <c r="J181" s="21">
        <v>64.384128209429093</v>
      </c>
      <c r="K181" s="21">
        <v>70.543080490826398</v>
      </c>
      <c r="L181" s="21">
        <v>94.687836321587582</v>
      </c>
      <c r="M181" s="21">
        <v>95.571638698125412</v>
      </c>
      <c r="N181" s="21">
        <v>0</v>
      </c>
      <c r="O181" s="21">
        <v>0</v>
      </c>
      <c r="P181" s="21">
        <v>0</v>
      </c>
      <c r="Q181" s="21">
        <v>0</v>
      </c>
      <c r="R181" s="23">
        <v>760810.34025001258</v>
      </c>
      <c r="S181" s="23">
        <v>634547.65593612147</v>
      </c>
      <c r="T181" s="23">
        <v>149637.03401674499</v>
      </c>
      <c r="U181" s="18" t="s">
        <v>41</v>
      </c>
      <c r="V181" s="23">
        <v>119.64828337118452</v>
      </c>
      <c r="W181" s="23">
        <v>99.736315397540338</v>
      </c>
      <c r="X181" s="23">
        <v>294.50449178122687</v>
      </c>
      <c r="Y181" s="23">
        <v>252.0629654460628</v>
      </c>
      <c r="Z181" s="23">
        <v>169.36057981132689</v>
      </c>
      <c r="AA181" s="23">
        <v>136.8017872670064</v>
      </c>
      <c r="AB181" s="21">
        <v>0</v>
      </c>
      <c r="AC181" s="26">
        <f>((Y181*1000)*(O181/100))/VLOOKUP(E181,'Sq Ft lookup'!$C$3:$D$7,2,0)</f>
        <v>0</v>
      </c>
      <c r="AD181" s="26">
        <f>(100-J181)/100*X181*1000/VLOOKUP(E181,'Sq Ft lookup'!$C$3:$D$7,2,0)</f>
        <v>1.956909369594668</v>
      </c>
      <c r="AE181" s="26">
        <f>(100-K181)/100*Y181*1000/VLOOKUP(E181,'Sq Ft lookup'!$C$3:$D$7,2,0)</f>
        <v>1.38526091126647</v>
      </c>
    </row>
    <row r="182" spans="1:31">
      <c r="A182" t="s">
        <v>261</v>
      </c>
      <c r="B182" t="s">
        <v>216</v>
      </c>
      <c r="C182" t="s">
        <v>35</v>
      </c>
      <c r="D182" t="s">
        <v>217</v>
      </c>
      <c r="E182" t="s">
        <v>99</v>
      </c>
      <c r="F182">
        <v>2004</v>
      </c>
      <c r="G182" t="s">
        <v>49</v>
      </c>
      <c r="H182" t="s">
        <v>44</v>
      </c>
      <c r="I182" t="s">
        <v>45</v>
      </c>
      <c r="J182" s="21">
        <v>40.161458332305386</v>
      </c>
      <c r="K182" s="21">
        <v>50.52915726928903</v>
      </c>
      <c r="L182" s="21">
        <v>82.432478675213886</v>
      </c>
      <c r="M182" s="21">
        <v>85.050977975740594</v>
      </c>
      <c r="N182" s="21">
        <v>0</v>
      </c>
      <c r="O182" s="21">
        <v>0</v>
      </c>
      <c r="P182" s="21">
        <v>0</v>
      </c>
      <c r="Q182" s="21">
        <v>0</v>
      </c>
      <c r="R182" s="23">
        <v>685615.07049173629</v>
      </c>
      <c r="S182" s="23">
        <v>586741.08835704194</v>
      </c>
      <c r="T182" s="23">
        <v>28274.093684171999</v>
      </c>
      <c r="U182" s="18" t="s">
        <v>41</v>
      </c>
      <c r="V182" s="23">
        <v>90.14417756540638</v>
      </c>
      <c r="W182" s="23">
        <v>76.692699395869454</v>
      </c>
      <c r="X182" s="23">
        <v>202.22673900149954</v>
      </c>
      <c r="Y182" s="23">
        <v>162.42927224201037</v>
      </c>
      <c r="Z182" s="23">
        <v>173.74386480581728</v>
      </c>
      <c r="AA182" s="23">
        <v>142.19969536636694</v>
      </c>
      <c r="AB182" s="21">
        <v>0</v>
      </c>
      <c r="AC182" s="26">
        <f>((Y182*1000)*(O182/100))/VLOOKUP(E182,'Sq Ft lookup'!$C$3:$D$7,2,0)</f>
        <v>0</v>
      </c>
      <c r="AD182" s="26">
        <f>(100-J182)/100*X182*1000/VLOOKUP(E182,'Sq Ft lookup'!$C$3:$D$7,2,0)</f>
        <v>2.2576405126983645</v>
      </c>
      <c r="AE182" s="26">
        <f>(100-K182)/100*Y182*1000/VLOOKUP(E182,'Sq Ft lookup'!$C$3:$D$7,2,0)</f>
        <v>1.4991628697664796</v>
      </c>
    </row>
    <row r="183" spans="1:31">
      <c r="A183" t="s">
        <v>262</v>
      </c>
      <c r="B183" t="s">
        <v>216</v>
      </c>
      <c r="C183" t="s">
        <v>35</v>
      </c>
      <c r="D183" t="s">
        <v>217</v>
      </c>
      <c r="E183" t="s">
        <v>99</v>
      </c>
      <c r="F183">
        <v>2004</v>
      </c>
      <c r="G183" t="s">
        <v>51</v>
      </c>
      <c r="H183" t="s">
        <v>52</v>
      </c>
      <c r="I183" t="s">
        <v>53</v>
      </c>
      <c r="J183" s="21">
        <v>62.796925235411337</v>
      </c>
      <c r="K183" s="21">
        <v>69.754042780256185</v>
      </c>
      <c r="L183" s="21">
        <v>90.474626025100747</v>
      </c>
      <c r="M183" s="21">
        <v>91.9759004955705</v>
      </c>
      <c r="N183" s="21">
        <v>0</v>
      </c>
      <c r="O183" s="21">
        <v>0</v>
      </c>
      <c r="P183" s="21">
        <v>0</v>
      </c>
      <c r="Q183" s="21">
        <v>0</v>
      </c>
      <c r="R183" s="23">
        <v>666698.71907880984</v>
      </c>
      <c r="S183" s="23">
        <v>561636.94965670665</v>
      </c>
      <c r="T183" s="23">
        <v>45391.477010617004</v>
      </c>
      <c r="U183" s="18" t="s">
        <v>41</v>
      </c>
      <c r="V183" s="23">
        <v>101.84537085029605</v>
      </c>
      <c r="W183" s="23">
        <v>85.789443746106429</v>
      </c>
      <c r="X183" s="23">
        <v>247.14235241054288</v>
      </c>
      <c r="Y183" s="23">
        <v>202.41188003771293</v>
      </c>
      <c r="Z183" s="23">
        <v>163.71138211542797</v>
      </c>
      <c r="AA183" s="23">
        <v>129.21040050686253</v>
      </c>
      <c r="AB183" s="21">
        <v>0</v>
      </c>
      <c r="AC183" s="26">
        <f>((Y183*1000)*(O183/100))/VLOOKUP(E183,'Sq Ft lookup'!$C$3:$D$7,2,0)</f>
        <v>0</v>
      </c>
      <c r="AD183" s="26">
        <f>(100-J183)/100*X183*1000/VLOOKUP(E183,'Sq Ft lookup'!$C$3:$D$7,2,0)</f>
        <v>1.7153834728033108</v>
      </c>
      <c r="AE183" s="26">
        <f>(100-K183)/100*Y183*1000/VLOOKUP(E183,'Sq Ft lookup'!$C$3:$D$7,2,0)</f>
        <v>1.1421904970874222</v>
      </c>
    </row>
    <row r="184" spans="1:31">
      <c r="A184" t="s">
        <v>263</v>
      </c>
      <c r="B184" t="s">
        <v>216</v>
      </c>
      <c r="C184" t="s">
        <v>35</v>
      </c>
      <c r="D184" t="s">
        <v>217</v>
      </c>
      <c r="E184" t="s">
        <v>99</v>
      </c>
      <c r="F184">
        <v>2004</v>
      </c>
      <c r="G184" t="s">
        <v>55</v>
      </c>
      <c r="H184" t="s">
        <v>225</v>
      </c>
      <c r="I184" t="s">
        <v>40</v>
      </c>
      <c r="J184" s="21">
        <v>61.22364416651638</v>
      </c>
      <c r="K184" s="21">
        <v>67.52083895249875</v>
      </c>
      <c r="L184" s="21">
        <v>80.120500307881542</v>
      </c>
      <c r="M184" s="21">
        <v>83.229661681888302</v>
      </c>
      <c r="N184" s="21">
        <v>0</v>
      </c>
      <c r="O184" s="21">
        <v>0</v>
      </c>
      <c r="P184" s="21">
        <v>0</v>
      </c>
      <c r="Q184" s="21">
        <v>0</v>
      </c>
      <c r="R184" s="23">
        <v>704466.78360203246</v>
      </c>
      <c r="S184" s="23">
        <v>595086.32269892306</v>
      </c>
      <c r="T184" s="23">
        <v>92859.278277218997</v>
      </c>
      <c r="U184" s="18" t="s">
        <v>41</v>
      </c>
      <c r="V184" s="23">
        <v>319.31484572247842</v>
      </c>
      <c r="W184" s="23">
        <v>269.36522208546751</v>
      </c>
      <c r="X184" s="23">
        <v>275.8231498143976</v>
      </c>
      <c r="Y184" s="23">
        <v>233.54926505328322</v>
      </c>
      <c r="Z184" s="23">
        <v>183.06435047895462</v>
      </c>
      <c r="AA184" s="23">
        <v>150.19990477397869</v>
      </c>
      <c r="AB184" s="21">
        <v>0</v>
      </c>
      <c r="AC184" s="26">
        <f>((Y184*1000)*(O184/100))/VLOOKUP(E184,'Sq Ft lookup'!$C$3:$D$7,2,0)</f>
        <v>0</v>
      </c>
      <c r="AD184" s="26">
        <f>(100-J184)/100*X184*1000/VLOOKUP(E184,'Sq Ft lookup'!$C$3:$D$7,2,0)</f>
        <v>1.995413545581221</v>
      </c>
      <c r="AE184" s="26">
        <f>(100-K184)/100*Y184*1000/VLOOKUP(E184,'Sq Ft lookup'!$C$3:$D$7,2,0)</f>
        <v>1.4152022746625263</v>
      </c>
    </row>
    <row r="185" spans="1:31">
      <c r="A185" t="s">
        <v>264</v>
      </c>
      <c r="B185" t="s">
        <v>216</v>
      </c>
      <c r="C185" t="s">
        <v>35</v>
      </c>
      <c r="D185" t="s">
        <v>217</v>
      </c>
      <c r="E185" t="s">
        <v>99</v>
      </c>
      <c r="F185">
        <v>2004</v>
      </c>
      <c r="G185" t="s">
        <v>55</v>
      </c>
      <c r="H185" t="s">
        <v>56</v>
      </c>
      <c r="I185" t="s">
        <v>57</v>
      </c>
      <c r="J185" s="21">
        <v>63.470365979766584</v>
      </c>
      <c r="K185" s="21">
        <v>69.613767116956893</v>
      </c>
      <c r="L185" s="21">
        <v>89.258390598566749</v>
      </c>
      <c r="M185" s="21">
        <v>90.941857002510332</v>
      </c>
      <c r="N185" s="21">
        <v>0</v>
      </c>
      <c r="O185" s="21">
        <v>0</v>
      </c>
      <c r="P185" s="21">
        <v>0</v>
      </c>
      <c r="Q185" s="21">
        <v>0</v>
      </c>
      <c r="R185" s="23">
        <v>704466.78360203246</v>
      </c>
      <c r="S185" s="23">
        <v>595086.32269892306</v>
      </c>
      <c r="T185" s="23">
        <v>92859.278277218997</v>
      </c>
      <c r="U185" s="18" t="s">
        <v>41</v>
      </c>
      <c r="V185" s="23">
        <v>70.409903883892824</v>
      </c>
      <c r="W185" s="23">
        <v>59.373379448115479</v>
      </c>
      <c r="X185" s="23">
        <v>275.8231498143976</v>
      </c>
      <c r="Y185" s="23">
        <v>233.54926505328322</v>
      </c>
      <c r="Z185" s="23">
        <v>147.09655615782199</v>
      </c>
      <c r="AA185" s="23">
        <v>120.16577252503387</v>
      </c>
      <c r="AB185" s="21">
        <v>0</v>
      </c>
      <c r="AC185" s="26">
        <f>((Y185*1000)*(O185/100))/VLOOKUP(E185,'Sq Ft lookup'!$C$3:$D$7,2,0)</f>
        <v>0</v>
      </c>
      <c r="AD185" s="26">
        <f>(100-J185)/100*X185*1000/VLOOKUP(E185,'Sq Ft lookup'!$C$3:$D$7,2,0)</f>
        <v>1.8797982681022307</v>
      </c>
      <c r="AE185" s="26">
        <f>(100-K185)/100*Y185*1000/VLOOKUP(E185,'Sq Ft lookup'!$C$3:$D$7,2,0)</f>
        <v>1.3240079025322062</v>
      </c>
    </row>
    <row r="186" spans="1:31">
      <c r="A186" t="s">
        <v>265</v>
      </c>
      <c r="B186" t="s">
        <v>216</v>
      </c>
      <c r="C186" t="s">
        <v>35</v>
      </c>
      <c r="D186" t="s">
        <v>217</v>
      </c>
      <c r="E186" t="s">
        <v>99</v>
      </c>
      <c r="F186">
        <v>2004</v>
      </c>
      <c r="G186" t="s">
        <v>59</v>
      </c>
      <c r="H186" t="s">
        <v>44</v>
      </c>
      <c r="I186" t="s">
        <v>45</v>
      </c>
      <c r="J186" s="21">
        <v>48.30386039950848</v>
      </c>
      <c r="K186" s="21">
        <v>57.550912948179601</v>
      </c>
      <c r="L186" s="21">
        <v>85.720317151353797</v>
      </c>
      <c r="M186" s="21">
        <v>87.865774433153661</v>
      </c>
      <c r="N186" s="21">
        <v>0</v>
      </c>
      <c r="O186" s="21">
        <v>0</v>
      </c>
      <c r="P186" s="21">
        <v>0</v>
      </c>
      <c r="Q186" s="21">
        <v>0</v>
      </c>
      <c r="R186" s="23">
        <v>639317.32871804968</v>
      </c>
      <c r="S186" s="23">
        <v>544492.52209030685</v>
      </c>
      <c r="T186" s="23">
        <v>27917.956615904001</v>
      </c>
      <c r="U186" s="18" t="s">
        <v>41</v>
      </c>
      <c r="V186" s="23">
        <v>85.547607724933798</v>
      </c>
      <c r="W186" s="23">
        <v>72.681735600217223</v>
      </c>
      <c r="X186" s="23">
        <v>236.1008757973963</v>
      </c>
      <c r="Y186" s="23">
        <v>201.85225605157788</v>
      </c>
      <c r="Z186" s="23">
        <v>202.80026109831911</v>
      </c>
      <c r="AA186" s="23">
        <v>162.60544050706343</v>
      </c>
      <c r="AB186" s="21">
        <v>0</v>
      </c>
      <c r="AC186" s="26">
        <f>((Y186*1000)*(O186/100))/VLOOKUP(E186,'Sq Ft lookup'!$C$3:$D$7,2,0)</f>
        <v>0</v>
      </c>
      <c r="AD186" s="26">
        <f>(100-J186)/100*X186*1000/VLOOKUP(E186,'Sq Ft lookup'!$C$3:$D$7,2,0)</f>
        <v>2.2771462378769605</v>
      </c>
      <c r="AE186" s="26">
        <f>(100-K186)/100*Y186*1000/VLOOKUP(E186,'Sq Ft lookup'!$C$3:$D$7,2,0)</f>
        <v>1.5985902964066736</v>
      </c>
    </row>
    <row r="187" spans="1:31">
      <c r="A187" t="s">
        <v>266</v>
      </c>
      <c r="B187" t="s">
        <v>216</v>
      </c>
      <c r="C187" t="s">
        <v>35</v>
      </c>
      <c r="D187" t="s">
        <v>217</v>
      </c>
      <c r="E187" t="s">
        <v>99</v>
      </c>
      <c r="F187">
        <v>2004</v>
      </c>
      <c r="G187" t="s">
        <v>61</v>
      </c>
      <c r="H187" t="s">
        <v>62</v>
      </c>
      <c r="I187" t="s">
        <v>63</v>
      </c>
      <c r="J187" s="21">
        <v>43.443897848900633</v>
      </c>
      <c r="K187" s="21">
        <v>53.955931052038999</v>
      </c>
      <c r="L187" s="21">
        <v>85.021761781967172</v>
      </c>
      <c r="M187" s="21">
        <v>87.173328837768665</v>
      </c>
      <c r="N187" s="21">
        <v>0</v>
      </c>
      <c r="O187" s="21">
        <v>0</v>
      </c>
      <c r="P187" s="21">
        <v>0</v>
      </c>
      <c r="Q187" s="21">
        <v>0</v>
      </c>
      <c r="R187" s="23">
        <v>634245.04980462347</v>
      </c>
      <c r="S187" s="23">
        <v>544449.29629153118</v>
      </c>
      <c r="T187" s="23">
        <v>24572.610439516</v>
      </c>
      <c r="U187" s="18" t="s">
        <v>41</v>
      </c>
      <c r="V187" s="23">
        <v>112.35644780795384</v>
      </c>
      <c r="W187" s="23">
        <v>96.210040172771741</v>
      </c>
      <c r="X187" s="23">
        <v>198.66669126792908</v>
      </c>
      <c r="Y187" s="23">
        <v>160.51461885748523</v>
      </c>
      <c r="Z187" s="23">
        <v>165.23839753688745</v>
      </c>
      <c r="AA187" s="23">
        <v>132.32119656072319</v>
      </c>
      <c r="AB187" s="21">
        <v>0</v>
      </c>
      <c r="AC187" s="26">
        <f>((Y187*1000)*(O187/100))/VLOOKUP(E187,'Sq Ft lookup'!$C$3:$D$7,2,0)</f>
        <v>0</v>
      </c>
      <c r="AD187" s="26">
        <f>(100-J187)/100*X187*1000/VLOOKUP(E187,'Sq Ft lookup'!$C$3:$D$7,2,0)</f>
        <v>2.0962338965242382</v>
      </c>
      <c r="AE187" s="26">
        <f>(100-K187)/100*Y187*1000/VLOOKUP(E187,'Sq Ft lookup'!$C$3:$D$7,2,0)</f>
        <v>1.3788705555652485</v>
      </c>
    </row>
    <row r="188" spans="1:31">
      <c r="A188" t="s">
        <v>267</v>
      </c>
      <c r="B188" t="s">
        <v>216</v>
      </c>
      <c r="C188" t="s">
        <v>35</v>
      </c>
      <c r="D188" t="s">
        <v>217</v>
      </c>
      <c r="E188" t="s">
        <v>99</v>
      </c>
      <c r="F188">
        <v>2004</v>
      </c>
      <c r="G188" t="s">
        <v>65</v>
      </c>
      <c r="H188" t="s">
        <v>230</v>
      </c>
      <c r="I188" t="s">
        <v>63</v>
      </c>
      <c r="J188" s="21">
        <v>55.381954228639209</v>
      </c>
      <c r="K188" s="21">
        <v>63.179713833824415</v>
      </c>
      <c r="L188" s="21">
        <v>92.564525000701707</v>
      </c>
      <c r="M188" s="21">
        <v>93.622399788831757</v>
      </c>
      <c r="N188" s="21">
        <v>0</v>
      </c>
      <c r="O188" s="21">
        <v>0</v>
      </c>
      <c r="P188" s="21">
        <v>0</v>
      </c>
      <c r="Q188" s="21">
        <v>0</v>
      </c>
      <c r="R188" s="23">
        <v>684206.10812267836</v>
      </c>
      <c r="S188" s="23">
        <v>587153.37427367875</v>
      </c>
      <c r="T188" s="23">
        <v>57508.393066564</v>
      </c>
      <c r="U188" s="18" t="s">
        <v>41</v>
      </c>
      <c r="V188" s="23">
        <v>136.81932791573348</v>
      </c>
      <c r="W188" s="23">
        <v>117.34711634919069</v>
      </c>
      <c r="X188" s="23">
        <v>262.3980110105644</v>
      </c>
      <c r="Y188" s="23">
        <v>224.10146748069579</v>
      </c>
      <c r="Z188" s="23">
        <v>169.60837316640641</v>
      </c>
      <c r="AA188" s="23">
        <v>136.20228329290705</v>
      </c>
      <c r="AB188" s="21">
        <v>0</v>
      </c>
      <c r="AC188" s="26">
        <f>((Y188*1000)*(O188/100))/VLOOKUP(E188,'Sq Ft lookup'!$C$3:$D$7,2,0)</f>
        <v>0</v>
      </c>
      <c r="AD188" s="26">
        <f>(100-J188)/100*X188*1000/VLOOKUP(E188,'Sq Ft lookup'!$C$3:$D$7,2,0)</f>
        <v>2.1842698629819766</v>
      </c>
      <c r="AE188" s="26">
        <f>(100-K188)/100*Y188*1000/VLOOKUP(E188,'Sq Ft lookup'!$C$3:$D$7,2,0)</f>
        <v>1.539455254272222</v>
      </c>
    </row>
    <row r="189" spans="1:31">
      <c r="A189" t="s">
        <v>268</v>
      </c>
      <c r="B189" t="s">
        <v>216</v>
      </c>
      <c r="C189" t="s">
        <v>35</v>
      </c>
      <c r="D189" t="s">
        <v>217</v>
      </c>
      <c r="E189" t="s">
        <v>99</v>
      </c>
      <c r="F189">
        <v>2004</v>
      </c>
      <c r="G189" t="s">
        <v>65</v>
      </c>
      <c r="H189" t="s">
        <v>66</v>
      </c>
      <c r="I189" t="s">
        <v>57</v>
      </c>
      <c r="J189" s="21">
        <v>56.734625532602124</v>
      </c>
      <c r="K189" s="21">
        <v>64.377239416176081</v>
      </c>
      <c r="L189" s="21">
        <v>89.038630720516281</v>
      </c>
      <c r="M189" s="21">
        <v>90.608141536385077</v>
      </c>
      <c r="N189" s="21">
        <v>0</v>
      </c>
      <c r="O189" s="21">
        <v>0</v>
      </c>
      <c r="P189" s="21">
        <v>0</v>
      </c>
      <c r="Q189" s="21">
        <v>0</v>
      </c>
      <c r="R189" s="23">
        <v>684206.10812267836</v>
      </c>
      <c r="S189" s="23">
        <v>587153.37427367875</v>
      </c>
      <c r="T189" s="23">
        <v>57508.393066564</v>
      </c>
      <c r="U189" s="18" t="s">
        <v>41</v>
      </c>
      <c r="V189" s="23">
        <v>68.355412220964126</v>
      </c>
      <c r="W189" s="23">
        <v>58.564435401515908</v>
      </c>
      <c r="X189" s="23">
        <v>262.3980110105644</v>
      </c>
      <c r="Y189" s="23">
        <v>224.10146748069579</v>
      </c>
      <c r="Z189" s="23">
        <v>169.19996932163289</v>
      </c>
      <c r="AA189" s="23">
        <v>136.01547388912439</v>
      </c>
      <c r="AB189" s="21">
        <v>0</v>
      </c>
      <c r="AC189" s="26">
        <f>((Y189*1000)*(O189/100))/VLOOKUP(E189,'Sq Ft lookup'!$C$3:$D$7,2,0)</f>
        <v>0</v>
      </c>
      <c r="AD189" s="26">
        <f>(100-J189)/100*X189*1000/VLOOKUP(E189,'Sq Ft lookup'!$C$3:$D$7,2,0)</f>
        <v>2.118050038409041</v>
      </c>
      <c r="AE189" s="26">
        <f>(100-K189)/100*Y189*1000/VLOOKUP(E189,'Sq Ft lookup'!$C$3:$D$7,2,0)</f>
        <v>1.4893867392814228</v>
      </c>
    </row>
    <row r="190" spans="1:31">
      <c r="A190" t="s">
        <v>269</v>
      </c>
      <c r="B190" t="s">
        <v>216</v>
      </c>
      <c r="C190" t="s">
        <v>35</v>
      </c>
      <c r="D190" t="s">
        <v>217</v>
      </c>
      <c r="E190" t="s">
        <v>99</v>
      </c>
      <c r="F190">
        <v>2004</v>
      </c>
      <c r="G190" t="s">
        <v>68</v>
      </c>
      <c r="H190" t="s">
        <v>69</v>
      </c>
      <c r="I190" t="s">
        <v>70</v>
      </c>
      <c r="J190" s="21">
        <v>38.527150970173288</v>
      </c>
      <c r="K190" s="21">
        <v>51.977708611048953</v>
      </c>
      <c r="L190" s="21">
        <v>85.763399665446315</v>
      </c>
      <c r="M190" s="21">
        <v>88.553304099790338</v>
      </c>
      <c r="N190" s="21">
        <v>0</v>
      </c>
      <c r="O190" s="21">
        <v>0</v>
      </c>
      <c r="P190" s="21">
        <v>0</v>
      </c>
      <c r="Q190" s="21">
        <v>0</v>
      </c>
      <c r="R190" s="23">
        <v>624470.37412369833</v>
      </c>
      <c r="S190" s="23">
        <v>501810.13394689152</v>
      </c>
      <c r="T190" s="23">
        <v>10979.290139183</v>
      </c>
      <c r="U190" s="18" t="s">
        <v>41</v>
      </c>
      <c r="V190" s="23">
        <v>68.58996599196621</v>
      </c>
      <c r="W190" s="23">
        <v>55.146879688991071</v>
      </c>
      <c r="X190" s="23">
        <v>157.0257761285061</v>
      </c>
      <c r="Y190" s="23">
        <v>117.63399340549817</v>
      </c>
      <c r="Z190" s="23">
        <v>142.1184862182715</v>
      </c>
      <c r="AA190" s="23">
        <v>111.44094696261145</v>
      </c>
      <c r="AB190" s="21">
        <v>0</v>
      </c>
      <c r="AC190" s="26">
        <f>((Y190*1000)*(O190/100))/VLOOKUP(E190,'Sq Ft lookup'!$C$3:$D$7,2,0)</f>
        <v>0</v>
      </c>
      <c r="AD190" s="26">
        <f>(100-J190)/100*X190*1000/VLOOKUP(E190,'Sq Ft lookup'!$C$3:$D$7,2,0)</f>
        <v>1.800899595100564</v>
      </c>
      <c r="AE190" s="26">
        <f>(100-K190)/100*Y190*1000/VLOOKUP(E190,'Sq Ft lookup'!$C$3:$D$7,2,0)</f>
        <v>1.0539279680158169</v>
      </c>
    </row>
    <row r="191" spans="1:31">
      <c r="A191" t="s">
        <v>270</v>
      </c>
      <c r="B191" t="s">
        <v>216</v>
      </c>
      <c r="C191" t="s">
        <v>35</v>
      </c>
      <c r="D191" s="22" t="s">
        <v>217</v>
      </c>
      <c r="E191" t="s">
        <v>99</v>
      </c>
      <c r="F191">
        <v>2004</v>
      </c>
      <c r="G191" t="s">
        <v>72</v>
      </c>
      <c r="H191" t="s">
        <v>73</v>
      </c>
      <c r="I191" t="s">
        <v>63</v>
      </c>
      <c r="J191" s="21">
        <v>38.400762918880162</v>
      </c>
      <c r="K191" s="21">
        <v>49.654015465037347</v>
      </c>
      <c r="L191" s="21">
        <v>81.933171923220442</v>
      </c>
      <c r="M191" s="21">
        <v>84.291012619283293</v>
      </c>
      <c r="N191" s="21">
        <v>0</v>
      </c>
      <c r="O191" s="21">
        <v>0</v>
      </c>
      <c r="P191" s="21">
        <v>0</v>
      </c>
      <c r="Q191" s="21">
        <v>0</v>
      </c>
      <c r="R191" s="23">
        <v>660475.52499034873</v>
      </c>
      <c r="S191" s="23">
        <v>576133.12838307512</v>
      </c>
      <c r="T191" s="23">
        <v>18884.018878593</v>
      </c>
      <c r="U191" s="18" t="s">
        <v>41</v>
      </c>
      <c r="V191" s="23">
        <v>191.45367485611601</v>
      </c>
      <c r="W191" s="23">
        <v>166.45990326289134</v>
      </c>
      <c r="X191" s="23">
        <v>194.87117735057231</v>
      </c>
      <c r="Y191" s="23">
        <v>178.4269300230369</v>
      </c>
      <c r="Z191" s="23">
        <v>166.61585902201278</v>
      </c>
      <c r="AA191" s="23">
        <v>134.02023864734412</v>
      </c>
      <c r="AB191" s="21">
        <v>0</v>
      </c>
      <c r="AC191" s="26">
        <f>((Y191*1000)*(O191/100))/VLOOKUP(E191,'Sq Ft lookup'!$C$3:$D$7,2,0)</f>
        <v>0</v>
      </c>
      <c r="AD191" s="26">
        <f>(100-J191)/100*X191*1000/VLOOKUP(E191,'Sq Ft lookup'!$C$3:$D$7,2,0)</f>
        <v>2.2395365399057563</v>
      </c>
      <c r="AE191" s="26">
        <f>(100-K191)/100*Y191*1000/VLOOKUP(E191,'Sq Ft lookup'!$C$3:$D$7,2,0)</f>
        <v>1.6759476603657981</v>
      </c>
    </row>
    <row r="192" spans="1:31">
      <c r="A192" t="s">
        <v>271</v>
      </c>
      <c r="B192" t="s">
        <v>216</v>
      </c>
      <c r="C192" t="s">
        <v>35</v>
      </c>
      <c r="D192" s="22" t="s">
        <v>217</v>
      </c>
      <c r="E192" t="s">
        <v>99</v>
      </c>
      <c r="F192">
        <v>2004</v>
      </c>
      <c r="G192" t="s">
        <v>75</v>
      </c>
      <c r="H192" t="s">
        <v>235</v>
      </c>
      <c r="I192" t="s">
        <v>63</v>
      </c>
      <c r="J192" s="21">
        <v>46.547690645285691</v>
      </c>
      <c r="K192" s="21">
        <v>56.321948506502039</v>
      </c>
      <c r="L192" s="21">
        <v>88.424828935334702</v>
      </c>
      <c r="M192" s="21">
        <v>89.913885118526309</v>
      </c>
      <c r="N192" s="21">
        <v>0</v>
      </c>
      <c r="O192" s="21">
        <v>0</v>
      </c>
      <c r="P192" s="21">
        <v>0</v>
      </c>
      <c r="Q192" s="21">
        <v>0</v>
      </c>
      <c r="R192" s="23">
        <v>668776.53837625356</v>
      </c>
      <c r="S192" s="23">
        <v>584808.37246479106</v>
      </c>
      <c r="T192" s="23">
        <v>25037.326548337001</v>
      </c>
      <c r="U192" s="18" t="s">
        <v>41</v>
      </c>
      <c r="V192" s="23">
        <v>166.17441417666481</v>
      </c>
      <c r="W192" s="23">
        <v>144.78886727644553</v>
      </c>
      <c r="X192" s="23">
        <v>232.82031296168128</v>
      </c>
      <c r="Y192" s="23">
        <v>206.02030397335011</v>
      </c>
      <c r="Z192" s="23">
        <v>171.72189046568764</v>
      </c>
      <c r="AA192" s="23">
        <v>137.97375467292082</v>
      </c>
      <c r="AB192" s="21">
        <v>0</v>
      </c>
      <c r="AC192" s="26">
        <f>((Y192*1000)*(O192/100))/VLOOKUP(E192,'Sq Ft lookup'!$C$3:$D$7,2,0)</f>
        <v>0</v>
      </c>
      <c r="AD192" s="26">
        <f>(100-J192)/100*X192*1000/VLOOKUP(E192,'Sq Ft lookup'!$C$3:$D$7,2,0)</f>
        <v>2.3217879463599234</v>
      </c>
      <c r="AE192" s="26">
        <f>(100-K192)/100*Y192*1000/VLOOKUP(E192,'Sq Ft lookup'!$C$3:$D$7,2,0)</f>
        <v>1.6788368368757627</v>
      </c>
    </row>
    <row r="193" spans="1:31">
      <c r="A193" t="s">
        <v>272</v>
      </c>
      <c r="B193" t="s">
        <v>216</v>
      </c>
      <c r="C193" t="s">
        <v>35</v>
      </c>
      <c r="D193" t="s">
        <v>217</v>
      </c>
      <c r="E193" t="s">
        <v>99</v>
      </c>
      <c r="F193">
        <v>2004</v>
      </c>
      <c r="G193" t="s">
        <v>75</v>
      </c>
      <c r="H193" t="s">
        <v>76</v>
      </c>
      <c r="I193" t="s">
        <v>77</v>
      </c>
      <c r="J193" s="21">
        <v>54.516363965838075</v>
      </c>
      <c r="K193" s="21">
        <v>63.348192434706732</v>
      </c>
      <c r="L193" s="21">
        <v>82.721652593604006</v>
      </c>
      <c r="M193" s="21">
        <v>84.824875245371587</v>
      </c>
      <c r="N193" s="21">
        <v>0</v>
      </c>
      <c r="O193" s="21">
        <v>0</v>
      </c>
      <c r="P193" s="21">
        <v>0</v>
      </c>
      <c r="Q193" s="21">
        <v>0</v>
      </c>
      <c r="R193" s="23">
        <v>668776.53837625356</v>
      </c>
      <c r="S193" s="23">
        <v>584808.37246479106</v>
      </c>
      <c r="T193" s="23">
        <v>25037.326548337001</v>
      </c>
      <c r="U193" s="18" t="s">
        <v>41</v>
      </c>
      <c r="V193" s="23">
        <v>288.81841244300006</v>
      </c>
      <c r="W193" s="23">
        <v>253.64563934341263</v>
      </c>
      <c r="X193" s="23">
        <v>232.82031296168128</v>
      </c>
      <c r="Y193" s="23">
        <v>206.02030397335011</v>
      </c>
      <c r="Z193" s="23">
        <v>187.21436402877583</v>
      </c>
      <c r="AA193" s="23">
        <v>160.46276668166681</v>
      </c>
      <c r="AB193" s="21">
        <v>0</v>
      </c>
      <c r="AC193" s="26">
        <f>((Y193*1000)*(O193/100))/VLOOKUP(E193,'Sq Ft lookup'!$C$3:$D$7,2,0)</f>
        <v>0</v>
      </c>
      <c r="AD193" s="26">
        <f>(100-J193)/100*X193*1000/VLOOKUP(E193,'Sq Ft lookup'!$C$3:$D$7,2,0)</f>
        <v>1.9756556671844743</v>
      </c>
      <c r="AE193" s="26">
        <f>(100-K193)/100*Y193*1000/VLOOKUP(E193,'Sq Ft lookup'!$C$3:$D$7,2,0)</f>
        <v>1.4087717417489649</v>
      </c>
    </row>
    <row r="194" spans="1:31">
      <c r="A194" t="s">
        <v>273</v>
      </c>
      <c r="B194" t="s">
        <v>216</v>
      </c>
      <c r="C194" t="s">
        <v>35</v>
      </c>
      <c r="D194" t="s">
        <v>217</v>
      </c>
      <c r="E194" t="s">
        <v>99</v>
      </c>
      <c r="F194">
        <v>2004</v>
      </c>
      <c r="G194" t="s">
        <v>79</v>
      </c>
      <c r="H194" t="s">
        <v>62</v>
      </c>
      <c r="I194" t="s">
        <v>70</v>
      </c>
      <c r="J194" s="21">
        <v>41.546907293363056</v>
      </c>
      <c r="K194" s="21">
        <v>54.668594616544844</v>
      </c>
      <c r="L194" s="21">
        <v>79.929254223340706</v>
      </c>
      <c r="M194" s="21">
        <v>83.481174320822717</v>
      </c>
      <c r="N194" s="21">
        <v>0</v>
      </c>
      <c r="O194" s="21">
        <v>0</v>
      </c>
      <c r="P194" s="21">
        <v>0</v>
      </c>
      <c r="Q194" s="21">
        <v>0</v>
      </c>
      <c r="R194" s="23">
        <v>738865.50551977579</v>
      </c>
      <c r="S194" s="23">
        <v>608681.40145510482</v>
      </c>
      <c r="T194" s="23">
        <v>7987.2695405180002</v>
      </c>
      <c r="U194" s="18" t="s">
        <v>41</v>
      </c>
      <c r="V194" s="23">
        <v>165.5946741752106</v>
      </c>
      <c r="W194" s="23">
        <v>136.27528704118859</v>
      </c>
      <c r="X194" s="23">
        <v>211.89499085915909</v>
      </c>
      <c r="Y194" s="23">
        <v>159.57677782669327</v>
      </c>
      <c r="Z194" s="23">
        <v>199.72192445221262</v>
      </c>
      <c r="AA194" s="23">
        <v>154.6858124244317</v>
      </c>
      <c r="AB194" s="21">
        <v>0</v>
      </c>
      <c r="AC194" s="26">
        <f>((Y194*1000)*(O194/100))/VLOOKUP(E194,'Sq Ft lookup'!$C$3:$D$7,2,0)</f>
        <v>0</v>
      </c>
      <c r="AD194" s="26">
        <f>(100-J194)/100*X194*1000/VLOOKUP(E194,'Sq Ft lookup'!$C$3:$D$7,2,0)</f>
        <v>2.3108055120825397</v>
      </c>
      <c r="AE194" s="26">
        <f>(100-K194)/100*Y194*1000/VLOOKUP(E194,'Sq Ft lookup'!$C$3:$D$7,2,0)</f>
        <v>1.3495969413148117</v>
      </c>
    </row>
    <row r="195" spans="1:31">
      <c r="A195" t="s">
        <v>274</v>
      </c>
      <c r="B195" t="s">
        <v>216</v>
      </c>
      <c r="C195" t="s">
        <v>35</v>
      </c>
      <c r="D195" t="s">
        <v>217</v>
      </c>
      <c r="E195" t="s">
        <v>99</v>
      </c>
      <c r="F195">
        <v>2004</v>
      </c>
      <c r="G195" t="s">
        <v>81</v>
      </c>
      <c r="H195" t="s">
        <v>82</v>
      </c>
      <c r="I195" t="s">
        <v>77</v>
      </c>
      <c r="J195" s="21">
        <v>30.888215851272705</v>
      </c>
      <c r="K195" s="21">
        <v>44.520613566086723</v>
      </c>
      <c r="L195" s="21">
        <v>66.434326016876057</v>
      </c>
      <c r="M195" s="21">
        <v>71.837931152638063</v>
      </c>
      <c r="N195" s="21">
        <v>0</v>
      </c>
      <c r="O195" s="21">
        <v>0</v>
      </c>
      <c r="P195" s="21">
        <v>0</v>
      </c>
      <c r="Q195" s="21">
        <v>0</v>
      </c>
      <c r="R195" s="23">
        <v>743645.25577143533</v>
      </c>
      <c r="S195" s="23">
        <v>624037.80953823589</v>
      </c>
      <c r="T195" s="23">
        <v>9930.3796024900003</v>
      </c>
      <c r="U195" s="18" t="s">
        <v>41</v>
      </c>
      <c r="V195" s="21">
        <v>340.50994245696893</v>
      </c>
      <c r="W195" s="21">
        <v>285.68763569322363</v>
      </c>
      <c r="X195" s="23">
        <v>189.82361178012891</v>
      </c>
      <c r="Y195" s="23">
        <v>151.44511919685107</v>
      </c>
      <c r="Z195" s="23">
        <v>188.53999008488321</v>
      </c>
      <c r="AA195" s="23">
        <v>150.54579751718873</v>
      </c>
      <c r="AB195" s="21">
        <v>0</v>
      </c>
      <c r="AC195" s="26">
        <f>((Y195*1000)*(O195/100))/VLOOKUP(E195,'Sq Ft lookup'!$C$3:$D$7,2,0)</f>
        <v>0</v>
      </c>
      <c r="AD195" s="26">
        <f>(100-J195)/100*X195*1000/VLOOKUP(E195,'Sq Ft lookup'!$C$3:$D$7,2,0)</f>
        <v>2.4475836723283728</v>
      </c>
      <c r="AE195" s="26">
        <f>(100-K195)/100*Y195*1000/VLOOKUP(E195,'Sq Ft lookup'!$C$3:$D$7,2,0)</f>
        <v>1.5675526663157013</v>
      </c>
    </row>
    <row r="196" spans="1:31">
      <c r="A196" t="s">
        <v>275</v>
      </c>
      <c r="B196" t="s">
        <v>216</v>
      </c>
      <c r="C196" t="s">
        <v>35</v>
      </c>
      <c r="D196" s="22" t="s">
        <v>217</v>
      </c>
      <c r="E196" t="s">
        <v>114</v>
      </c>
      <c r="F196">
        <v>2004</v>
      </c>
      <c r="G196" t="s">
        <v>38</v>
      </c>
      <c r="H196" t="s">
        <v>39</v>
      </c>
      <c r="I196" t="s">
        <v>40</v>
      </c>
      <c r="J196" s="21">
        <v>25.909871943588371</v>
      </c>
      <c r="K196" s="21">
        <v>28.687528302474284</v>
      </c>
      <c r="L196" s="21">
        <v>89.104594303351575</v>
      </c>
      <c r="M196" s="21">
        <v>89.238221292680109</v>
      </c>
      <c r="N196" s="21">
        <v>0</v>
      </c>
      <c r="O196" s="21">
        <v>0</v>
      </c>
      <c r="P196" s="21">
        <v>0</v>
      </c>
      <c r="Q196" s="21">
        <v>0</v>
      </c>
      <c r="R196" s="23">
        <v>10377154.011074835</v>
      </c>
      <c r="S196" s="23">
        <v>10254635.177896013</v>
      </c>
      <c r="T196" s="23">
        <v>5363916.31876201</v>
      </c>
      <c r="U196" s="18" t="s">
        <v>41</v>
      </c>
      <c r="V196" s="23">
        <v>1625.3963602823421</v>
      </c>
      <c r="W196" s="23">
        <v>1605.4419964128999</v>
      </c>
      <c r="X196" s="23">
        <v>1950.7077619736324</v>
      </c>
      <c r="Y196" s="23">
        <v>1846.1792704217482</v>
      </c>
      <c r="Z196" s="23">
        <v>1949.2717417198469</v>
      </c>
      <c r="AA196" s="23">
        <v>1844.4541344967056</v>
      </c>
      <c r="AB196" s="21">
        <v>0</v>
      </c>
      <c r="AC196" s="26">
        <f>((Y196*1000)*(O196/100))/VLOOKUP(E196,'Sq Ft lookup'!$C$3:$D$7,2,0)</f>
        <v>0</v>
      </c>
      <c r="AD196" s="26">
        <f>(100-J196)/100*X196*1000/VLOOKUP(E196,'Sq Ft lookup'!$C$3:$D$7,2,0)</f>
        <v>2.8986800618785109</v>
      </c>
      <c r="AE196" s="26">
        <f>(100-K196)/100*Y196*1000/VLOOKUP(E196,'Sq Ft lookup'!$C$3:$D$7,2,0)</f>
        <v>2.6405055549640921</v>
      </c>
    </row>
    <row r="197" spans="1:31">
      <c r="A197" t="s">
        <v>276</v>
      </c>
      <c r="B197" t="s">
        <v>216</v>
      </c>
      <c r="C197" t="s">
        <v>35</v>
      </c>
      <c r="D197" t="s">
        <v>217</v>
      </c>
      <c r="E197" t="s">
        <v>114</v>
      </c>
      <c r="F197">
        <v>2004</v>
      </c>
      <c r="G197" t="s">
        <v>43</v>
      </c>
      <c r="H197" t="s">
        <v>44</v>
      </c>
      <c r="I197" t="s">
        <v>45</v>
      </c>
      <c r="J197" s="21">
        <v>25.678272521673996</v>
      </c>
      <c r="K197" s="21">
        <v>27.445440192202785</v>
      </c>
      <c r="L197" s="21">
        <v>62.723305119680617</v>
      </c>
      <c r="M197" s="21">
        <v>63.18482114359616</v>
      </c>
      <c r="N197" s="21">
        <v>0</v>
      </c>
      <c r="O197" s="21">
        <v>0</v>
      </c>
      <c r="P197" s="21">
        <v>0</v>
      </c>
      <c r="Q197" s="21">
        <v>0</v>
      </c>
      <c r="R197" s="23">
        <v>10372607.154523246</v>
      </c>
      <c r="S197" s="23">
        <v>10242982.020732967</v>
      </c>
      <c r="T197" s="23">
        <v>3701327.82295857</v>
      </c>
      <c r="U197" s="18" t="s">
        <v>41</v>
      </c>
      <c r="V197" s="23">
        <v>2735.3148775938789</v>
      </c>
      <c r="W197" s="23">
        <v>2701.3819701106418</v>
      </c>
      <c r="X197" s="23">
        <v>1864.0629098006962</v>
      </c>
      <c r="Y197" s="23">
        <v>1707.7049224371628</v>
      </c>
      <c r="Z197" s="23">
        <v>1864.0629098006962</v>
      </c>
      <c r="AA197" s="23">
        <v>1680.9264501577277</v>
      </c>
      <c r="AB197" s="21">
        <v>0</v>
      </c>
      <c r="AC197" s="26">
        <f>((Y197*1000)*(O197/100))/VLOOKUP(E197,'Sq Ft lookup'!$C$3:$D$7,2,0)</f>
        <v>0</v>
      </c>
      <c r="AD197" s="26">
        <f>(100-J197)/100*X197*1000/VLOOKUP(E197,'Sq Ft lookup'!$C$3:$D$7,2,0)</f>
        <v>2.7785875568524419</v>
      </c>
      <c r="AE197" s="26">
        <f>(100-K197)/100*Y197*1000/VLOOKUP(E197,'Sq Ft lookup'!$C$3:$D$7,2,0)</f>
        <v>2.484993560550278</v>
      </c>
    </row>
    <row r="198" spans="1:31">
      <c r="A198" t="s">
        <v>277</v>
      </c>
      <c r="B198" t="s">
        <v>216</v>
      </c>
      <c r="C198" t="s">
        <v>35</v>
      </c>
      <c r="D198" t="s">
        <v>217</v>
      </c>
      <c r="E198" t="s">
        <v>114</v>
      </c>
      <c r="F198">
        <v>2004</v>
      </c>
      <c r="G198" t="s">
        <v>47</v>
      </c>
      <c r="H198" t="s">
        <v>220</v>
      </c>
      <c r="I198" t="s">
        <v>57</v>
      </c>
      <c r="J198" s="21">
        <v>32.03243064879954</v>
      </c>
      <c r="K198" s="21">
        <v>33.007763188414799</v>
      </c>
      <c r="L198" s="21">
        <v>68.676143102584831</v>
      </c>
      <c r="M198" s="21">
        <v>69.147463532645588</v>
      </c>
      <c r="N198" s="21">
        <v>0</v>
      </c>
      <c r="O198" s="21">
        <v>0</v>
      </c>
      <c r="P198" s="21">
        <v>0</v>
      </c>
      <c r="Q198" s="21">
        <v>0</v>
      </c>
      <c r="R198" s="23">
        <v>10443097.697624033</v>
      </c>
      <c r="S198" s="23">
        <v>10289262.596224671</v>
      </c>
      <c r="T198" s="23">
        <v>4539022.9956207098</v>
      </c>
      <c r="U198" s="18" t="s">
        <v>41</v>
      </c>
      <c r="V198" s="23">
        <v>2079.9240589215988</v>
      </c>
      <c r="W198" s="23">
        <v>2048.6109716576766</v>
      </c>
      <c r="X198" s="23">
        <v>1995.0302973375979</v>
      </c>
      <c r="Y198" s="23">
        <v>1886.9142721552112</v>
      </c>
      <c r="Z198" s="23">
        <v>1955.0454441864044</v>
      </c>
      <c r="AA198" s="23">
        <v>1851.5950165234615</v>
      </c>
      <c r="AB198" s="21">
        <v>0</v>
      </c>
      <c r="AC198" s="26">
        <f>((Y198*1000)*(O198/100))/VLOOKUP(E198,'Sq Ft lookup'!$C$3:$D$7,2,0)</f>
        <v>0</v>
      </c>
      <c r="AD198" s="26">
        <f>(100-J198)/100*X198*1000/VLOOKUP(E198,'Sq Ft lookup'!$C$3:$D$7,2,0)</f>
        <v>2.7195619753718261</v>
      </c>
      <c r="AE198" s="26">
        <f>(100-K198)/100*Y198*1000/VLOOKUP(E198,'Sq Ft lookup'!$C$3:$D$7,2,0)</f>
        <v>2.5352709138263507</v>
      </c>
    </row>
    <row r="199" spans="1:31">
      <c r="A199" t="s">
        <v>278</v>
      </c>
      <c r="B199" t="s">
        <v>216</v>
      </c>
      <c r="C199" t="s">
        <v>35</v>
      </c>
      <c r="D199" t="s">
        <v>217</v>
      </c>
      <c r="E199" t="s">
        <v>114</v>
      </c>
      <c r="F199">
        <v>2004</v>
      </c>
      <c r="G199" t="s">
        <v>47</v>
      </c>
      <c r="H199" t="s">
        <v>39</v>
      </c>
      <c r="I199" t="s">
        <v>40</v>
      </c>
      <c r="J199" s="21">
        <v>24.848499547506751</v>
      </c>
      <c r="K199" s="21">
        <v>28.611221990599546</v>
      </c>
      <c r="L199" s="21">
        <v>89.267367717829075</v>
      </c>
      <c r="M199" s="21">
        <v>89.434196072395352</v>
      </c>
      <c r="N199" s="21">
        <v>0</v>
      </c>
      <c r="O199" s="21">
        <v>0</v>
      </c>
      <c r="P199" s="21">
        <v>0</v>
      </c>
      <c r="Q199" s="21">
        <v>0</v>
      </c>
      <c r="R199" s="23">
        <v>10443097.697624033</v>
      </c>
      <c r="S199" s="23">
        <v>10289262.596224671</v>
      </c>
      <c r="T199" s="23">
        <v>4539022.9956207098</v>
      </c>
      <c r="U199" s="18" t="s">
        <v>41</v>
      </c>
      <c r="V199" s="23">
        <v>1637.4887846537802</v>
      </c>
      <c r="W199" s="23">
        <v>1612.0198764808717</v>
      </c>
      <c r="X199" s="23">
        <v>1995.0302973375979</v>
      </c>
      <c r="Y199" s="23">
        <v>1886.9142721552112</v>
      </c>
      <c r="Z199" s="23">
        <v>1993.7181409306536</v>
      </c>
      <c r="AA199" s="23">
        <v>1885.2289237151624</v>
      </c>
      <c r="AB199" s="21">
        <v>0</v>
      </c>
      <c r="AC199" s="26">
        <f>((Y199*1000)*(O199/100))/VLOOKUP(E199,'Sq Ft lookup'!$C$3:$D$7,2,0)</f>
        <v>0</v>
      </c>
      <c r="AD199" s="26">
        <f>(100-J199)/100*X199*1000/VLOOKUP(E199,'Sq Ft lookup'!$C$3:$D$7,2,0)</f>
        <v>3.0070100339571648</v>
      </c>
      <c r="AE199" s="26">
        <f>(100-K199)/100*Y199*1000/VLOOKUP(E199,'Sq Ft lookup'!$C$3:$D$7,2,0)</f>
        <v>2.7016547151555921</v>
      </c>
    </row>
    <row r="200" spans="1:31">
      <c r="A200" t="s">
        <v>279</v>
      </c>
      <c r="B200" t="s">
        <v>216</v>
      </c>
      <c r="C200" t="s">
        <v>35</v>
      </c>
      <c r="D200" t="s">
        <v>217</v>
      </c>
      <c r="E200" t="s">
        <v>114</v>
      </c>
      <c r="F200">
        <v>2004</v>
      </c>
      <c r="G200" t="s">
        <v>49</v>
      </c>
      <c r="H200" t="s">
        <v>44</v>
      </c>
      <c r="I200" t="s">
        <v>45</v>
      </c>
      <c r="J200" s="21">
        <v>23.033371934574788</v>
      </c>
      <c r="K200" s="21">
        <v>23.21746856505197</v>
      </c>
      <c r="L200" s="21">
        <v>68.810584265720749</v>
      </c>
      <c r="M200" s="21">
        <v>69.061448749507505</v>
      </c>
      <c r="N200" s="21">
        <v>0</v>
      </c>
      <c r="O200" s="21">
        <v>0</v>
      </c>
      <c r="P200" s="21">
        <v>0</v>
      </c>
      <c r="Q200" s="21">
        <v>0</v>
      </c>
      <c r="R200" s="23">
        <v>10100550.737534441</v>
      </c>
      <c r="S200" s="23">
        <v>10016693.554499885</v>
      </c>
      <c r="T200" s="23">
        <v>2035085.6792653401</v>
      </c>
      <c r="U200" s="18" t="s">
        <v>41</v>
      </c>
      <c r="V200" s="23">
        <v>1344.5559828245298</v>
      </c>
      <c r="W200" s="23">
        <v>1333.7399637077956</v>
      </c>
      <c r="X200" s="23">
        <v>1699.2940135887427</v>
      </c>
      <c r="Y200" s="23">
        <v>1696.2853020078462</v>
      </c>
      <c r="Z200" s="23">
        <v>1698.3704644065069</v>
      </c>
      <c r="AA200" s="23">
        <v>1695.6242210420121</v>
      </c>
      <c r="AB200" s="21">
        <v>0</v>
      </c>
      <c r="AC200" s="26">
        <f>((Y200*1000)*(O200/100))/VLOOKUP(E200,'Sq Ft lookup'!$C$3:$D$7,2,0)</f>
        <v>0</v>
      </c>
      <c r="AD200" s="26">
        <f>(100-J200)/100*X200*1000/VLOOKUP(E200,'Sq Ft lookup'!$C$3:$D$7,2,0)</f>
        <v>2.6231233517386352</v>
      </c>
      <c r="AE200" s="26">
        <f>(100-K200)/100*Y200*1000/VLOOKUP(E200,'Sq Ft lookup'!$C$3:$D$7,2,0)</f>
        <v>2.6122157947063331</v>
      </c>
    </row>
    <row r="201" spans="1:31">
      <c r="A201" t="s">
        <v>280</v>
      </c>
      <c r="B201" t="s">
        <v>216</v>
      </c>
      <c r="C201" t="s">
        <v>35</v>
      </c>
      <c r="D201" t="s">
        <v>217</v>
      </c>
      <c r="E201" t="s">
        <v>114</v>
      </c>
      <c r="F201">
        <v>2004</v>
      </c>
      <c r="G201" t="s">
        <v>51</v>
      </c>
      <c r="H201" t="s">
        <v>52</v>
      </c>
      <c r="I201" t="s">
        <v>53</v>
      </c>
      <c r="J201" s="21">
        <v>27.348577109527263</v>
      </c>
      <c r="K201" s="21">
        <v>30.294953904903409</v>
      </c>
      <c r="L201" s="21">
        <v>80.062602961279111</v>
      </c>
      <c r="M201" s="21">
        <v>80.375828023994444</v>
      </c>
      <c r="N201" s="21">
        <v>0</v>
      </c>
      <c r="O201" s="21">
        <v>0</v>
      </c>
      <c r="P201" s="21">
        <v>0</v>
      </c>
      <c r="Q201" s="21">
        <v>0</v>
      </c>
      <c r="R201" s="23">
        <v>10563586.318423009</v>
      </c>
      <c r="S201" s="23">
        <v>10394489.143768059</v>
      </c>
      <c r="T201" s="23">
        <v>2593952.2420892199</v>
      </c>
      <c r="U201" s="18" t="s">
        <v>41</v>
      </c>
      <c r="V201" s="23">
        <v>1627.852124071522</v>
      </c>
      <c r="W201" s="23">
        <v>1602.2301509890408</v>
      </c>
      <c r="X201" s="23">
        <v>1887.3097730610311</v>
      </c>
      <c r="Y201" s="23">
        <v>1731.6849239632661</v>
      </c>
      <c r="Z201" s="23">
        <v>1880.631911029086</v>
      </c>
      <c r="AA201" s="23">
        <v>1706.0571549198417</v>
      </c>
      <c r="AB201" s="21">
        <v>0</v>
      </c>
      <c r="AC201" s="26">
        <f>((Y201*1000)*(O201/100))/VLOOKUP(E201,'Sq Ft lookup'!$C$3:$D$7,2,0)</f>
        <v>0</v>
      </c>
      <c r="AD201" s="26">
        <f>(100-J201)/100*X201*1000/VLOOKUP(E201,'Sq Ft lookup'!$C$3:$D$7,2,0)</f>
        <v>2.7500148505410964</v>
      </c>
      <c r="AE201" s="26">
        <f>(100-K201)/100*Y201*1000/VLOOKUP(E201,'Sq Ft lookup'!$C$3:$D$7,2,0)</f>
        <v>2.4209221309074067</v>
      </c>
    </row>
    <row r="202" spans="1:31">
      <c r="A202" t="s">
        <v>281</v>
      </c>
      <c r="B202" t="s">
        <v>216</v>
      </c>
      <c r="C202" t="s">
        <v>35</v>
      </c>
      <c r="D202" t="s">
        <v>217</v>
      </c>
      <c r="E202" t="s">
        <v>114</v>
      </c>
      <c r="F202">
        <v>2004</v>
      </c>
      <c r="G202" t="s">
        <v>55</v>
      </c>
      <c r="H202" t="s">
        <v>225</v>
      </c>
      <c r="I202" t="s">
        <v>40</v>
      </c>
      <c r="J202" s="21">
        <v>24.176210431159838</v>
      </c>
      <c r="K202" s="21">
        <v>27.00296306267348</v>
      </c>
      <c r="L202" s="21">
        <v>58.24880562435726</v>
      </c>
      <c r="M202" s="21">
        <v>58.870099480238459</v>
      </c>
      <c r="N202" s="21">
        <v>0</v>
      </c>
      <c r="O202" s="21">
        <v>0</v>
      </c>
      <c r="P202" s="21">
        <v>0</v>
      </c>
      <c r="Q202" s="21">
        <v>0</v>
      </c>
      <c r="R202" s="23">
        <v>10436168.851565044</v>
      </c>
      <c r="S202" s="23">
        <v>10284558.578037106</v>
      </c>
      <c r="T202" s="23">
        <v>3452044.4514156599</v>
      </c>
      <c r="U202" s="18" t="s">
        <v>41</v>
      </c>
      <c r="V202" s="23">
        <v>4692.2805036325317</v>
      </c>
      <c r="W202" s="23">
        <v>4622.3030413296701</v>
      </c>
      <c r="X202" s="23">
        <v>1929.8865096211161</v>
      </c>
      <c r="Y202" s="23">
        <v>1773.476075180178</v>
      </c>
      <c r="Z202" s="23">
        <v>1902.6395304908881</v>
      </c>
      <c r="AA202" s="23">
        <v>1749.3431854574997</v>
      </c>
      <c r="AB202" s="21">
        <v>0</v>
      </c>
      <c r="AC202" s="26">
        <f>((Y202*1000)*(O202/100))/VLOOKUP(E202,'Sq Ft lookup'!$C$3:$D$7,2,0)</f>
        <v>0</v>
      </c>
      <c r="AD202" s="26">
        <f>(100-J202)/100*X202*1000/VLOOKUP(E202,'Sq Ft lookup'!$C$3:$D$7,2,0)</f>
        <v>2.9348437344014231</v>
      </c>
      <c r="AE202" s="26">
        <f>(100-K202)/100*Y202*1000/VLOOKUP(E202,'Sq Ft lookup'!$C$3:$D$7,2,0)</f>
        <v>2.5964400033572472</v>
      </c>
    </row>
    <row r="203" spans="1:31">
      <c r="A203" t="s">
        <v>282</v>
      </c>
      <c r="B203" t="s">
        <v>216</v>
      </c>
      <c r="C203" t="s">
        <v>35</v>
      </c>
      <c r="D203" t="s">
        <v>217</v>
      </c>
      <c r="E203" t="s">
        <v>114</v>
      </c>
      <c r="F203">
        <v>2004</v>
      </c>
      <c r="G203" t="s">
        <v>55</v>
      </c>
      <c r="H203" t="s">
        <v>56</v>
      </c>
      <c r="I203" t="s">
        <v>57</v>
      </c>
      <c r="J203" s="21">
        <v>25.374497195173507</v>
      </c>
      <c r="K203" s="21">
        <v>28.333554262928541</v>
      </c>
      <c r="L203" s="21">
        <v>76.97291168180584</v>
      </c>
      <c r="M203" s="21">
        <v>77.312773457801143</v>
      </c>
      <c r="N203" s="21">
        <v>0</v>
      </c>
      <c r="O203" s="21">
        <v>0</v>
      </c>
      <c r="P203" s="21">
        <v>0</v>
      </c>
      <c r="Q203" s="21">
        <v>0</v>
      </c>
      <c r="R203" s="23">
        <v>10436168.851565044</v>
      </c>
      <c r="S203" s="23">
        <v>10284558.578014044</v>
      </c>
      <c r="T203" s="23">
        <v>3452044.4514156599</v>
      </c>
      <c r="U203" s="18" t="s">
        <v>41</v>
      </c>
      <c r="V203" s="23">
        <v>1056.1056725545391</v>
      </c>
      <c r="W203" s="23">
        <v>1040.4831726941504</v>
      </c>
      <c r="X203" s="23">
        <v>1929.8865096211161</v>
      </c>
      <c r="Y203" s="23">
        <v>1773.4760723249924</v>
      </c>
      <c r="Z203" s="23">
        <v>1829.6583205744842</v>
      </c>
      <c r="AA203" s="23">
        <v>1708.457220095675</v>
      </c>
      <c r="AB203" s="21">
        <v>0</v>
      </c>
      <c r="AC203" s="26">
        <f>((Y203*1000)*(O203/100))/VLOOKUP(E203,'Sq Ft lookup'!$C$3:$D$7,2,0)</f>
        <v>0</v>
      </c>
      <c r="AD203" s="26">
        <f>(100-J203)/100*X203*1000/VLOOKUP(E203,'Sq Ft lookup'!$C$3:$D$7,2,0)</f>
        <v>2.8884627183459166</v>
      </c>
      <c r="AE203" s="26">
        <f>(100-K203)/100*Y203*1000/VLOOKUP(E203,'Sq Ft lookup'!$C$3:$D$7,2,0)</f>
        <v>2.5491120477993112</v>
      </c>
    </row>
    <row r="204" spans="1:31">
      <c r="A204" t="s">
        <v>283</v>
      </c>
      <c r="B204" t="s">
        <v>216</v>
      </c>
      <c r="C204" t="s">
        <v>35</v>
      </c>
      <c r="D204" t="s">
        <v>217</v>
      </c>
      <c r="E204" t="s">
        <v>114</v>
      </c>
      <c r="F204">
        <v>2004</v>
      </c>
      <c r="G204" t="s">
        <v>59</v>
      </c>
      <c r="H204" t="s">
        <v>44</v>
      </c>
      <c r="I204" t="s">
        <v>45</v>
      </c>
      <c r="J204" s="21">
        <v>24.560792382769215</v>
      </c>
      <c r="K204" s="21">
        <v>24.731011305744843</v>
      </c>
      <c r="L204" s="21">
        <v>69.171637744970951</v>
      </c>
      <c r="M204" s="21">
        <v>69.465302442786808</v>
      </c>
      <c r="N204" s="21">
        <v>0</v>
      </c>
      <c r="O204" s="21">
        <v>0</v>
      </c>
      <c r="P204" s="21">
        <v>0</v>
      </c>
      <c r="Q204" s="21">
        <v>0</v>
      </c>
      <c r="R204" s="23">
        <v>10347378.347368645</v>
      </c>
      <c r="S204" s="23">
        <v>10244735.976378158</v>
      </c>
      <c r="T204" s="23">
        <v>1811994.0555083</v>
      </c>
      <c r="U204" s="18" t="s">
        <v>41</v>
      </c>
      <c r="V204" s="23">
        <v>1371.399026734706</v>
      </c>
      <c r="W204" s="23">
        <v>1358.3190839616643</v>
      </c>
      <c r="X204" s="23">
        <v>1753.498973697328</v>
      </c>
      <c r="Y204" s="23">
        <v>1699.9640661231292</v>
      </c>
      <c r="Z204" s="23">
        <v>1701.1255357140376</v>
      </c>
      <c r="AA204" s="23">
        <v>1698.749992268996</v>
      </c>
      <c r="AB204" s="21">
        <v>0</v>
      </c>
      <c r="AC204" s="26">
        <f>((Y204*1000)*(O204/100))/VLOOKUP(E204,'Sq Ft lookup'!$C$3:$D$7,2,0)</f>
        <v>0</v>
      </c>
      <c r="AD204" s="26">
        <f>(100-J204)/100*X204*1000/VLOOKUP(E204,'Sq Ft lookup'!$C$3:$D$7,2,0)</f>
        <v>2.6530800869104256</v>
      </c>
      <c r="AE204" s="26">
        <f>(100-K204)/100*Y204*1000/VLOOKUP(E204,'Sq Ft lookup'!$C$3:$D$7,2,0)</f>
        <v>2.5662770973458051</v>
      </c>
    </row>
    <row r="205" spans="1:31">
      <c r="A205" t="s">
        <v>284</v>
      </c>
      <c r="B205" t="s">
        <v>216</v>
      </c>
      <c r="C205" t="s">
        <v>35</v>
      </c>
      <c r="D205" t="s">
        <v>217</v>
      </c>
      <c r="E205" t="s">
        <v>114</v>
      </c>
      <c r="F205">
        <v>2004</v>
      </c>
      <c r="G205" t="s">
        <v>61</v>
      </c>
      <c r="H205" t="s">
        <v>62</v>
      </c>
      <c r="I205" t="s">
        <v>63</v>
      </c>
      <c r="J205" s="21">
        <v>23.953381468339273</v>
      </c>
      <c r="K205" s="21">
        <v>28.361510340606387</v>
      </c>
      <c r="L205" s="21">
        <v>75.102326395308168</v>
      </c>
      <c r="M205" s="21">
        <v>75.584667726333763</v>
      </c>
      <c r="N205" s="21">
        <v>0</v>
      </c>
      <c r="O205" s="21">
        <v>0</v>
      </c>
      <c r="P205" s="21">
        <v>0</v>
      </c>
      <c r="Q205" s="21">
        <v>0</v>
      </c>
      <c r="R205" s="23">
        <v>10721220.626698738</v>
      </c>
      <c r="S205" s="23">
        <v>10519782.52503824</v>
      </c>
      <c r="T205" s="23">
        <v>1505757.2086046799</v>
      </c>
      <c r="U205" s="18" t="s">
        <v>41</v>
      </c>
      <c r="V205" s="23">
        <v>1916.1828001347544</v>
      </c>
      <c r="W205" s="23">
        <v>1879.0397692574957</v>
      </c>
      <c r="X205" s="23">
        <v>2038.4119491775127</v>
      </c>
      <c r="Y205" s="23">
        <v>1871.1501253172385</v>
      </c>
      <c r="Z205" s="23">
        <v>2038.4119491775127</v>
      </c>
      <c r="AA205" s="23">
        <v>1867.7825077462371</v>
      </c>
      <c r="AB205" s="21">
        <v>0</v>
      </c>
      <c r="AC205" s="26">
        <f>((Y205*1000)*(O205/100))/VLOOKUP(E205,'Sq Ft lookup'!$C$3:$D$7,2,0)</f>
        <v>0</v>
      </c>
      <c r="AD205" s="26">
        <f>(100-J205)/100*X205*1000/VLOOKUP(E205,'Sq Ft lookup'!$C$3:$D$7,2,0)</f>
        <v>3.1089918954970175</v>
      </c>
      <c r="AE205" s="26">
        <f>(100-K205)/100*Y205*1000/VLOOKUP(E205,'Sq Ft lookup'!$C$3:$D$7,2,0)</f>
        <v>2.688455052220458</v>
      </c>
    </row>
    <row r="206" spans="1:31">
      <c r="A206" t="s">
        <v>285</v>
      </c>
      <c r="B206" t="s">
        <v>216</v>
      </c>
      <c r="C206" t="s">
        <v>35</v>
      </c>
      <c r="D206" t="s">
        <v>217</v>
      </c>
      <c r="E206" t="s">
        <v>114</v>
      </c>
      <c r="F206">
        <v>2004</v>
      </c>
      <c r="G206" t="s">
        <v>65</v>
      </c>
      <c r="H206" t="s">
        <v>230</v>
      </c>
      <c r="I206" t="s">
        <v>63</v>
      </c>
      <c r="J206" s="21">
        <v>22.707412291027019</v>
      </c>
      <c r="K206" s="21">
        <v>27.972650640586394</v>
      </c>
      <c r="L206" s="21">
        <v>85.611806256434335</v>
      </c>
      <c r="M206" s="21">
        <v>85.936290170911263</v>
      </c>
      <c r="N206" s="21">
        <v>0</v>
      </c>
      <c r="O206" s="21">
        <v>0</v>
      </c>
      <c r="P206" s="21">
        <v>0</v>
      </c>
      <c r="Q206" s="21">
        <v>0</v>
      </c>
      <c r="R206" s="23">
        <v>10733603.240474408</v>
      </c>
      <c r="S206" s="23">
        <v>10513325.570511254</v>
      </c>
      <c r="T206" s="23">
        <v>2280853.6661995701</v>
      </c>
      <c r="U206" s="18" t="s">
        <v>41</v>
      </c>
      <c r="V206" s="23">
        <v>2146.225375826335</v>
      </c>
      <c r="W206" s="23">
        <v>2097.8130831314079</v>
      </c>
      <c r="X206" s="23">
        <v>2127.219476525182</v>
      </c>
      <c r="Y206" s="23">
        <v>1990.0701542406482</v>
      </c>
      <c r="Z206" s="23">
        <v>2115.7364053281481</v>
      </c>
      <c r="AA206" s="23">
        <v>1983.0084486449427</v>
      </c>
      <c r="AB206" s="21">
        <v>0</v>
      </c>
      <c r="AC206" s="26">
        <f>((Y206*1000)*(O206/100))/VLOOKUP(E206,'Sq Ft lookup'!$C$3:$D$7,2,0)</f>
        <v>0</v>
      </c>
      <c r="AD206" s="26">
        <f>(100-J206)/100*X206*1000/VLOOKUP(E206,'Sq Ft lookup'!$C$3:$D$7,2,0)</f>
        <v>3.2975992371752545</v>
      </c>
      <c r="AE206" s="26">
        <f>(100-K206)/100*Y206*1000/VLOOKUP(E206,'Sq Ft lookup'!$C$3:$D$7,2,0)</f>
        <v>2.874839114505281</v>
      </c>
    </row>
    <row r="207" spans="1:31">
      <c r="A207" t="s">
        <v>286</v>
      </c>
      <c r="B207" t="s">
        <v>216</v>
      </c>
      <c r="C207" t="s">
        <v>35</v>
      </c>
      <c r="D207" t="s">
        <v>217</v>
      </c>
      <c r="E207" t="s">
        <v>114</v>
      </c>
      <c r="F207">
        <v>2004</v>
      </c>
      <c r="G207" t="s">
        <v>65</v>
      </c>
      <c r="H207" t="s">
        <v>66</v>
      </c>
      <c r="I207" t="s">
        <v>57</v>
      </c>
      <c r="J207" s="21">
        <v>24.047692084180227</v>
      </c>
      <c r="K207" s="21">
        <v>28.976754043832486</v>
      </c>
      <c r="L207" s="21">
        <v>78.550671134245135</v>
      </c>
      <c r="M207" s="21">
        <v>78.998622142190229</v>
      </c>
      <c r="N207" s="21">
        <v>0</v>
      </c>
      <c r="O207" s="21">
        <v>0</v>
      </c>
      <c r="P207" s="21">
        <v>0</v>
      </c>
      <c r="Q207" s="21">
        <v>0</v>
      </c>
      <c r="R207" s="23">
        <v>10733603.240474408</v>
      </c>
      <c r="S207" s="23">
        <v>10513325.570511254</v>
      </c>
      <c r="T207" s="23">
        <v>2280853.6661995701</v>
      </c>
      <c r="U207" s="18" t="s">
        <v>41</v>
      </c>
      <c r="V207" s="23">
        <v>1084.2991788849199</v>
      </c>
      <c r="W207" s="23">
        <v>1061.6514872099972</v>
      </c>
      <c r="X207" s="23">
        <v>2127.219476525182</v>
      </c>
      <c r="Y207" s="23">
        <v>1990.0701542406482</v>
      </c>
      <c r="Z207" s="23">
        <v>2114.726591533069</v>
      </c>
      <c r="AA207" s="23">
        <v>1979.3355890353446</v>
      </c>
      <c r="AB207" s="21">
        <v>0</v>
      </c>
      <c r="AC207" s="26">
        <f>((Y207*1000)*(O207/100))/VLOOKUP(E207,'Sq Ft lookup'!$C$3:$D$7,2,0)</f>
        <v>0</v>
      </c>
      <c r="AD207" s="26">
        <f>(100-J207)/100*X207*1000/VLOOKUP(E207,'Sq Ft lookup'!$C$3:$D$7,2,0)</f>
        <v>3.2404177433928916</v>
      </c>
      <c r="AE207" s="26">
        <f>(100-K207)/100*Y207*1000/VLOOKUP(E207,'Sq Ft lookup'!$C$3:$D$7,2,0)</f>
        <v>2.834762174782627</v>
      </c>
    </row>
    <row r="208" spans="1:31">
      <c r="A208" t="s">
        <v>287</v>
      </c>
      <c r="B208" t="s">
        <v>216</v>
      </c>
      <c r="C208" t="s">
        <v>35</v>
      </c>
      <c r="D208" s="22" t="s">
        <v>217</v>
      </c>
      <c r="E208" t="s">
        <v>114</v>
      </c>
      <c r="F208">
        <v>2004</v>
      </c>
      <c r="G208" t="s">
        <v>68</v>
      </c>
      <c r="H208" t="s">
        <v>69</v>
      </c>
      <c r="I208" t="s">
        <v>70</v>
      </c>
      <c r="J208" s="21">
        <v>23.930267908525838</v>
      </c>
      <c r="K208" s="21">
        <v>27.783209716881739</v>
      </c>
      <c r="L208" s="21">
        <v>79.103190986873841</v>
      </c>
      <c r="M208" s="21">
        <v>79.64283044482498</v>
      </c>
      <c r="N208" s="21">
        <v>0</v>
      </c>
      <c r="O208" s="21">
        <v>0</v>
      </c>
      <c r="P208" s="21">
        <v>0</v>
      </c>
      <c r="Q208" s="21">
        <v>0</v>
      </c>
      <c r="R208" s="23">
        <v>10347121.825547377</v>
      </c>
      <c r="S208" s="23">
        <v>10081426.740379302</v>
      </c>
      <c r="T208" s="23">
        <v>586471.77717517805</v>
      </c>
      <c r="U208" s="18" t="s">
        <v>41</v>
      </c>
      <c r="V208" s="23">
        <v>1150.6969769859709</v>
      </c>
      <c r="W208" s="23">
        <v>1120.9695749964358</v>
      </c>
      <c r="X208" s="23">
        <v>1794.7608231128531</v>
      </c>
      <c r="Y208" s="23">
        <v>1705.3566200080495</v>
      </c>
      <c r="Z208" s="23">
        <v>1725.7317317750719</v>
      </c>
      <c r="AA208" s="23">
        <v>1579.3304278182309</v>
      </c>
      <c r="AB208" s="21">
        <v>0</v>
      </c>
      <c r="AC208" s="26">
        <f>((Y208*1000)*(O208/100))/VLOOKUP(E208,'Sq Ft lookup'!$C$3:$D$7,2,0)</f>
        <v>0</v>
      </c>
      <c r="AD208" s="26">
        <f>(100-J208)/100*X208*1000/VLOOKUP(E208,'Sq Ft lookup'!$C$3:$D$7,2,0)</f>
        <v>2.738206477787172</v>
      </c>
      <c r="AE208" s="26">
        <f>(100-K208)/100*Y208*1000/VLOOKUP(E208,'Sq Ft lookup'!$C$3:$D$7,2,0)</f>
        <v>2.4700236940442983</v>
      </c>
    </row>
    <row r="209" spans="1:31">
      <c r="A209" t="s">
        <v>288</v>
      </c>
      <c r="B209" t="s">
        <v>216</v>
      </c>
      <c r="C209" t="s">
        <v>35</v>
      </c>
      <c r="D209" t="s">
        <v>217</v>
      </c>
      <c r="E209" t="s">
        <v>114</v>
      </c>
      <c r="F209">
        <v>2004</v>
      </c>
      <c r="G209" t="s">
        <v>72</v>
      </c>
      <c r="H209" t="s">
        <v>73</v>
      </c>
      <c r="I209" t="s">
        <v>63</v>
      </c>
      <c r="J209" s="21">
        <v>19.737463054830606</v>
      </c>
      <c r="K209" s="21">
        <v>25.164792584381079</v>
      </c>
      <c r="L209" s="21">
        <v>71.337074254805756</v>
      </c>
      <c r="M209" s="21">
        <v>72.125279767145386</v>
      </c>
      <c r="N209" s="21">
        <v>0</v>
      </c>
      <c r="O209" s="21">
        <v>0</v>
      </c>
      <c r="P209" s="21">
        <v>0</v>
      </c>
      <c r="Q209" s="21">
        <v>0</v>
      </c>
      <c r="R209" s="23">
        <v>10941044.244696567</v>
      </c>
      <c r="S209" s="23">
        <v>10651262.703443892</v>
      </c>
      <c r="T209" s="23">
        <v>966885.08963752701</v>
      </c>
      <c r="U209" s="18" t="s">
        <v>41</v>
      </c>
      <c r="V209" s="23">
        <v>3156.5284033789653</v>
      </c>
      <c r="W209" s="23">
        <v>3069.715090497471</v>
      </c>
      <c r="X209" s="23">
        <v>2025.2270241424849</v>
      </c>
      <c r="Y209" s="23">
        <v>1906.9804950654802</v>
      </c>
      <c r="Z209" s="23">
        <v>2021.7609049628197</v>
      </c>
      <c r="AA209" s="23">
        <v>1892.2101025681095</v>
      </c>
      <c r="AB209" s="21">
        <v>0</v>
      </c>
      <c r="AC209" s="26">
        <f>((Y209*1000)*(O209/100))/VLOOKUP(E209,'Sq Ft lookup'!$C$3:$D$7,2,0)</f>
        <v>0</v>
      </c>
      <c r="AD209" s="26">
        <f>(100-J209)/100*X209*1000/VLOOKUP(E209,'Sq Ft lookup'!$C$3:$D$7,2,0)</f>
        <v>3.2601255284314412</v>
      </c>
      <c r="AE209" s="26">
        <f>(100-K209)/100*Y209*1000/VLOOKUP(E209,'Sq Ft lookup'!$C$3:$D$7,2,0)</f>
        <v>2.8621997770911527</v>
      </c>
    </row>
    <row r="210" spans="1:31">
      <c r="A210" t="s">
        <v>289</v>
      </c>
      <c r="B210" t="s">
        <v>216</v>
      </c>
      <c r="C210" t="s">
        <v>35</v>
      </c>
      <c r="D210" s="22" t="s">
        <v>217</v>
      </c>
      <c r="E210" t="s">
        <v>114</v>
      </c>
      <c r="F210">
        <v>2004</v>
      </c>
      <c r="G210" t="s">
        <v>75</v>
      </c>
      <c r="H210" t="s">
        <v>235</v>
      </c>
      <c r="I210" t="s">
        <v>63</v>
      </c>
      <c r="J210" s="21">
        <v>21.155156335122339</v>
      </c>
      <c r="K210" s="21">
        <v>27.870604468759197</v>
      </c>
      <c r="L210" s="21">
        <v>79.662894417528889</v>
      </c>
      <c r="M210" s="21">
        <v>80.283049521497915</v>
      </c>
      <c r="N210" s="21">
        <v>0</v>
      </c>
      <c r="O210" s="21">
        <v>0</v>
      </c>
      <c r="P210" s="21">
        <v>0</v>
      </c>
      <c r="Q210" s="21">
        <v>0</v>
      </c>
      <c r="R210" s="23">
        <v>11090384.193959821</v>
      </c>
      <c r="S210" s="23">
        <v>10777240.122956576</v>
      </c>
      <c r="T210" s="23">
        <v>1179169.40710524</v>
      </c>
      <c r="U210" s="18" t="s">
        <v>41</v>
      </c>
      <c r="V210" s="23">
        <v>2728.3003336775087</v>
      </c>
      <c r="W210" s="23">
        <v>2645.08280855677</v>
      </c>
      <c r="X210" s="23">
        <v>2175.7507197928549</v>
      </c>
      <c r="Y210" s="23">
        <v>1934.3829264075343</v>
      </c>
      <c r="Z210" s="23">
        <v>2175.053462668302</v>
      </c>
      <c r="AA210" s="23">
        <v>1931.9049251250028</v>
      </c>
      <c r="AB210" s="21">
        <v>0</v>
      </c>
      <c r="AC210" s="26">
        <f>((Y210*1000)*(O210/100))/VLOOKUP(E210,'Sq Ft lookup'!$C$3:$D$7,2,0)</f>
        <v>0</v>
      </c>
      <c r="AD210" s="26">
        <f>(100-J210)/100*X210*1000/VLOOKUP(E210,'Sq Ft lookup'!$C$3:$D$7,2,0)</f>
        <v>3.4405680977900661</v>
      </c>
      <c r="AE210" s="26">
        <f>(100-K210)/100*Y210*1000/VLOOKUP(E210,'Sq Ft lookup'!$C$3:$D$7,2,0)</f>
        <v>2.7983528120282415</v>
      </c>
    </row>
    <row r="211" spans="1:31">
      <c r="A211" t="s">
        <v>290</v>
      </c>
      <c r="B211" t="s">
        <v>216</v>
      </c>
      <c r="C211" t="s">
        <v>35</v>
      </c>
      <c r="D211" s="22" t="s">
        <v>217</v>
      </c>
      <c r="E211" t="s">
        <v>114</v>
      </c>
      <c r="F211">
        <v>2004</v>
      </c>
      <c r="G211" t="s">
        <v>75</v>
      </c>
      <c r="H211" t="s">
        <v>76</v>
      </c>
      <c r="I211" t="s">
        <v>77</v>
      </c>
      <c r="J211" s="21">
        <v>28.676319341768686</v>
      </c>
      <c r="K211" s="21">
        <v>34.128744782479146</v>
      </c>
      <c r="L211" s="21">
        <v>68.676413256901753</v>
      </c>
      <c r="M211" s="21">
        <v>69.491501578349997</v>
      </c>
      <c r="N211" s="21">
        <v>0</v>
      </c>
      <c r="O211" s="21">
        <v>0</v>
      </c>
      <c r="P211" s="21">
        <v>0</v>
      </c>
      <c r="Q211" s="21">
        <v>0</v>
      </c>
      <c r="R211" s="23">
        <v>11090384.193959821</v>
      </c>
      <c r="S211" s="23">
        <v>10777240.122956576</v>
      </c>
      <c r="T211" s="23">
        <v>1179169.40710524</v>
      </c>
      <c r="U211" s="18" t="s">
        <v>41</v>
      </c>
      <c r="V211" s="23">
        <v>4892.7918307435311</v>
      </c>
      <c r="W211" s="23">
        <v>4765.4534361206606</v>
      </c>
      <c r="X211" s="23">
        <v>2175.7507197928549</v>
      </c>
      <c r="Y211" s="23">
        <v>1934.3829264075343</v>
      </c>
      <c r="Z211" s="23">
        <v>2164.231764257238</v>
      </c>
      <c r="AA211" s="23">
        <v>1923.1217524061885</v>
      </c>
      <c r="AB211" s="21">
        <v>0</v>
      </c>
      <c r="AC211" s="26">
        <f>((Y211*1000)*(O211/100))/VLOOKUP(E211,'Sq Ft lookup'!$C$3:$D$7,2,0)</f>
        <v>0</v>
      </c>
      <c r="AD211" s="26">
        <f>(100-J211)/100*X211*1000/VLOOKUP(E211,'Sq Ft lookup'!$C$3:$D$7,2,0)</f>
        <v>3.1123656143285698</v>
      </c>
      <c r="AE211" s="26">
        <f>(100-K211)/100*Y211*1000/VLOOKUP(E211,'Sq Ft lookup'!$C$3:$D$7,2,0)</f>
        <v>2.5555601972283504</v>
      </c>
    </row>
    <row r="212" spans="1:31">
      <c r="A212" t="s">
        <v>291</v>
      </c>
      <c r="B212" t="s">
        <v>216</v>
      </c>
      <c r="C212" t="s">
        <v>35</v>
      </c>
      <c r="D212" s="22" t="s">
        <v>217</v>
      </c>
      <c r="E212" t="s">
        <v>114</v>
      </c>
      <c r="F212">
        <v>2004</v>
      </c>
      <c r="G212" t="s">
        <v>79</v>
      </c>
      <c r="H212" t="s">
        <v>62</v>
      </c>
      <c r="I212" t="s">
        <v>70</v>
      </c>
      <c r="J212" s="21">
        <v>27.455676780276338</v>
      </c>
      <c r="K212" s="21">
        <v>33.026252363085831</v>
      </c>
      <c r="L212" s="21">
        <v>70.218647856743885</v>
      </c>
      <c r="M212" s="21">
        <v>71.175192224781298</v>
      </c>
      <c r="N212" s="21">
        <v>0</v>
      </c>
      <c r="O212" s="21">
        <v>0</v>
      </c>
      <c r="P212" s="21">
        <v>0</v>
      </c>
      <c r="Q212" s="21">
        <v>0</v>
      </c>
      <c r="R212" s="23">
        <v>11454527.062612357</v>
      </c>
      <c r="S212" s="23">
        <v>11081076.426229138</v>
      </c>
      <c r="T212" s="23">
        <v>575671.89967144094</v>
      </c>
      <c r="U212" s="18" t="s">
        <v>41</v>
      </c>
      <c r="V212" s="23">
        <v>2607.0149215832662</v>
      </c>
      <c r="W212" s="23">
        <v>2523.2537887419253</v>
      </c>
      <c r="X212" s="23">
        <v>2248.4191168290049</v>
      </c>
      <c r="Y212" s="23">
        <v>2063.427887003133</v>
      </c>
      <c r="Z212" s="23">
        <v>2233.9821378431043</v>
      </c>
      <c r="AA212" s="23">
        <v>2054.5886843728304</v>
      </c>
      <c r="AB212" s="21">
        <v>0</v>
      </c>
      <c r="AC212" s="26">
        <f>((Y212*1000)*(O212/100))/VLOOKUP(E212,'Sq Ft lookup'!$C$3:$D$7,2,0)</f>
        <v>0</v>
      </c>
      <c r="AD212" s="26">
        <f>(100-J212)/100*X212*1000/VLOOKUP(E212,'Sq Ft lookup'!$C$3:$D$7,2,0)</f>
        <v>3.2713606727767539</v>
      </c>
      <c r="AE212" s="26">
        <f>(100-K212)/100*Y212*1000/VLOOKUP(E212,'Sq Ft lookup'!$C$3:$D$7,2,0)</f>
        <v>2.7716706492402503</v>
      </c>
    </row>
    <row r="213" spans="1:31">
      <c r="A213" t="s">
        <v>292</v>
      </c>
      <c r="B213" t="s">
        <v>216</v>
      </c>
      <c r="C213" t="s">
        <v>35</v>
      </c>
      <c r="D213" t="s">
        <v>217</v>
      </c>
      <c r="E213" t="s">
        <v>114</v>
      </c>
      <c r="F213">
        <v>2004</v>
      </c>
      <c r="G213" t="s">
        <v>81</v>
      </c>
      <c r="H213" t="s">
        <v>82</v>
      </c>
      <c r="I213" t="s">
        <v>77</v>
      </c>
      <c r="J213" s="21">
        <v>19.027692183666222</v>
      </c>
      <c r="K213" s="21">
        <v>26.322043733034061</v>
      </c>
      <c r="L213" s="21">
        <v>54.704970204115867</v>
      </c>
      <c r="M213" s="21">
        <v>56.656669995987244</v>
      </c>
      <c r="N213" s="21">
        <v>0</v>
      </c>
      <c r="O213" s="21">
        <v>0</v>
      </c>
      <c r="P213" s="21">
        <v>0</v>
      </c>
      <c r="Q213" s="21">
        <v>0</v>
      </c>
      <c r="R213" s="23">
        <v>12010678.249172367</v>
      </c>
      <c r="S213" s="23">
        <v>11484837.631272031</v>
      </c>
      <c r="T213" s="23">
        <v>508845.37902365002</v>
      </c>
      <c r="U213" s="18" t="s">
        <v>41</v>
      </c>
      <c r="V213" s="23">
        <v>5545.9840737610502</v>
      </c>
      <c r="W213" s="23">
        <v>5307.0020125280525</v>
      </c>
      <c r="X213" s="23">
        <v>2291.1331087886556</v>
      </c>
      <c r="Y213" s="23">
        <v>2149.7365496408966</v>
      </c>
      <c r="Z213" s="23">
        <v>2277.7614373590795</v>
      </c>
      <c r="AA213" s="23">
        <v>2142.595035278563</v>
      </c>
      <c r="AB213" s="21">
        <v>0</v>
      </c>
      <c r="AC213" s="26">
        <f>((Y213*1000)*(O213/100))/VLOOKUP(E213,'Sq Ft lookup'!$C$3:$D$7,2,0)</f>
        <v>0</v>
      </c>
      <c r="AD213" s="26">
        <f>(100-J213)/100*X213*1000/VLOOKUP(E213,'Sq Ft lookup'!$C$3:$D$7,2,0)</f>
        <v>3.7207849043928753</v>
      </c>
      <c r="AE213" s="26">
        <f>(100-K213)/100*Y213*1000/VLOOKUP(E213,'Sq Ft lookup'!$C$3:$D$7,2,0)</f>
        <v>3.1766585537493022</v>
      </c>
    </row>
    <row r="214" spans="1:31">
      <c r="A214" t="s">
        <v>293</v>
      </c>
      <c r="B214" t="s">
        <v>216</v>
      </c>
      <c r="C214" t="s">
        <v>35</v>
      </c>
      <c r="D214" t="s">
        <v>217</v>
      </c>
      <c r="E214" t="s">
        <v>129</v>
      </c>
      <c r="F214">
        <v>2004</v>
      </c>
      <c r="G214" t="s">
        <v>38</v>
      </c>
      <c r="H214" t="s">
        <v>39</v>
      </c>
      <c r="I214" t="s">
        <v>40</v>
      </c>
      <c r="J214" s="21">
        <v>43.184096670865358</v>
      </c>
      <c r="K214" s="21">
        <v>45.206440764491042</v>
      </c>
      <c r="L214" s="21">
        <v>92.333067465803836</v>
      </c>
      <c r="M214" s="21">
        <v>92.483052896020553</v>
      </c>
      <c r="N214" s="21">
        <v>0</v>
      </c>
      <c r="O214" s="21">
        <v>0</v>
      </c>
      <c r="P214" s="21">
        <v>0</v>
      </c>
      <c r="Q214" s="21">
        <v>0</v>
      </c>
      <c r="R214" s="23">
        <v>1527408.2494119541</v>
      </c>
      <c r="S214" s="23">
        <v>1498111.4547444498</v>
      </c>
      <c r="T214" s="23">
        <v>4274179.6658299603</v>
      </c>
      <c r="U214" s="18" t="s">
        <v>41</v>
      </c>
      <c r="V214" s="23">
        <v>238.67286508651961</v>
      </c>
      <c r="W214" s="23">
        <v>233.99676613333534</v>
      </c>
      <c r="X214" s="23">
        <v>407.04440674119002</v>
      </c>
      <c r="Y214" s="23">
        <v>395.12748250200303</v>
      </c>
      <c r="Z214" s="23">
        <v>400.31122986685523</v>
      </c>
      <c r="AA214" s="23">
        <v>388.95599390453162</v>
      </c>
      <c r="AB214" s="21">
        <v>0</v>
      </c>
      <c r="AC214" s="26">
        <f>((Y214*1000)*(O214/100))/VLOOKUP(E214,'Sq Ft lookup'!$C$3:$D$7,2,0)</f>
        <v>0</v>
      </c>
      <c r="AD214" s="26">
        <f>(100-J214)/100*X214*1000/VLOOKUP(E214,'Sq Ft lookup'!$C$3:$D$7,2,0)</f>
        <v>1.8935738106370497</v>
      </c>
      <c r="AE214" s="26">
        <f>(100-K214)/100*Y214*1000/VLOOKUP(E214,'Sq Ft lookup'!$C$3:$D$7,2,0)</f>
        <v>1.7727083088830964</v>
      </c>
    </row>
    <row r="215" spans="1:31">
      <c r="A215" t="s">
        <v>294</v>
      </c>
      <c r="B215" t="s">
        <v>216</v>
      </c>
      <c r="C215" t="s">
        <v>35</v>
      </c>
      <c r="D215" t="s">
        <v>217</v>
      </c>
      <c r="E215" t="s">
        <v>129</v>
      </c>
      <c r="F215">
        <v>2004</v>
      </c>
      <c r="G215" t="s">
        <v>43</v>
      </c>
      <c r="H215" t="s">
        <v>44</v>
      </c>
      <c r="I215" t="s">
        <v>45</v>
      </c>
      <c r="J215" s="21">
        <v>40.185084787410489</v>
      </c>
      <c r="K215" s="21">
        <v>42.373953172318068</v>
      </c>
      <c r="L215" s="21">
        <v>72.912958687026091</v>
      </c>
      <c r="M215" s="21">
        <v>73.55286991813972</v>
      </c>
      <c r="N215" s="21">
        <v>0</v>
      </c>
      <c r="O215" s="21">
        <v>0</v>
      </c>
      <c r="P215" s="21">
        <v>0</v>
      </c>
      <c r="Q215" s="21">
        <v>0</v>
      </c>
      <c r="R215" s="23">
        <v>1520768.3912540544</v>
      </c>
      <c r="S215" s="23">
        <v>1483963.6383337353</v>
      </c>
      <c r="T215" s="23">
        <v>3345095.7304042401</v>
      </c>
      <c r="U215" s="18" t="s">
        <v>41</v>
      </c>
      <c r="V215" s="21">
        <v>407.66950743067554</v>
      </c>
      <c r="W215" s="21">
        <v>398.03028965482775</v>
      </c>
      <c r="X215" s="23">
        <v>382.33059640593416</v>
      </c>
      <c r="Y215" s="23">
        <v>370.11207631185772</v>
      </c>
      <c r="Z215" s="23">
        <v>355.47178193829552</v>
      </c>
      <c r="AA215" s="23">
        <v>345.99720029054549</v>
      </c>
      <c r="AB215" s="21">
        <v>0</v>
      </c>
      <c r="AC215" s="26">
        <f>((Y215*1000)*(O215/100))/VLOOKUP(E215,'Sq Ft lookup'!$C$3:$D$7,2,0)</f>
        <v>0</v>
      </c>
      <c r="AD215" s="26">
        <f>(100-J215)/100*X215*1000/VLOOKUP(E215,'Sq Ft lookup'!$C$3:$D$7,2,0)</f>
        <v>1.8724881445648751</v>
      </c>
      <c r="AE215" s="26">
        <f>(100-K215)/100*Y215*1000/VLOOKUP(E215,'Sq Ft lookup'!$C$3:$D$7,2,0)</f>
        <v>1.7463151214290853</v>
      </c>
    </row>
    <row r="216" spans="1:31">
      <c r="A216" t="s">
        <v>295</v>
      </c>
      <c r="B216" t="s">
        <v>216</v>
      </c>
      <c r="C216" t="s">
        <v>35</v>
      </c>
      <c r="D216" s="22" t="s">
        <v>217</v>
      </c>
      <c r="E216" t="s">
        <v>129</v>
      </c>
      <c r="F216">
        <v>2004</v>
      </c>
      <c r="G216" t="s">
        <v>47</v>
      </c>
      <c r="H216" t="s">
        <v>220</v>
      </c>
      <c r="I216" t="s">
        <v>57</v>
      </c>
      <c r="J216" s="21">
        <v>49.508770080254294</v>
      </c>
      <c r="K216" s="21">
        <v>50.946868401394696</v>
      </c>
      <c r="L216" s="21">
        <v>77.781972535018681</v>
      </c>
      <c r="M216" s="21">
        <v>78.288539383074863</v>
      </c>
      <c r="N216" s="21">
        <v>0</v>
      </c>
      <c r="O216" s="21">
        <v>0</v>
      </c>
      <c r="P216" s="21">
        <v>0</v>
      </c>
      <c r="Q216" s="21">
        <v>0</v>
      </c>
      <c r="R216" s="23">
        <v>1565190.731219437</v>
      </c>
      <c r="S216" s="23">
        <v>1528494.0381085291</v>
      </c>
      <c r="T216" s="23">
        <v>3685124.9224883602</v>
      </c>
      <c r="U216" s="18" t="s">
        <v>41</v>
      </c>
      <c r="V216" s="23">
        <v>320.58141404193134</v>
      </c>
      <c r="W216" s="23">
        <v>313.25796818697012</v>
      </c>
      <c r="X216" s="23">
        <v>433.50046693594084</v>
      </c>
      <c r="Y216" s="23">
        <v>418.95610461399474</v>
      </c>
      <c r="Z216" s="23">
        <v>363.8435932971795</v>
      </c>
      <c r="AA216" s="23">
        <v>350.37327854590302</v>
      </c>
      <c r="AB216" s="21">
        <v>0</v>
      </c>
      <c r="AC216" s="26">
        <f>((Y216*1000)*(O216/100))/VLOOKUP(E216,'Sq Ft lookup'!$C$3:$D$7,2,0)</f>
        <v>0</v>
      </c>
      <c r="AD216" s="26">
        <f>(100-J216)/100*X216*1000/VLOOKUP(E216,'Sq Ft lookup'!$C$3:$D$7,2,0)</f>
        <v>1.7921569896816323</v>
      </c>
      <c r="AE216" s="26">
        <f>(100-K216)/100*Y216*1000/VLOOKUP(E216,'Sq Ft lookup'!$C$3:$D$7,2,0)</f>
        <v>1.6826965032644463</v>
      </c>
    </row>
    <row r="217" spans="1:31">
      <c r="A217" t="s">
        <v>296</v>
      </c>
      <c r="B217" t="s">
        <v>216</v>
      </c>
      <c r="C217" t="s">
        <v>35</v>
      </c>
      <c r="D217" s="22" t="s">
        <v>217</v>
      </c>
      <c r="E217" t="s">
        <v>129</v>
      </c>
      <c r="F217">
        <v>2004</v>
      </c>
      <c r="G217" t="s">
        <v>47</v>
      </c>
      <c r="H217" t="s">
        <v>39</v>
      </c>
      <c r="I217" t="s">
        <v>40</v>
      </c>
      <c r="J217" s="21">
        <v>43.404728204948661</v>
      </c>
      <c r="K217" s="21">
        <v>46.050725391722402</v>
      </c>
      <c r="L217" s="21">
        <v>92.60377827089043</v>
      </c>
      <c r="M217" s="21">
        <v>92.783073380289252</v>
      </c>
      <c r="N217" s="21">
        <v>0</v>
      </c>
      <c r="O217" s="21">
        <v>0</v>
      </c>
      <c r="P217" s="21">
        <v>0</v>
      </c>
      <c r="Q217" s="21">
        <v>0</v>
      </c>
      <c r="R217" s="23">
        <v>1565190.731219437</v>
      </c>
      <c r="S217" s="23">
        <v>1528494.0381085291</v>
      </c>
      <c r="T217" s="23">
        <v>3685124.9224883602</v>
      </c>
      <c r="U217" s="18" t="s">
        <v>41</v>
      </c>
      <c r="V217" s="23">
        <v>245.20904080048155</v>
      </c>
      <c r="W217" s="23">
        <v>239.25628208406155</v>
      </c>
      <c r="X217" s="23">
        <v>433.50046693594084</v>
      </c>
      <c r="Y217" s="23">
        <v>418.95610461399474</v>
      </c>
      <c r="Z217" s="23">
        <v>431.68620749215961</v>
      </c>
      <c r="AA217" s="23">
        <v>416.40578196470807</v>
      </c>
      <c r="AB217" s="21">
        <v>0</v>
      </c>
      <c r="AC217" s="26">
        <f>((Y217*1000)*(O217/100))/VLOOKUP(E217,'Sq Ft lookup'!$C$3:$D$7,2,0)</f>
        <v>0</v>
      </c>
      <c r="AD217" s="26">
        <f>(100-J217)/100*X217*1000/VLOOKUP(E217,'Sq Ft lookup'!$C$3:$D$7,2,0)</f>
        <v>2.0088164239938129</v>
      </c>
      <c r="AE217" s="26">
        <f>(100-K217)/100*Y217*1000/VLOOKUP(E217,'Sq Ft lookup'!$C$3:$D$7,2,0)</f>
        <v>1.8506515848945959</v>
      </c>
    </row>
    <row r="218" spans="1:31">
      <c r="A218" t="s">
        <v>297</v>
      </c>
      <c r="B218" t="s">
        <v>216</v>
      </c>
      <c r="C218" t="s">
        <v>35</v>
      </c>
      <c r="D218" t="s">
        <v>217</v>
      </c>
      <c r="E218" t="s">
        <v>129</v>
      </c>
      <c r="F218">
        <v>2004</v>
      </c>
      <c r="G218" t="s">
        <v>49</v>
      </c>
      <c r="H218" t="s">
        <v>44</v>
      </c>
      <c r="I218" t="s">
        <v>45</v>
      </c>
      <c r="J218" s="21">
        <v>38.308056801877775</v>
      </c>
      <c r="K218" s="21">
        <v>38.949107720105189</v>
      </c>
      <c r="L218" s="21">
        <v>76.896361580458674</v>
      </c>
      <c r="M218" s="21">
        <v>77.23606587778643</v>
      </c>
      <c r="N218" s="21">
        <v>0</v>
      </c>
      <c r="O218" s="21">
        <v>0</v>
      </c>
      <c r="P218" s="21">
        <v>0</v>
      </c>
      <c r="Q218" s="21">
        <v>0</v>
      </c>
      <c r="R218" s="23">
        <v>1440642.2161199048</v>
      </c>
      <c r="S218" s="23">
        <v>1417419.2056149547</v>
      </c>
      <c r="T218" s="23">
        <v>2328374.4035073798</v>
      </c>
      <c r="U218" s="18" t="s">
        <v>41</v>
      </c>
      <c r="V218" s="23">
        <v>197.43509108733352</v>
      </c>
      <c r="W218" s="23">
        <v>194.53028288544081</v>
      </c>
      <c r="X218" s="23">
        <v>336.84877138315818</v>
      </c>
      <c r="Y218" s="23">
        <v>332.13281554015816</v>
      </c>
      <c r="Z218" s="23">
        <v>303.15503592461801</v>
      </c>
      <c r="AA218" s="23">
        <v>308.61068589044351</v>
      </c>
      <c r="AB218" s="21">
        <v>0</v>
      </c>
      <c r="AC218" s="26">
        <f>((Y218*1000)*(O218/100))/VLOOKUP(E218,'Sq Ft lookup'!$C$3:$D$7,2,0)</f>
        <v>0</v>
      </c>
      <c r="AD218" s="26">
        <f>(100-J218)/100*X218*1000/VLOOKUP(E218,'Sq Ft lookup'!$C$3:$D$7,2,0)</f>
        <v>1.7015078169953044</v>
      </c>
      <c r="AE218" s="26">
        <f>(100-K218)/100*Y218*1000/VLOOKUP(E218,'Sq Ft lookup'!$C$3:$D$7,2,0)</f>
        <v>1.6602532296335413</v>
      </c>
    </row>
    <row r="219" spans="1:31">
      <c r="A219" t="s">
        <v>298</v>
      </c>
      <c r="B219" t="s">
        <v>216</v>
      </c>
      <c r="C219" t="s">
        <v>35</v>
      </c>
      <c r="D219" t="s">
        <v>217</v>
      </c>
      <c r="E219" t="s">
        <v>129</v>
      </c>
      <c r="F219">
        <v>2004</v>
      </c>
      <c r="G219" t="s">
        <v>51</v>
      </c>
      <c r="H219" t="s">
        <v>52</v>
      </c>
      <c r="I219" t="s">
        <v>53</v>
      </c>
      <c r="J219" s="21">
        <v>34.69713155896801</v>
      </c>
      <c r="K219" s="21">
        <v>37.928707054173692</v>
      </c>
      <c r="L219" s="21">
        <v>85.606390532989067</v>
      </c>
      <c r="M219" s="21">
        <v>86.046671801205832</v>
      </c>
      <c r="N219" s="21">
        <v>0</v>
      </c>
      <c r="O219" s="21">
        <v>0</v>
      </c>
      <c r="P219" s="21">
        <v>0</v>
      </c>
      <c r="Q219" s="21">
        <v>0</v>
      </c>
      <c r="R219" s="23">
        <v>1573690.9969730403</v>
      </c>
      <c r="S219" s="23">
        <v>1523383.5013933226</v>
      </c>
      <c r="T219" s="23">
        <v>2661389.2454631198</v>
      </c>
      <c r="U219" s="18" t="s">
        <v>41</v>
      </c>
      <c r="V219" s="23">
        <v>245.61702123023744</v>
      </c>
      <c r="W219" s="23">
        <v>238.09896828944105</v>
      </c>
      <c r="X219" s="23">
        <v>394.44404800022232</v>
      </c>
      <c r="Y219" s="23">
        <v>382.57589620738287</v>
      </c>
      <c r="Z219" s="23">
        <v>389.93302596315368</v>
      </c>
      <c r="AA219" s="23">
        <v>378.03029442352914</v>
      </c>
      <c r="AB219" s="21">
        <v>0</v>
      </c>
      <c r="AC219" s="26">
        <f>((Y219*1000)*(O219/100))/VLOOKUP(E219,'Sq Ft lookup'!$C$3:$D$7,2,0)</f>
        <v>0</v>
      </c>
      <c r="AD219" s="26">
        <f>(100-J219)/100*X219*1000/VLOOKUP(E219,'Sq Ft lookup'!$C$3:$D$7,2,0)</f>
        <v>2.1090564122348465</v>
      </c>
      <c r="AE219" s="26">
        <f>(100-K219)/100*Y219*1000/VLOOKUP(E219,'Sq Ft lookup'!$C$3:$D$7,2,0)</f>
        <v>1.9443700690646595</v>
      </c>
    </row>
    <row r="220" spans="1:31">
      <c r="A220" t="s">
        <v>299</v>
      </c>
      <c r="B220" t="s">
        <v>216</v>
      </c>
      <c r="C220" t="s">
        <v>35</v>
      </c>
      <c r="D220" t="s">
        <v>217</v>
      </c>
      <c r="E220" t="s">
        <v>129</v>
      </c>
      <c r="F220">
        <v>2004</v>
      </c>
      <c r="G220" t="s">
        <v>55</v>
      </c>
      <c r="H220" t="s">
        <v>225</v>
      </c>
      <c r="I220" t="s">
        <v>40</v>
      </c>
      <c r="J220" s="21">
        <v>49.050416248218362</v>
      </c>
      <c r="K220" s="21">
        <v>51.762077069289546</v>
      </c>
      <c r="L220" s="21">
        <v>70.811548653498264</v>
      </c>
      <c r="M220" s="21">
        <v>71.528018068057733</v>
      </c>
      <c r="N220" s="21">
        <v>0</v>
      </c>
      <c r="O220" s="21">
        <v>0</v>
      </c>
      <c r="P220" s="21">
        <v>0</v>
      </c>
      <c r="Q220" s="21">
        <v>0</v>
      </c>
      <c r="R220" s="23">
        <v>1548712.8380508253</v>
      </c>
      <c r="S220" s="23">
        <v>1510767.2521632854</v>
      </c>
      <c r="T220" s="23">
        <v>3062586.1969262301</v>
      </c>
      <c r="U220" s="18" t="s">
        <v>41</v>
      </c>
      <c r="V220" s="23">
        <v>703.91498876086541</v>
      </c>
      <c r="W220" s="23">
        <v>686.61569981199318</v>
      </c>
      <c r="X220" s="23">
        <v>414.11320376569938</v>
      </c>
      <c r="Y220" s="23">
        <v>402.06235267079819</v>
      </c>
      <c r="Z220" s="23">
        <v>376.00012821565304</v>
      </c>
      <c r="AA220" s="23">
        <v>367.72347036916528</v>
      </c>
      <c r="AB220" s="21">
        <v>0</v>
      </c>
      <c r="AC220" s="26">
        <f>((Y220*1000)*(O220/100))/VLOOKUP(E220,'Sq Ft lookup'!$C$3:$D$7,2,0)</f>
        <v>0</v>
      </c>
      <c r="AD220" s="26">
        <f>(100-J220)/100*X220*1000/VLOOKUP(E220,'Sq Ft lookup'!$C$3:$D$7,2,0)</f>
        <v>1.7275485014557295</v>
      </c>
      <c r="AE220" s="26">
        <f>(100-K220)/100*Y220*1000/VLOOKUP(E220,'Sq Ft lookup'!$C$3:$D$7,2,0)</f>
        <v>1.5880074658135535</v>
      </c>
    </row>
    <row r="221" spans="1:31">
      <c r="A221" t="s">
        <v>300</v>
      </c>
      <c r="B221" t="s">
        <v>216</v>
      </c>
      <c r="C221" t="s">
        <v>35</v>
      </c>
      <c r="D221" t="s">
        <v>217</v>
      </c>
      <c r="E221" t="s">
        <v>129</v>
      </c>
      <c r="F221">
        <v>2004</v>
      </c>
      <c r="G221" t="s">
        <v>55</v>
      </c>
      <c r="H221" t="s">
        <v>56</v>
      </c>
      <c r="I221" t="s">
        <v>57</v>
      </c>
      <c r="J221" s="21">
        <v>46.865915489640443</v>
      </c>
      <c r="K221" s="21">
        <v>49.651578751578832</v>
      </c>
      <c r="L221" s="21">
        <v>83.529852815836875</v>
      </c>
      <c r="M221" s="21">
        <v>83.917359291219285</v>
      </c>
      <c r="N221" s="21">
        <v>0</v>
      </c>
      <c r="O221" s="21">
        <v>0</v>
      </c>
      <c r="P221" s="21">
        <v>0</v>
      </c>
      <c r="Q221" s="21">
        <v>0</v>
      </c>
      <c r="R221" s="23">
        <v>1548712.8380508253</v>
      </c>
      <c r="S221" s="23">
        <v>1510767.2521632854</v>
      </c>
      <c r="T221" s="23">
        <v>3062586.1969262301</v>
      </c>
      <c r="U221" s="18" t="s">
        <v>41</v>
      </c>
      <c r="V221" s="23">
        <v>162.09265139354494</v>
      </c>
      <c r="W221" s="23">
        <v>158.27309985267246</v>
      </c>
      <c r="X221" s="23">
        <v>414.11320376569938</v>
      </c>
      <c r="Y221" s="23">
        <v>402.06235267079819</v>
      </c>
      <c r="Z221" s="23">
        <v>386.9638984899106</v>
      </c>
      <c r="AA221" s="23">
        <v>377.28459278570762</v>
      </c>
      <c r="AB221" s="21">
        <v>0</v>
      </c>
      <c r="AC221" s="26">
        <f>((Y221*1000)*(O221/100))/VLOOKUP(E221,'Sq Ft lookup'!$C$3:$D$7,2,0)</f>
        <v>0</v>
      </c>
      <c r="AD221" s="26">
        <f>(100-J221)/100*X221*1000/VLOOKUP(E221,'Sq Ft lookup'!$C$3:$D$7,2,0)</f>
        <v>1.8016184100598056</v>
      </c>
      <c r="AE221" s="26">
        <f>(100-K221)/100*Y221*1000/VLOOKUP(E221,'Sq Ft lookup'!$C$3:$D$7,2,0)</f>
        <v>1.657485728588791</v>
      </c>
    </row>
    <row r="222" spans="1:31">
      <c r="A222" t="s">
        <v>301</v>
      </c>
      <c r="B222" t="s">
        <v>216</v>
      </c>
      <c r="C222" t="s">
        <v>35</v>
      </c>
      <c r="D222" t="s">
        <v>217</v>
      </c>
      <c r="E222" t="s">
        <v>129</v>
      </c>
      <c r="F222">
        <v>2004</v>
      </c>
      <c r="G222" t="s">
        <v>59</v>
      </c>
      <c r="H222" t="s">
        <v>44</v>
      </c>
      <c r="I222" t="s">
        <v>45</v>
      </c>
      <c r="J222" s="21">
        <v>43.521173530890891</v>
      </c>
      <c r="K222" s="21">
        <v>44.251057200940622</v>
      </c>
      <c r="L222" s="21">
        <v>78.303136780393785</v>
      </c>
      <c r="M222" s="21">
        <v>78.657143308780107</v>
      </c>
      <c r="N222" s="21">
        <v>0</v>
      </c>
      <c r="O222" s="21">
        <v>0</v>
      </c>
      <c r="P222" s="21">
        <v>0</v>
      </c>
      <c r="Q222" s="21">
        <v>0</v>
      </c>
      <c r="R222" s="23">
        <v>1491809.8809837583</v>
      </c>
      <c r="S222" s="23">
        <v>1466910.0083272238</v>
      </c>
      <c r="T222" s="23">
        <v>2176642.58853349</v>
      </c>
      <c r="U222" s="18" t="s">
        <v>41</v>
      </c>
      <c r="V222" s="23">
        <v>203.92069000583001</v>
      </c>
      <c r="W222" s="23">
        <v>200.5884053919543</v>
      </c>
      <c r="X222" s="23">
        <v>370.46373364943321</v>
      </c>
      <c r="Y222" s="23">
        <v>362.53689580931825</v>
      </c>
      <c r="Z222" s="23">
        <v>307.94074555829627</v>
      </c>
      <c r="AA222" s="23">
        <v>308.91706482128649</v>
      </c>
      <c r="AB222" s="21">
        <v>0</v>
      </c>
      <c r="AC222" s="26">
        <f>((Y222*1000)*(O222/100))/VLOOKUP(E222,'Sq Ft lookup'!$C$3:$D$7,2,0)</f>
        <v>0</v>
      </c>
      <c r="AD222" s="26">
        <f>(100-J222)/100*X222*1000/VLOOKUP(E222,'Sq Ft lookup'!$C$3:$D$7,2,0)</f>
        <v>1.7131756563295939</v>
      </c>
      <c r="AE222" s="26">
        <f>(100-K222)/100*Y222*1000/VLOOKUP(E222,'Sq Ft lookup'!$C$3:$D$7,2,0)</f>
        <v>1.6548528368504758</v>
      </c>
    </row>
    <row r="223" spans="1:31">
      <c r="A223" t="s">
        <v>302</v>
      </c>
      <c r="B223" t="s">
        <v>216</v>
      </c>
      <c r="C223" t="s">
        <v>35</v>
      </c>
      <c r="D223" t="s">
        <v>217</v>
      </c>
      <c r="E223" t="s">
        <v>129</v>
      </c>
      <c r="F223">
        <v>2004</v>
      </c>
      <c r="G223" t="s">
        <v>61</v>
      </c>
      <c r="H223" t="s">
        <v>62</v>
      </c>
      <c r="I223" t="s">
        <v>63</v>
      </c>
      <c r="J223" s="21">
        <v>41.674302144956812</v>
      </c>
      <c r="K223" s="21">
        <v>45.670461366513557</v>
      </c>
      <c r="L223" s="21">
        <v>81.131152378684504</v>
      </c>
      <c r="M223" s="21">
        <v>81.657109150220535</v>
      </c>
      <c r="N223" s="21">
        <v>0</v>
      </c>
      <c r="O223" s="21">
        <v>0</v>
      </c>
      <c r="P223" s="21">
        <v>0</v>
      </c>
      <c r="Q223" s="21">
        <v>0</v>
      </c>
      <c r="R223" s="23">
        <v>1622095.953005295</v>
      </c>
      <c r="S223" s="23">
        <v>1576495.7756042103</v>
      </c>
      <c r="T223" s="23">
        <v>1945911.3371953999</v>
      </c>
      <c r="U223" s="18" t="s">
        <v>41</v>
      </c>
      <c r="V223" s="23">
        <v>298.60477692824242</v>
      </c>
      <c r="W223" s="23">
        <v>290.27149999980361</v>
      </c>
      <c r="X223" s="23">
        <v>419.13626507300279</v>
      </c>
      <c r="Y223" s="23">
        <v>401.67053557577879</v>
      </c>
      <c r="Z223" s="23">
        <v>404.37670557210225</v>
      </c>
      <c r="AA223" s="23">
        <v>392.014749987794</v>
      </c>
      <c r="AB223" s="21">
        <v>0</v>
      </c>
      <c r="AC223" s="26">
        <f>((Y223*1000)*(O223/100))/VLOOKUP(E223,'Sq Ft lookup'!$C$3:$D$7,2,0)</f>
        <v>0</v>
      </c>
      <c r="AD223" s="26">
        <f>(100-J223)/100*X223*1000/VLOOKUP(E223,'Sq Ft lookup'!$C$3:$D$7,2,0)</f>
        <v>2.0016388134755223</v>
      </c>
      <c r="AE223" s="26">
        <f>(100-K223)/100*Y223*1000/VLOOKUP(E223,'Sq Ft lookup'!$C$3:$D$7,2,0)</f>
        <v>1.7868023843462371</v>
      </c>
    </row>
    <row r="224" spans="1:31">
      <c r="A224" t="s">
        <v>303</v>
      </c>
      <c r="B224" t="s">
        <v>216</v>
      </c>
      <c r="C224" t="s">
        <v>35</v>
      </c>
      <c r="D224" t="s">
        <v>217</v>
      </c>
      <c r="E224" t="s">
        <v>129</v>
      </c>
      <c r="F224">
        <v>2004</v>
      </c>
      <c r="G224" t="s">
        <v>65</v>
      </c>
      <c r="H224" t="s">
        <v>230</v>
      </c>
      <c r="I224" t="s">
        <v>63</v>
      </c>
      <c r="J224" s="21">
        <v>49.376461500709091</v>
      </c>
      <c r="K224" s="21">
        <v>52.711708446130842</v>
      </c>
      <c r="L224" s="21">
        <v>90.320604384883993</v>
      </c>
      <c r="M224" s="21">
        <v>90.58784374197343</v>
      </c>
      <c r="N224" s="21">
        <v>0</v>
      </c>
      <c r="O224" s="21">
        <v>0</v>
      </c>
      <c r="P224" s="21">
        <v>0</v>
      </c>
      <c r="Q224" s="21">
        <v>0</v>
      </c>
      <c r="R224" s="23">
        <v>1651070.758375274</v>
      </c>
      <c r="S224" s="23">
        <v>1608573.5206393069</v>
      </c>
      <c r="T224" s="23">
        <v>2382739.8756562402</v>
      </c>
      <c r="U224" s="18" t="s">
        <v>41</v>
      </c>
      <c r="V224" s="23">
        <v>324.14621589394886</v>
      </c>
      <c r="W224" s="23">
        <v>315.1917337707194</v>
      </c>
      <c r="X224" s="23">
        <v>477.56135872812155</v>
      </c>
      <c r="Y224" s="23">
        <v>459.74364231787405</v>
      </c>
      <c r="Z224" s="23">
        <v>415.77081207385856</v>
      </c>
      <c r="AA224" s="23">
        <v>399.4738182225118</v>
      </c>
      <c r="AB224" s="21">
        <v>0</v>
      </c>
      <c r="AC224" s="26">
        <f>((Y224*1000)*(O224/100))/VLOOKUP(E224,'Sq Ft lookup'!$C$3:$D$7,2,0)</f>
        <v>0</v>
      </c>
      <c r="AD224" s="26">
        <f>(100-J224)/100*X224*1000/VLOOKUP(E224,'Sq Ft lookup'!$C$3:$D$7,2,0)</f>
        <v>1.9794849694876639</v>
      </c>
      <c r="AE224" s="26">
        <f>(100-K224)/100*Y224*1000/VLOOKUP(E224,'Sq Ft lookup'!$C$3:$D$7,2,0)</f>
        <v>1.7800815018148695</v>
      </c>
    </row>
    <row r="225" spans="1:31">
      <c r="A225" t="s">
        <v>304</v>
      </c>
      <c r="B225" t="s">
        <v>216</v>
      </c>
      <c r="C225" t="s">
        <v>35</v>
      </c>
      <c r="D225" t="s">
        <v>217</v>
      </c>
      <c r="E225" t="s">
        <v>129</v>
      </c>
      <c r="F225">
        <v>2004</v>
      </c>
      <c r="G225" t="s">
        <v>65</v>
      </c>
      <c r="H225" t="s">
        <v>66</v>
      </c>
      <c r="I225" t="s">
        <v>57</v>
      </c>
      <c r="J225" s="21">
        <v>45.510377982041092</v>
      </c>
      <c r="K225" s="21">
        <v>48.676739692330393</v>
      </c>
      <c r="L225" s="21">
        <v>84.733017630995576</v>
      </c>
      <c r="M225" s="21">
        <v>85.120545689588894</v>
      </c>
      <c r="N225" s="21">
        <v>0</v>
      </c>
      <c r="O225" s="21">
        <v>0</v>
      </c>
      <c r="P225" s="21">
        <v>0</v>
      </c>
      <c r="Q225" s="21">
        <v>0</v>
      </c>
      <c r="R225" s="23">
        <v>1651070.758375274</v>
      </c>
      <c r="S225" s="23">
        <v>1608573.5206393069</v>
      </c>
      <c r="T225" s="23">
        <v>2382739.8756562402</v>
      </c>
      <c r="U225" s="18" t="s">
        <v>41</v>
      </c>
      <c r="V225" s="23">
        <v>173.27373054028558</v>
      </c>
      <c r="W225" s="23">
        <v>168.86726176247845</v>
      </c>
      <c r="X225" s="23">
        <v>477.56135872812155</v>
      </c>
      <c r="Y225" s="23">
        <v>459.74364231787405</v>
      </c>
      <c r="Z225" s="23">
        <v>460.78328352440019</v>
      </c>
      <c r="AA225" s="23">
        <v>443.88934873011812</v>
      </c>
      <c r="AB225" s="21">
        <v>0</v>
      </c>
      <c r="AC225" s="26">
        <f>((Y225*1000)*(O225/100))/VLOOKUP(E225,'Sq Ft lookup'!$C$3:$D$7,2,0)</f>
        <v>0</v>
      </c>
      <c r="AD225" s="26">
        <f>(100-J225)/100*X225*1000/VLOOKUP(E225,'Sq Ft lookup'!$C$3:$D$7,2,0)</f>
        <v>2.1306568243767581</v>
      </c>
      <c r="AE225" s="26">
        <f>(100-K225)/100*Y225*1000/VLOOKUP(E225,'Sq Ft lookup'!$C$3:$D$7,2,0)</f>
        <v>1.931970542484885</v>
      </c>
    </row>
    <row r="226" spans="1:31">
      <c r="A226" t="s">
        <v>305</v>
      </c>
      <c r="B226" t="s">
        <v>216</v>
      </c>
      <c r="C226" t="s">
        <v>35</v>
      </c>
      <c r="D226" t="s">
        <v>217</v>
      </c>
      <c r="E226" t="s">
        <v>129</v>
      </c>
      <c r="F226">
        <v>2004</v>
      </c>
      <c r="G226" t="s">
        <v>68</v>
      </c>
      <c r="H226" t="s">
        <v>69</v>
      </c>
      <c r="I226" t="s">
        <v>70</v>
      </c>
      <c r="J226" s="21">
        <v>36.126055462873971</v>
      </c>
      <c r="K226" s="21">
        <v>39.057308509487633</v>
      </c>
      <c r="L226" s="21">
        <v>84.687131774760516</v>
      </c>
      <c r="M226" s="21">
        <v>85.160974953168406</v>
      </c>
      <c r="N226" s="21">
        <v>0</v>
      </c>
      <c r="O226" s="21">
        <v>0</v>
      </c>
      <c r="P226" s="21">
        <v>0</v>
      </c>
      <c r="Q226" s="21">
        <v>0</v>
      </c>
      <c r="R226" s="23">
        <v>1581815.5099428128</v>
      </c>
      <c r="S226" s="23">
        <v>1531761.5922153154</v>
      </c>
      <c r="T226" s="23">
        <v>1171782.08605989</v>
      </c>
      <c r="U226" s="18" t="s">
        <v>41</v>
      </c>
      <c r="V226" s="23">
        <v>177.72782537565561</v>
      </c>
      <c r="W226" s="23">
        <v>172.22568158857632</v>
      </c>
      <c r="X226" s="23">
        <v>378.28811237366767</v>
      </c>
      <c r="Y226" s="23">
        <v>372.4454366304484</v>
      </c>
      <c r="Z226" s="23">
        <v>370.79810104178853</v>
      </c>
      <c r="AA226" s="23">
        <v>366.60705130688916</v>
      </c>
      <c r="AB226" s="21">
        <v>0</v>
      </c>
      <c r="AC226" s="26">
        <f>((Y226*1000)*(O226/100))/VLOOKUP(E226,'Sq Ft lookup'!$C$3:$D$7,2,0)</f>
        <v>0</v>
      </c>
      <c r="AD226" s="26">
        <f>(100-J226)/100*X226*1000/VLOOKUP(E226,'Sq Ft lookup'!$C$3:$D$7,2,0)</f>
        <v>1.9784130210599802</v>
      </c>
      <c r="AE226" s="26">
        <f>(100-K226)/100*Y226*1000/VLOOKUP(E226,'Sq Ft lookup'!$C$3:$D$7,2,0)</f>
        <v>1.8584668507531681</v>
      </c>
    </row>
    <row r="227" spans="1:31">
      <c r="A227" t="s">
        <v>306</v>
      </c>
      <c r="B227" t="s">
        <v>216</v>
      </c>
      <c r="C227" t="s">
        <v>35</v>
      </c>
      <c r="D227" t="s">
        <v>217</v>
      </c>
      <c r="E227" t="s">
        <v>129</v>
      </c>
      <c r="F227">
        <v>2004</v>
      </c>
      <c r="G227" t="s">
        <v>72</v>
      </c>
      <c r="H227" t="s">
        <v>73</v>
      </c>
      <c r="I227" t="s">
        <v>63</v>
      </c>
      <c r="J227" s="21">
        <v>44.189124116012366</v>
      </c>
      <c r="K227" s="21">
        <v>48.122756440919204</v>
      </c>
      <c r="L227" s="21">
        <v>78.99714413524643</v>
      </c>
      <c r="M227" s="21">
        <v>79.682976137812574</v>
      </c>
      <c r="N227" s="21">
        <v>0</v>
      </c>
      <c r="O227" s="21">
        <v>0</v>
      </c>
      <c r="P227" s="21">
        <v>0</v>
      </c>
      <c r="Q227" s="21">
        <v>0</v>
      </c>
      <c r="R227" s="23">
        <v>1744546.6461888782</v>
      </c>
      <c r="S227" s="23">
        <v>1688251.1574565468</v>
      </c>
      <c r="T227" s="23">
        <v>1526405.8150367399</v>
      </c>
      <c r="U227" s="18" t="s">
        <v>41</v>
      </c>
      <c r="V227" s="23">
        <v>514.06819864066028</v>
      </c>
      <c r="W227" s="23">
        <v>497.27497237358568</v>
      </c>
      <c r="X227" s="23">
        <v>450.11415763948287</v>
      </c>
      <c r="Y227" s="23">
        <v>431.10811947681123</v>
      </c>
      <c r="Z227" s="23">
        <v>419.06031436515275</v>
      </c>
      <c r="AA227" s="23">
        <v>400.27543292280063</v>
      </c>
      <c r="AB227" s="21">
        <v>0</v>
      </c>
      <c r="AC227" s="26">
        <f>((Y227*1000)*(O227/100))/VLOOKUP(E227,'Sq Ft lookup'!$C$3:$D$7,2,0)</f>
        <v>0</v>
      </c>
      <c r="AD227" s="26">
        <f>(100-J227)/100*X227*1000/VLOOKUP(E227,'Sq Ft lookup'!$C$3:$D$7,2,0)</f>
        <v>2.0568946210364869</v>
      </c>
      <c r="AE227" s="26">
        <f>(100-K227)/100*Y227*1000/VLOOKUP(E227,'Sq Ft lookup'!$C$3:$D$7,2,0)</f>
        <v>1.8311909175642616</v>
      </c>
    </row>
    <row r="228" spans="1:31">
      <c r="A228" t="s">
        <v>307</v>
      </c>
      <c r="B228" t="s">
        <v>216</v>
      </c>
      <c r="C228" t="s">
        <v>35</v>
      </c>
      <c r="D228" t="s">
        <v>217</v>
      </c>
      <c r="E228" t="s">
        <v>129</v>
      </c>
      <c r="F228">
        <v>2004</v>
      </c>
      <c r="G228" t="s">
        <v>75</v>
      </c>
      <c r="H228" t="s">
        <v>235</v>
      </c>
      <c r="I228" t="s">
        <v>63</v>
      </c>
      <c r="J228" s="21">
        <v>44.666649733404327</v>
      </c>
      <c r="K228" s="21">
        <v>48.559092499484834</v>
      </c>
      <c r="L228" s="21">
        <v>85.033491454078217</v>
      </c>
      <c r="M228" s="21">
        <v>85.51672263482871</v>
      </c>
      <c r="N228" s="21">
        <v>0</v>
      </c>
      <c r="O228" s="21">
        <v>0</v>
      </c>
      <c r="P228" s="21">
        <v>0</v>
      </c>
      <c r="Q228" s="21">
        <v>0</v>
      </c>
      <c r="R228" s="23">
        <v>1775512.1704797007</v>
      </c>
      <c r="S228" s="23">
        <v>1720942.0440999374</v>
      </c>
      <c r="T228" s="23">
        <v>1620111.83860822</v>
      </c>
      <c r="U228" s="18" t="s">
        <v>41</v>
      </c>
      <c r="V228" s="23">
        <v>440.47999784505936</v>
      </c>
      <c r="W228" s="23">
        <v>426.24732599260261</v>
      </c>
      <c r="X228" s="23">
        <v>477.31428092963085</v>
      </c>
      <c r="Y228" s="23">
        <v>455.905243708738</v>
      </c>
      <c r="Z228" s="23">
        <v>440.11203676229462</v>
      </c>
      <c r="AA228" s="23">
        <v>420.12581148385789</v>
      </c>
      <c r="AB228" s="21">
        <v>0</v>
      </c>
      <c r="AC228" s="26">
        <f>((Y228*1000)*(O228/100))/VLOOKUP(E228,'Sq Ft lookup'!$C$3:$D$7,2,0)</f>
        <v>0</v>
      </c>
      <c r="AD228" s="26">
        <f>(100-J228)/100*X228*1000/VLOOKUP(E228,'Sq Ft lookup'!$C$3:$D$7,2,0)</f>
        <v>2.1625289272203445</v>
      </c>
      <c r="AE228" s="26">
        <f>(100-K228)/100*Y228*1000/VLOOKUP(E228,'Sq Ft lookup'!$C$3:$D$7,2,0)</f>
        <v>1.9202321644303717</v>
      </c>
    </row>
    <row r="229" spans="1:31">
      <c r="A229" t="s">
        <v>308</v>
      </c>
      <c r="B229" t="s">
        <v>216</v>
      </c>
      <c r="C229" t="s">
        <v>35</v>
      </c>
      <c r="D229" t="s">
        <v>217</v>
      </c>
      <c r="E229" t="s">
        <v>129</v>
      </c>
      <c r="F229">
        <v>2004</v>
      </c>
      <c r="G229" t="s">
        <v>75</v>
      </c>
      <c r="H229" t="s">
        <v>76</v>
      </c>
      <c r="I229" t="s">
        <v>77</v>
      </c>
      <c r="J229" s="21">
        <v>34.150703368286841</v>
      </c>
      <c r="K229" s="21">
        <v>37.848548862242339</v>
      </c>
      <c r="L229" s="21">
        <v>76.626408185466047</v>
      </c>
      <c r="M229" s="21">
        <v>77.285105275612111</v>
      </c>
      <c r="N229" s="21">
        <v>0</v>
      </c>
      <c r="O229" s="21">
        <v>0</v>
      </c>
      <c r="P229" s="21">
        <v>0</v>
      </c>
      <c r="Q229" s="21">
        <v>0</v>
      </c>
      <c r="R229" s="23">
        <v>1775512.1704797007</v>
      </c>
      <c r="S229" s="23">
        <v>1720942.0440999374</v>
      </c>
      <c r="T229" s="23">
        <v>1620111.83860822</v>
      </c>
      <c r="U229" s="18" t="s">
        <v>41</v>
      </c>
      <c r="V229" s="23">
        <v>800.96741862955639</v>
      </c>
      <c r="W229" s="23">
        <v>778.37596705496458</v>
      </c>
      <c r="X229" s="23">
        <v>477.31428092963085</v>
      </c>
      <c r="Y229" s="23">
        <v>455.905243708738</v>
      </c>
      <c r="Z229" s="23">
        <v>464.35548394361319</v>
      </c>
      <c r="AA229" s="23">
        <v>443.98888447017015</v>
      </c>
      <c r="AB229" s="21">
        <v>0</v>
      </c>
      <c r="AC229" s="26">
        <f>((Y229*1000)*(O229/100))/VLOOKUP(E229,'Sq Ft lookup'!$C$3:$D$7,2,0)</f>
        <v>0</v>
      </c>
      <c r="AD229" s="26">
        <f>(100-J229)/100*X229*1000/VLOOKUP(E229,'Sq Ft lookup'!$C$3:$D$7,2,0)</f>
        <v>2.5735114197334137</v>
      </c>
      <c r="AE229" s="26">
        <f>(100-K229)/100*Y229*1000/VLOOKUP(E229,'Sq Ft lookup'!$C$3:$D$7,2,0)</f>
        <v>2.3200449086079922</v>
      </c>
    </row>
    <row r="230" spans="1:31">
      <c r="A230" t="s">
        <v>309</v>
      </c>
      <c r="B230" t="s">
        <v>216</v>
      </c>
      <c r="C230" t="s">
        <v>35</v>
      </c>
      <c r="D230" t="s">
        <v>217</v>
      </c>
      <c r="E230" t="s">
        <v>129</v>
      </c>
      <c r="F230">
        <v>2004</v>
      </c>
      <c r="G230" t="s">
        <v>79</v>
      </c>
      <c r="H230" t="s">
        <v>62</v>
      </c>
      <c r="I230" t="s">
        <v>70</v>
      </c>
      <c r="J230" s="21">
        <v>31.067077075210747</v>
      </c>
      <c r="K230" s="21">
        <v>34.4795462742604</v>
      </c>
      <c r="L230" s="21">
        <v>75.995587796668559</v>
      </c>
      <c r="M230" s="21">
        <v>76.650183362829424</v>
      </c>
      <c r="N230" s="21">
        <v>0</v>
      </c>
      <c r="O230" s="21">
        <v>0</v>
      </c>
      <c r="P230" s="21">
        <v>0</v>
      </c>
      <c r="Q230" s="21">
        <v>0</v>
      </c>
      <c r="R230" s="23">
        <v>1874863.177426104</v>
      </c>
      <c r="S230" s="23">
        <v>1818815.9503629578</v>
      </c>
      <c r="T230" s="23">
        <v>1125700.85567981</v>
      </c>
      <c r="U230" s="18" t="s">
        <v>41</v>
      </c>
      <c r="V230" s="23">
        <v>437.93768686300541</v>
      </c>
      <c r="W230" s="23">
        <v>425.98734836666176</v>
      </c>
      <c r="X230" s="23">
        <v>468.59304122815286</v>
      </c>
      <c r="Y230" s="23">
        <v>458.77956583102707</v>
      </c>
      <c r="Z230" s="23">
        <v>463.52739409548502</v>
      </c>
      <c r="AA230" s="23">
        <v>453.90645078812076</v>
      </c>
      <c r="AB230" s="21">
        <v>0</v>
      </c>
      <c r="AC230" s="26">
        <f>((Y230*1000)*(O230/100))/VLOOKUP(E230,'Sq Ft lookup'!$C$3:$D$7,2,0)</f>
        <v>0</v>
      </c>
      <c r="AD230" s="26">
        <f>(100-J230)/100*X230*1000/VLOOKUP(E230,'Sq Ft lookup'!$C$3:$D$7,2,0)</f>
        <v>2.6448013619749822</v>
      </c>
      <c r="AE230" s="26">
        <f>(100-K230)/100*Y230*1000/VLOOKUP(E230,'Sq Ft lookup'!$C$3:$D$7,2,0)</f>
        <v>2.4612259942805088</v>
      </c>
    </row>
    <row r="231" spans="1:31">
      <c r="A231" t="s">
        <v>310</v>
      </c>
      <c r="B231" t="s">
        <v>216</v>
      </c>
      <c r="C231" t="s">
        <v>35</v>
      </c>
      <c r="D231" t="s">
        <v>217</v>
      </c>
      <c r="E231" t="s">
        <v>129</v>
      </c>
      <c r="F231">
        <v>2004</v>
      </c>
      <c r="G231" t="s">
        <v>81</v>
      </c>
      <c r="H231" t="s">
        <v>82</v>
      </c>
      <c r="I231" t="s">
        <v>77</v>
      </c>
      <c r="J231" s="21">
        <v>36.31136791141342</v>
      </c>
      <c r="K231" s="21">
        <v>39.24856850503221</v>
      </c>
      <c r="L231" s="21">
        <v>63.334181143408387</v>
      </c>
      <c r="M231" s="21">
        <v>64.211921094322079</v>
      </c>
      <c r="N231" s="21">
        <v>0</v>
      </c>
      <c r="O231" s="21">
        <v>0</v>
      </c>
      <c r="P231" s="21">
        <v>0</v>
      </c>
      <c r="Q231" s="21">
        <v>0</v>
      </c>
      <c r="R231" s="23">
        <v>2054045.8244618252</v>
      </c>
      <c r="S231" s="23">
        <v>2002636.8095978668</v>
      </c>
      <c r="T231" s="23">
        <v>1037058.99596859</v>
      </c>
      <c r="U231" s="18" t="s">
        <v>41</v>
      </c>
      <c r="V231" s="23">
        <v>962.96268278349669</v>
      </c>
      <c r="W231" s="23">
        <v>939.89777859777053</v>
      </c>
      <c r="X231" s="23">
        <v>491.43443047680205</v>
      </c>
      <c r="Y231" s="23">
        <v>479.11655750381408</v>
      </c>
      <c r="Z231" s="23">
        <v>461.63004118234477</v>
      </c>
      <c r="AA231" s="23">
        <v>454.69435998630422</v>
      </c>
      <c r="AB231" s="21">
        <v>0</v>
      </c>
      <c r="AC231" s="26">
        <f>((Y231*1000)*(O231/100))/VLOOKUP(E231,'Sq Ft lookup'!$C$3:$D$7,2,0)</f>
        <v>0</v>
      </c>
      <c r="AD231" s="26">
        <f>(100-J231)/100*X231*1000/VLOOKUP(E231,'Sq Ft lookup'!$C$3:$D$7,2,0)</f>
        <v>2.5627015555547383</v>
      </c>
      <c r="AE231" s="26">
        <f>(100-K231)/100*Y231*1000/VLOOKUP(E231,'Sq Ft lookup'!$C$3:$D$7,2,0)</f>
        <v>2.3832424525347782</v>
      </c>
    </row>
    <row r="232" spans="1:31">
      <c r="A232" t="s">
        <v>311</v>
      </c>
      <c r="B232" t="s">
        <v>312</v>
      </c>
      <c r="C232" t="s">
        <v>35</v>
      </c>
      <c r="D232" t="s">
        <v>313</v>
      </c>
      <c r="E232" t="s">
        <v>37</v>
      </c>
      <c r="F232">
        <v>2004</v>
      </c>
      <c r="G232" t="s">
        <v>38</v>
      </c>
      <c r="H232" t="s">
        <v>39</v>
      </c>
      <c r="I232" t="s">
        <v>40</v>
      </c>
      <c r="J232" s="21">
        <v>39.517376055589558</v>
      </c>
      <c r="K232" s="21">
        <v>39.618540602716344</v>
      </c>
      <c r="L232" s="21">
        <v>90.9154957335831</v>
      </c>
      <c r="M232" s="21">
        <v>90.91745656887025</v>
      </c>
      <c r="N232" s="21">
        <v>0</v>
      </c>
      <c r="O232" s="21">
        <v>0</v>
      </c>
      <c r="P232" s="21">
        <v>0</v>
      </c>
      <c r="Q232" s="21">
        <v>0</v>
      </c>
      <c r="R232" s="23">
        <v>223922.25399274426</v>
      </c>
      <c r="S232" s="23">
        <v>223878.68875456898</v>
      </c>
      <c r="T232" s="23">
        <v>411994.99053798697</v>
      </c>
      <c r="U232" s="18" t="s">
        <v>41</v>
      </c>
      <c r="V232" s="23">
        <v>35.401390635552957</v>
      </c>
      <c r="W232" s="23">
        <v>35.39374946799181</v>
      </c>
      <c r="X232" s="23">
        <v>50.956578517158775</v>
      </c>
      <c r="Y232" s="23">
        <v>50.956578517158775</v>
      </c>
      <c r="Z232" s="23">
        <v>48.61190810259604</v>
      </c>
      <c r="AA232" s="23">
        <v>48.507473965569687</v>
      </c>
      <c r="AB232" s="21">
        <v>0</v>
      </c>
      <c r="AC232" s="26">
        <f>((Y232*1000)*(O232/100))/VLOOKUP(E232,'Sq Ft lookup'!$C$3:$D$7,2,0)</f>
        <v>0</v>
      </c>
      <c r="AD232" s="26">
        <f>(100-J232)/100*X232*1000/VLOOKUP(E232,'Sq Ft lookup'!$C$3:$D$7,2,0)</f>
        <v>0.62268665035804383</v>
      </c>
      <c r="AE232" s="26">
        <f>(100-K232)/100*Y232*1000/VLOOKUP(E232,'Sq Ft lookup'!$C$3:$D$7,2,0)</f>
        <v>0.62164513117654696</v>
      </c>
    </row>
    <row r="233" spans="1:31">
      <c r="A233" t="s">
        <v>314</v>
      </c>
      <c r="B233" t="s">
        <v>312</v>
      </c>
      <c r="C233" t="s">
        <v>35</v>
      </c>
      <c r="D233" t="s">
        <v>313</v>
      </c>
      <c r="E233" t="s">
        <v>37</v>
      </c>
      <c r="F233">
        <v>2004</v>
      </c>
      <c r="G233" t="s">
        <v>43</v>
      </c>
      <c r="H233" t="s">
        <v>44</v>
      </c>
      <c r="I233" t="s">
        <v>45</v>
      </c>
      <c r="J233" s="21">
        <v>41.206646439852712</v>
      </c>
      <c r="K233" s="21">
        <v>41.558423450809435</v>
      </c>
      <c r="L233" s="21">
        <v>74.038951123160373</v>
      </c>
      <c r="M233" s="21">
        <v>74.060941672742842</v>
      </c>
      <c r="N233" s="21">
        <v>0</v>
      </c>
      <c r="O233" s="21">
        <v>0</v>
      </c>
      <c r="P233" s="21">
        <v>0</v>
      </c>
      <c r="Q233" s="21">
        <v>0</v>
      </c>
      <c r="R233" s="23">
        <v>226382.59423587981</v>
      </c>
      <c r="S233" s="23">
        <v>226186.224983803</v>
      </c>
      <c r="T233" s="23">
        <v>278345.07857748499</v>
      </c>
      <c r="U233" s="18" t="s">
        <v>41</v>
      </c>
      <c r="V233" s="23">
        <v>58.178313883896401</v>
      </c>
      <c r="W233" s="23">
        <v>58.12806832918244</v>
      </c>
      <c r="X233" s="23">
        <v>56.928949283136113</v>
      </c>
      <c r="Y233" s="23">
        <v>55.059128341310341</v>
      </c>
      <c r="Z233" s="23">
        <v>56.278790887595527</v>
      </c>
      <c r="AA233" s="23">
        <v>54.494071445424446</v>
      </c>
      <c r="AB233" s="21">
        <v>0</v>
      </c>
      <c r="AC233" s="26">
        <f>((Y233*1000)*(O233/100))/VLOOKUP(E233,'Sq Ft lookup'!$C$3:$D$7,2,0)</f>
        <v>0</v>
      </c>
      <c r="AD233" s="26">
        <f>(100-J233)/100*X233*1000/VLOOKUP(E233,'Sq Ft lookup'!$C$3:$D$7,2,0)</f>
        <v>0.67623878028308215</v>
      </c>
      <c r="AE233" s="26">
        <f>(100-K233)/100*Y233*1000/VLOOKUP(E233,'Sq Ft lookup'!$C$3:$D$7,2,0)</f>
        <v>0.65011461030213069</v>
      </c>
    </row>
    <row r="234" spans="1:31">
      <c r="A234" t="s">
        <v>315</v>
      </c>
      <c r="B234" t="s">
        <v>312</v>
      </c>
      <c r="C234" t="s">
        <v>35</v>
      </c>
      <c r="D234" t="s">
        <v>313</v>
      </c>
      <c r="E234" t="s">
        <v>37</v>
      </c>
      <c r="F234">
        <v>2004</v>
      </c>
      <c r="G234" t="s">
        <v>47</v>
      </c>
      <c r="H234" t="s">
        <v>39</v>
      </c>
      <c r="I234" t="s">
        <v>40</v>
      </c>
      <c r="J234" s="21">
        <v>41.761465183702725</v>
      </c>
      <c r="K234" s="21">
        <v>42.230496403097696</v>
      </c>
      <c r="L234" s="21">
        <v>91.59103435169699</v>
      </c>
      <c r="M234" s="21">
        <v>91.599943049238789</v>
      </c>
      <c r="N234" s="21">
        <v>0</v>
      </c>
      <c r="O234" s="21">
        <v>0</v>
      </c>
      <c r="P234" s="21">
        <v>0</v>
      </c>
      <c r="Q234" s="21">
        <v>0</v>
      </c>
      <c r="R234" s="23">
        <v>225318.69007137039</v>
      </c>
      <c r="S234" s="23">
        <v>225103.74517146908</v>
      </c>
      <c r="T234" s="23">
        <v>385143.52697008202</v>
      </c>
      <c r="U234" s="18" t="s">
        <v>41</v>
      </c>
      <c r="V234" s="23">
        <v>35.634723345094194</v>
      </c>
      <c r="W234" s="23">
        <v>35.595628592732758</v>
      </c>
      <c r="X234" s="23">
        <v>55.410339947549801</v>
      </c>
      <c r="Y234" s="23">
        <v>53.622873641699734</v>
      </c>
      <c r="Z234" s="23">
        <v>55.303379642209883</v>
      </c>
      <c r="AA234" s="23">
        <v>53.484368381644835</v>
      </c>
      <c r="AB234" s="21">
        <v>0</v>
      </c>
      <c r="AC234" s="26">
        <f>((Y234*1000)*(O234/100))/VLOOKUP(E234,'Sq Ft lookup'!$C$3:$D$7,2,0)</f>
        <v>0</v>
      </c>
      <c r="AD234" s="26">
        <f>(100-J234)/100*X234*1000/VLOOKUP(E234,'Sq Ft lookup'!$C$3:$D$7,2,0)</f>
        <v>0.65198848615380267</v>
      </c>
      <c r="AE234" s="26">
        <f>(100-K234)/100*Y234*1000/VLOOKUP(E234,'Sq Ft lookup'!$C$3:$D$7,2,0)</f>
        <v>0.62587469274076379</v>
      </c>
    </row>
    <row r="235" spans="1:31">
      <c r="A235" t="s">
        <v>316</v>
      </c>
      <c r="B235" t="s">
        <v>312</v>
      </c>
      <c r="C235" t="s">
        <v>35</v>
      </c>
      <c r="D235" t="s">
        <v>313</v>
      </c>
      <c r="E235" t="s">
        <v>37</v>
      </c>
      <c r="F235">
        <v>2004</v>
      </c>
      <c r="G235" t="s">
        <v>49</v>
      </c>
      <c r="H235" t="s">
        <v>44</v>
      </c>
      <c r="I235" t="s">
        <v>45</v>
      </c>
      <c r="J235" s="21">
        <v>34.180834277948257</v>
      </c>
      <c r="K235" s="21">
        <v>34.182039954151264</v>
      </c>
      <c r="L235" s="21">
        <v>78.18244360728697</v>
      </c>
      <c r="M235" s="21">
        <v>78.183740117053119</v>
      </c>
      <c r="N235" s="21">
        <v>0</v>
      </c>
      <c r="O235" s="21">
        <v>0</v>
      </c>
      <c r="P235" s="21">
        <v>0</v>
      </c>
      <c r="Q235" s="21">
        <v>0</v>
      </c>
      <c r="R235" s="23">
        <v>219818.61786704365</v>
      </c>
      <c r="S235" s="23">
        <v>219806.58778219184</v>
      </c>
      <c r="T235" s="23">
        <v>99491.795052710004</v>
      </c>
      <c r="U235" s="18" t="s">
        <v>41</v>
      </c>
      <c r="V235" s="23">
        <v>27.762205444011375</v>
      </c>
      <c r="W235" s="23">
        <v>27.760555673074723</v>
      </c>
      <c r="X235" s="23">
        <v>50.158575300984623</v>
      </c>
      <c r="Y235" s="23">
        <v>50.158575300984623</v>
      </c>
      <c r="Z235" s="23">
        <v>50.158520582496166</v>
      </c>
      <c r="AA235" s="23">
        <v>50.158520582496166</v>
      </c>
      <c r="AB235" s="21">
        <v>0</v>
      </c>
      <c r="AC235" s="26">
        <f>((Y235*1000)*(O235/100))/VLOOKUP(E235,'Sq Ft lookup'!$C$3:$D$7,2,0)</f>
        <v>0</v>
      </c>
      <c r="AD235" s="26">
        <f>(100-J235)/100*X235*1000/VLOOKUP(E235,'Sq Ft lookup'!$C$3:$D$7,2,0)</f>
        <v>0.66701597739519503</v>
      </c>
      <c r="AE235" s="26">
        <f>(100-K235)/100*Y235*1000/VLOOKUP(E235,'Sq Ft lookup'!$C$3:$D$7,2,0)</f>
        <v>0.66700375898917086</v>
      </c>
    </row>
    <row r="236" spans="1:31">
      <c r="A236" t="s">
        <v>317</v>
      </c>
      <c r="B236" t="s">
        <v>312</v>
      </c>
      <c r="C236" t="s">
        <v>35</v>
      </c>
      <c r="D236" t="s">
        <v>313</v>
      </c>
      <c r="E236" t="s">
        <v>37</v>
      </c>
      <c r="F236">
        <v>2004</v>
      </c>
      <c r="G236" t="s">
        <v>51</v>
      </c>
      <c r="H236" t="s">
        <v>52</v>
      </c>
      <c r="I236" t="s">
        <v>53</v>
      </c>
      <c r="J236" s="21">
        <v>51.669072274705655</v>
      </c>
      <c r="K236" s="21">
        <v>52.732116339374443</v>
      </c>
      <c r="L236" s="21">
        <v>87.062813947068008</v>
      </c>
      <c r="M236" s="21">
        <v>87.101956724488403</v>
      </c>
      <c r="N236" s="21">
        <v>0</v>
      </c>
      <c r="O236" s="21">
        <v>0</v>
      </c>
      <c r="P236" s="21">
        <v>0</v>
      </c>
      <c r="Q236" s="21">
        <v>0</v>
      </c>
      <c r="R236" s="23">
        <v>235978.75918961517</v>
      </c>
      <c r="S236" s="23">
        <v>235211.49409796135</v>
      </c>
      <c r="T236" s="23">
        <v>159968.28161321301</v>
      </c>
      <c r="U236" s="18" t="s">
        <v>41</v>
      </c>
      <c r="V236" s="23">
        <v>35.425938159821179</v>
      </c>
      <c r="W236" s="23">
        <v>35.318266419489476</v>
      </c>
      <c r="X236" s="23">
        <v>63.297299008828439</v>
      </c>
      <c r="Y236" s="23">
        <v>60.214575729664588</v>
      </c>
      <c r="Z236" s="23">
        <v>62.843194115359928</v>
      </c>
      <c r="AA236" s="23">
        <v>59.870049993750058</v>
      </c>
      <c r="AB236" s="21">
        <v>0</v>
      </c>
      <c r="AC236" s="26">
        <f>((Y236*1000)*(O236/100))/VLOOKUP(E236,'Sq Ft lookup'!$C$3:$D$7,2,0)</f>
        <v>0</v>
      </c>
      <c r="AD236" s="26">
        <f>(100-J236)/100*X236*1000/VLOOKUP(E236,'Sq Ft lookup'!$C$3:$D$7,2,0)</f>
        <v>0.61808610639499595</v>
      </c>
      <c r="AE236" s="26">
        <f>(100-K236)/100*Y236*1000/VLOOKUP(E236,'Sq Ft lookup'!$C$3:$D$7,2,0)</f>
        <v>0.57505112845008854</v>
      </c>
    </row>
    <row r="237" spans="1:31">
      <c r="A237" t="s">
        <v>318</v>
      </c>
      <c r="B237" t="s">
        <v>312</v>
      </c>
      <c r="C237" t="s">
        <v>35</v>
      </c>
      <c r="D237" t="s">
        <v>313</v>
      </c>
      <c r="E237" t="s">
        <v>37</v>
      </c>
      <c r="F237">
        <v>2004</v>
      </c>
      <c r="G237" t="s">
        <v>55</v>
      </c>
      <c r="H237" t="s">
        <v>56</v>
      </c>
      <c r="I237" t="s">
        <v>57</v>
      </c>
      <c r="J237" s="21">
        <v>38.879112939826044</v>
      </c>
      <c r="K237" s="21">
        <v>39.846598079793097</v>
      </c>
      <c r="L237" s="21">
        <v>84.511996081247077</v>
      </c>
      <c r="M237" s="21">
        <v>84.545722748958397</v>
      </c>
      <c r="N237" s="21">
        <v>0</v>
      </c>
      <c r="O237" s="21">
        <v>0</v>
      </c>
      <c r="P237" s="21">
        <v>0</v>
      </c>
      <c r="Q237" s="21">
        <v>0</v>
      </c>
      <c r="R237" s="23">
        <v>229406.35159487836</v>
      </c>
      <c r="S237" s="23">
        <v>228921.63754762342</v>
      </c>
      <c r="T237" s="23">
        <v>253509.588267902</v>
      </c>
      <c r="U237" s="18" t="s">
        <v>41</v>
      </c>
      <c r="V237" s="23">
        <v>22.068176623898097</v>
      </c>
      <c r="W237" s="23">
        <v>22.019650726320453</v>
      </c>
      <c r="X237" s="23">
        <v>59.95699300497148</v>
      </c>
      <c r="Y237" s="23">
        <v>57.449992229387533</v>
      </c>
      <c r="Z237" s="23">
        <v>58.227241499851971</v>
      </c>
      <c r="AA237" s="23">
        <v>56.023656260115857</v>
      </c>
      <c r="AB237" s="21">
        <v>0</v>
      </c>
      <c r="AC237" s="26">
        <f>((Y237*1000)*(O237/100))/VLOOKUP(E237,'Sq Ft lookup'!$C$3:$D$7,2,0)</f>
        <v>0</v>
      </c>
      <c r="AD237" s="26">
        <f>(100-J237)/100*X237*1000/VLOOKUP(E237,'Sq Ft lookup'!$C$3:$D$7,2,0)</f>
        <v>0.7404029897816955</v>
      </c>
      <c r="AE237" s="26">
        <f>(100-K237)/100*Y237*1000/VLOOKUP(E237,'Sq Ft lookup'!$C$3:$D$7,2,0)</f>
        <v>0.69821446062978332</v>
      </c>
    </row>
    <row r="238" spans="1:31">
      <c r="A238" t="s">
        <v>319</v>
      </c>
      <c r="B238" t="s">
        <v>312</v>
      </c>
      <c r="C238" t="s">
        <v>35</v>
      </c>
      <c r="D238" t="s">
        <v>313</v>
      </c>
      <c r="E238" t="s">
        <v>37</v>
      </c>
      <c r="F238">
        <v>2004</v>
      </c>
      <c r="G238" t="s">
        <v>59</v>
      </c>
      <c r="H238" t="s">
        <v>44</v>
      </c>
      <c r="I238" t="s">
        <v>45</v>
      </c>
      <c r="J238" s="21">
        <v>34.951825874901445</v>
      </c>
      <c r="K238" s="21">
        <v>34.952718269721437</v>
      </c>
      <c r="L238" s="21">
        <v>78.394904257523834</v>
      </c>
      <c r="M238" s="21">
        <v>78.400584118862739</v>
      </c>
      <c r="N238" s="21">
        <v>0</v>
      </c>
      <c r="O238" s="21">
        <v>0</v>
      </c>
      <c r="P238" s="21">
        <v>0</v>
      </c>
      <c r="Q238" s="21">
        <v>0</v>
      </c>
      <c r="R238" s="23">
        <v>220454.85648308106</v>
      </c>
      <c r="S238" s="23">
        <v>220399.24445412477</v>
      </c>
      <c r="T238" s="23">
        <v>95311.410233314993</v>
      </c>
      <c r="U238" s="18" t="s">
        <v>41</v>
      </c>
      <c r="V238" s="23">
        <v>27.816825502414449</v>
      </c>
      <c r="W238" s="23">
        <v>27.809189983185515</v>
      </c>
      <c r="X238" s="23">
        <v>50.750618435774904</v>
      </c>
      <c r="Y238" s="23">
        <v>50.518331384275619</v>
      </c>
      <c r="Z238" s="23">
        <v>50.252980450218082</v>
      </c>
      <c r="AA238" s="23">
        <v>50.252980450218082</v>
      </c>
      <c r="AB238" s="21">
        <v>0</v>
      </c>
      <c r="AC238" s="26">
        <f>((Y238*1000)*(O238/100))/VLOOKUP(E238,'Sq Ft lookup'!$C$3:$D$7,2,0)</f>
        <v>0</v>
      </c>
      <c r="AD238" s="26">
        <f>(100-J238)/100*X238*1000/VLOOKUP(E238,'Sq Ft lookup'!$C$3:$D$7,2,0)</f>
        <v>0.66698354681618799</v>
      </c>
      <c r="AE238" s="26">
        <f>(100-K238)/100*Y238*1000/VLOOKUP(E238,'Sq Ft lookup'!$C$3:$D$7,2,0)</f>
        <v>0.66392163533620574</v>
      </c>
    </row>
    <row r="239" spans="1:31">
      <c r="A239" t="s">
        <v>320</v>
      </c>
      <c r="B239" t="s">
        <v>312</v>
      </c>
      <c r="C239" t="s">
        <v>35</v>
      </c>
      <c r="D239" s="22" t="s">
        <v>313</v>
      </c>
      <c r="E239" t="s">
        <v>37</v>
      </c>
      <c r="F239">
        <v>2004</v>
      </c>
      <c r="G239" t="s">
        <v>61</v>
      </c>
      <c r="H239" t="s">
        <v>62</v>
      </c>
      <c r="I239" t="s">
        <v>63</v>
      </c>
      <c r="J239" s="21">
        <v>32.327796637323004</v>
      </c>
      <c r="K239" s="21">
        <v>35.227019950379479</v>
      </c>
      <c r="L239" s="21">
        <v>84.151413664316806</v>
      </c>
      <c r="M239" s="21">
        <v>84.280634762280997</v>
      </c>
      <c r="N239" s="21">
        <v>0</v>
      </c>
      <c r="O239" s="21">
        <v>0</v>
      </c>
      <c r="P239" s="21">
        <v>0</v>
      </c>
      <c r="Q239" s="21">
        <v>0</v>
      </c>
      <c r="R239" s="23">
        <v>240685.96125802537</v>
      </c>
      <c r="S239" s="23">
        <v>238903.69434300374</v>
      </c>
      <c r="T239" s="23">
        <v>84664.063988534996</v>
      </c>
      <c r="U239" s="18" t="s">
        <v>41</v>
      </c>
      <c r="V239" s="23">
        <v>40.874708183088806</v>
      </c>
      <c r="W239" s="23">
        <v>40.540327596514778</v>
      </c>
      <c r="X239" s="23">
        <v>68.307890352108942</v>
      </c>
      <c r="Y239" s="23">
        <v>64.060747942410927</v>
      </c>
      <c r="Z239" s="23">
        <v>68.307890352108942</v>
      </c>
      <c r="AA239" s="23">
        <v>64.060747942410927</v>
      </c>
      <c r="AB239" s="21">
        <v>0</v>
      </c>
      <c r="AC239" s="26">
        <f>((Y239*1000)*(O239/100))/VLOOKUP(E239,'Sq Ft lookup'!$C$3:$D$7,2,0)</f>
        <v>0</v>
      </c>
      <c r="AD239" s="26">
        <f>(100-J239)/100*X239*1000/VLOOKUP(E239,'Sq Ft lookup'!$C$3:$D$7,2,0)</f>
        <v>0.93394190265347188</v>
      </c>
      <c r="AE239" s="26">
        <f>(100-K239)/100*Y239*1000/VLOOKUP(E239,'Sq Ft lookup'!$C$3:$D$7,2,0)</f>
        <v>0.83834842881857785</v>
      </c>
    </row>
    <row r="240" spans="1:31">
      <c r="A240" t="s">
        <v>321</v>
      </c>
      <c r="B240" t="s">
        <v>312</v>
      </c>
      <c r="C240" t="s">
        <v>35</v>
      </c>
      <c r="D240" t="s">
        <v>313</v>
      </c>
      <c r="E240" t="s">
        <v>37</v>
      </c>
      <c r="F240">
        <v>2004</v>
      </c>
      <c r="G240" t="s">
        <v>65</v>
      </c>
      <c r="H240" t="s">
        <v>66</v>
      </c>
      <c r="I240" t="s">
        <v>57</v>
      </c>
      <c r="J240" s="21">
        <v>37.03987550496096</v>
      </c>
      <c r="K240" s="21">
        <v>39.160527114373345</v>
      </c>
      <c r="L240" s="21">
        <v>85.40614647513226</v>
      </c>
      <c r="M240" s="21">
        <v>85.489281586344546</v>
      </c>
      <c r="N240" s="21">
        <v>0</v>
      </c>
      <c r="O240" s="21">
        <v>0</v>
      </c>
      <c r="P240" s="21">
        <v>0</v>
      </c>
      <c r="Q240" s="21">
        <v>0</v>
      </c>
      <c r="R240" s="23">
        <v>234093.63804161569</v>
      </c>
      <c r="S240" s="23">
        <v>232746.62934968073</v>
      </c>
      <c r="T240" s="23">
        <v>152631.17962718199</v>
      </c>
      <c r="U240" s="18" t="s">
        <v>41</v>
      </c>
      <c r="V240" s="23">
        <v>22.502143139420212</v>
      </c>
      <c r="W240" s="23">
        <v>22.373695960410629</v>
      </c>
      <c r="X240" s="23">
        <v>64.882404268132106</v>
      </c>
      <c r="Y240" s="23">
        <v>61.155029617242519</v>
      </c>
      <c r="Z240" s="23">
        <v>64.882404268132106</v>
      </c>
      <c r="AA240" s="23">
        <v>61.155029617242519</v>
      </c>
      <c r="AB240" s="21">
        <v>0</v>
      </c>
      <c r="AC240" s="26">
        <f>((Y240*1000)*(O240/100))/VLOOKUP(E240,'Sq Ft lookup'!$C$3:$D$7,2,0)</f>
        <v>0</v>
      </c>
      <c r="AD240" s="26">
        <f>(100-J240)/100*X240*1000/VLOOKUP(E240,'Sq Ft lookup'!$C$3:$D$7,2,0)</f>
        <v>0.82533675123932715</v>
      </c>
      <c r="AE240" s="26">
        <f>(100-K240)/100*Y240*1000/VLOOKUP(E240,'Sq Ft lookup'!$C$3:$D$7,2,0)</f>
        <v>0.75172032856206117</v>
      </c>
    </row>
    <row r="241" spans="1:31">
      <c r="A241" t="s">
        <v>322</v>
      </c>
      <c r="B241" t="s">
        <v>312</v>
      </c>
      <c r="C241" t="s">
        <v>35</v>
      </c>
      <c r="D241" t="s">
        <v>313</v>
      </c>
      <c r="E241" t="s">
        <v>37</v>
      </c>
      <c r="F241">
        <v>2004</v>
      </c>
      <c r="G241" t="s">
        <v>68</v>
      </c>
      <c r="H241" t="s">
        <v>69</v>
      </c>
      <c r="I241" t="s">
        <v>70</v>
      </c>
      <c r="J241" s="21">
        <v>42.94158430788498</v>
      </c>
      <c r="K241" s="21">
        <v>42.967146838650237</v>
      </c>
      <c r="L241" s="21">
        <v>84.581789114575272</v>
      </c>
      <c r="M241" s="21">
        <v>84.583671479991935</v>
      </c>
      <c r="N241" s="21">
        <v>0</v>
      </c>
      <c r="O241" s="21">
        <v>0</v>
      </c>
      <c r="P241" s="21">
        <v>0</v>
      </c>
      <c r="Q241" s="21">
        <v>0</v>
      </c>
      <c r="R241" s="23">
        <v>214958.72870083287</v>
      </c>
      <c r="S241" s="23">
        <v>214933.27109224087</v>
      </c>
      <c r="T241" s="23">
        <v>21599.754896381</v>
      </c>
      <c r="U241" s="18" t="s">
        <v>41</v>
      </c>
      <c r="V241" s="23">
        <v>23.181176568425794</v>
      </c>
      <c r="W241" s="23">
        <v>23.178201992514715</v>
      </c>
      <c r="X241" s="23">
        <v>49.003615842450685</v>
      </c>
      <c r="Y241" s="23">
        <v>48.659064655171747</v>
      </c>
      <c r="Z241" s="23">
        <v>46.691353609226965</v>
      </c>
      <c r="AA241" s="23">
        <v>46.669317165773727</v>
      </c>
      <c r="AB241" s="21">
        <v>0</v>
      </c>
      <c r="AC241" s="26">
        <f>((Y241*1000)*(O241/100))/VLOOKUP(E241,'Sq Ft lookup'!$C$3:$D$7,2,0)</f>
        <v>0</v>
      </c>
      <c r="AD241" s="26">
        <f>(100-J241)/100*X241*1000/VLOOKUP(E241,'Sq Ft lookup'!$C$3:$D$7,2,0)</f>
        <v>0.56491942280134644</v>
      </c>
      <c r="AE241" s="26">
        <f>(100-K241)/100*Y241*1000/VLOOKUP(E241,'Sq Ft lookup'!$C$3:$D$7,2,0)</f>
        <v>0.56069608838206575</v>
      </c>
    </row>
    <row r="242" spans="1:31">
      <c r="A242" t="s">
        <v>323</v>
      </c>
      <c r="B242" t="s">
        <v>312</v>
      </c>
      <c r="C242" t="s">
        <v>35</v>
      </c>
      <c r="D242" s="22" t="s">
        <v>313</v>
      </c>
      <c r="E242" t="s">
        <v>37</v>
      </c>
      <c r="F242">
        <v>2004</v>
      </c>
      <c r="G242" t="s">
        <v>72</v>
      </c>
      <c r="H242" t="s">
        <v>73</v>
      </c>
      <c r="I242" t="s">
        <v>63</v>
      </c>
      <c r="J242" s="21">
        <v>29.664680107393281</v>
      </c>
      <c r="K242" s="21">
        <v>33.877699685672646</v>
      </c>
      <c r="L242" s="21">
        <v>82.315593466391761</v>
      </c>
      <c r="M242" s="21">
        <v>82.635662559844462</v>
      </c>
      <c r="N242" s="21">
        <v>0</v>
      </c>
      <c r="O242" s="21">
        <v>0</v>
      </c>
      <c r="P242" s="21">
        <v>0</v>
      </c>
      <c r="Q242" s="21">
        <v>0</v>
      </c>
      <c r="R242" s="23">
        <v>254986.58476178205</v>
      </c>
      <c r="S242" s="23">
        <v>250805.8857582637</v>
      </c>
      <c r="T242" s="23">
        <v>49383.772327466999</v>
      </c>
      <c r="U242" s="18" t="s">
        <v>41</v>
      </c>
      <c r="V242" s="23">
        <v>72.736311543944211</v>
      </c>
      <c r="W242" s="23">
        <v>71.418086406829644</v>
      </c>
      <c r="X242" s="23">
        <v>75.637323846506746</v>
      </c>
      <c r="Y242" s="23">
        <v>69.877994255334357</v>
      </c>
      <c r="Z242" s="23">
        <v>73.940559999273916</v>
      </c>
      <c r="AA242" s="23">
        <v>68.612457892020927</v>
      </c>
      <c r="AB242" s="21">
        <v>0</v>
      </c>
      <c r="AC242" s="26">
        <f>((Y242*1000)*(O242/100))/VLOOKUP(E242,'Sq Ft lookup'!$C$3:$D$7,2,0)</f>
        <v>0</v>
      </c>
      <c r="AD242" s="26">
        <f>(100-J242)/100*X242*1000/VLOOKUP(E242,'Sq Ft lookup'!$C$3:$D$7,2,0)</f>
        <v>1.0748510695150506</v>
      </c>
      <c r="AE242" s="26">
        <f>(100-K242)/100*Y242*1000/VLOOKUP(E242,'Sq Ft lookup'!$C$3:$D$7,2,0)</f>
        <v>0.93352737074736059</v>
      </c>
    </row>
    <row r="243" spans="1:31">
      <c r="A243" t="s">
        <v>324</v>
      </c>
      <c r="B243" t="s">
        <v>312</v>
      </c>
      <c r="C243" t="s">
        <v>35</v>
      </c>
      <c r="D243" s="22" t="s">
        <v>313</v>
      </c>
      <c r="E243" t="s">
        <v>37</v>
      </c>
      <c r="F243">
        <v>2004</v>
      </c>
      <c r="G243" t="s">
        <v>75</v>
      </c>
      <c r="H243" t="s">
        <v>76</v>
      </c>
      <c r="I243" t="s">
        <v>77</v>
      </c>
      <c r="J243" s="21">
        <v>48.845126417514194</v>
      </c>
      <c r="K243" s="21">
        <v>51.739560151048138</v>
      </c>
      <c r="L243" s="21">
        <v>80.434485292005959</v>
      </c>
      <c r="M243" s="21">
        <v>80.659901945097602</v>
      </c>
      <c r="N243" s="21">
        <v>0</v>
      </c>
      <c r="O243" s="21">
        <v>0</v>
      </c>
      <c r="P243" s="21">
        <v>0</v>
      </c>
      <c r="Q243" s="21">
        <v>0</v>
      </c>
      <c r="R243" s="23">
        <v>247369.83364722956</v>
      </c>
      <c r="S243" s="23">
        <v>244019.80851009922</v>
      </c>
      <c r="T243" s="23">
        <v>63751.422771758997</v>
      </c>
      <c r="U243" s="18" t="s">
        <v>41</v>
      </c>
      <c r="V243" s="23">
        <v>102.3314579993272</v>
      </c>
      <c r="W243" s="23">
        <v>101.15124151942582</v>
      </c>
      <c r="X243" s="23">
        <v>72.851464128497099</v>
      </c>
      <c r="Y243" s="23">
        <v>67.56129802657361</v>
      </c>
      <c r="Z243" s="23">
        <v>72.15528218601051</v>
      </c>
      <c r="AA243" s="23">
        <v>67.03966868179414</v>
      </c>
      <c r="AB243" s="21">
        <v>0</v>
      </c>
      <c r="AC243" s="26">
        <f>((Y243*1000)*(O243/100))/VLOOKUP(E243,'Sq Ft lookup'!$C$3:$D$7,2,0)</f>
        <v>0</v>
      </c>
      <c r="AD243" s="26">
        <f>(100-J243)/100*X243*1000/VLOOKUP(E243,'Sq Ft lookup'!$C$3:$D$7,2,0)</f>
        <v>0.75294624462920867</v>
      </c>
      <c r="AE243" s="26">
        <f>(100-K243)/100*Y243*1000/VLOOKUP(E243,'Sq Ft lookup'!$C$3:$D$7,2,0)</f>
        <v>0.6587610788016095</v>
      </c>
    </row>
    <row r="244" spans="1:31">
      <c r="A244" t="s">
        <v>325</v>
      </c>
      <c r="B244" t="s">
        <v>312</v>
      </c>
      <c r="C244" t="s">
        <v>35</v>
      </c>
      <c r="D244" s="22" t="s">
        <v>313</v>
      </c>
      <c r="E244" t="s">
        <v>37</v>
      </c>
      <c r="F244">
        <v>2004</v>
      </c>
      <c r="G244" t="s">
        <v>79</v>
      </c>
      <c r="H244" t="s">
        <v>62</v>
      </c>
      <c r="I244" t="s">
        <v>70</v>
      </c>
      <c r="J244" s="21">
        <v>39.588513845735505</v>
      </c>
      <c r="K244" s="21">
        <v>45.149522168876523</v>
      </c>
      <c r="L244" s="21">
        <v>81.318092205832215</v>
      </c>
      <c r="M244" s="21">
        <v>82.022388193301808</v>
      </c>
      <c r="N244" s="21">
        <v>0</v>
      </c>
      <c r="O244" s="21">
        <v>0</v>
      </c>
      <c r="P244" s="21">
        <v>0</v>
      </c>
      <c r="Q244" s="21">
        <v>0</v>
      </c>
      <c r="R244" s="23">
        <v>297878.22500776197</v>
      </c>
      <c r="S244" s="23">
        <v>286927.53586364229</v>
      </c>
      <c r="T244" s="23">
        <v>9971.4705536010006</v>
      </c>
      <c r="U244" s="18" t="s">
        <v>41</v>
      </c>
      <c r="V244" s="23">
        <v>65.057904781590409</v>
      </c>
      <c r="W244" s="23">
        <v>62.604879205378708</v>
      </c>
      <c r="X244" s="23">
        <v>89.445591097186735</v>
      </c>
      <c r="Y244" s="23">
        <v>80.720715126967207</v>
      </c>
      <c r="Z244" s="23">
        <v>89.060473700790993</v>
      </c>
      <c r="AA244" s="23">
        <v>80.32625099432731</v>
      </c>
      <c r="AB244" s="21">
        <v>0</v>
      </c>
      <c r="AC244" s="26">
        <f>((Y244*1000)*(O244/100))/VLOOKUP(E244,'Sq Ft lookup'!$C$3:$D$7,2,0)</f>
        <v>0</v>
      </c>
      <c r="AD244" s="26">
        <f>(100-J244)/100*X244*1000/VLOOKUP(E244,'Sq Ft lookup'!$C$3:$D$7,2,0)</f>
        <v>1.0917347384842306</v>
      </c>
      <c r="AE244" s="26">
        <f>(100-K244)/100*Y244*1000/VLOOKUP(E244,'Sq Ft lookup'!$C$3:$D$7,2,0)</f>
        <v>0.89454890303750867</v>
      </c>
    </row>
    <row r="245" spans="1:31">
      <c r="A245" t="s">
        <v>326</v>
      </c>
      <c r="B245" t="s">
        <v>312</v>
      </c>
      <c r="C245" t="s">
        <v>35</v>
      </c>
      <c r="D245" t="s">
        <v>313</v>
      </c>
      <c r="E245" t="s">
        <v>37</v>
      </c>
      <c r="F245">
        <v>2004</v>
      </c>
      <c r="G245" t="s">
        <v>81</v>
      </c>
      <c r="H245" t="s">
        <v>82</v>
      </c>
      <c r="I245" t="s">
        <v>77</v>
      </c>
      <c r="J245" s="21">
        <v>35.057206141902228</v>
      </c>
      <c r="K245" s="21">
        <v>39.197132488681831</v>
      </c>
      <c r="L245" s="21">
        <v>70.977220094109768</v>
      </c>
      <c r="M245" s="21">
        <v>71.60949447593498</v>
      </c>
      <c r="N245" s="21">
        <v>0</v>
      </c>
      <c r="O245" s="21">
        <v>0</v>
      </c>
      <c r="P245" s="21">
        <v>0</v>
      </c>
      <c r="Q245" s="21">
        <v>0</v>
      </c>
      <c r="R245" s="23">
        <v>256455.39182052738</v>
      </c>
      <c r="S245" s="23">
        <v>250771.34116606033</v>
      </c>
      <c r="T245" s="23">
        <v>11085.433663289001</v>
      </c>
      <c r="U245" s="18" t="s">
        <v>41</v>
      </c>
      <c r="V245" s="23">
        <v>115.59749373908981</v>
      </c>
      <c r="W245" s="23">
        <v>113.07827139603768</v>
      </c>
      <c r="X245" s="23">
        <v>74.529700952974991</v>
      </c>
      <c r="Y245" s="23">
        <v>68.836020874601459</v>
      </c>
      <c r="Z245" s="23">
        <v>74.207251791711855</v>
      </c>
      <c r="AA245" s="23">
        <v>68.59541956270526</v>
      </c>
      <c r="AB245" s="21">
        <v>0</v>
      </c>
      <c r="AC245" s="26">
        <f>((Y245*1000)*(O245/100))/VLOOKUP(E245,'Sq Ft lookup'!$C$3:$D$7,2,0)</f>
        <v>0</v>
      </c>
      <c r="AD245" s="26">
        <f>(100-J245)/100*X245*1000/VLOOKUP(E245,'Sq Ft lookup'!$C$3:$D$7,2,0)</f>
        <v>0.97791029503883775</v>
      </c>
      <c r="AE245" s="26">
        <f>(100-K245)/100*Y245*1000/VLOOKUP(E245,'Sq Ft lookup'!$C$3:$D$7,2,0)</f>
        <v>0.84562631725320225</v>
      </c>
    </row>
    <row r="246" spans="1:31">
      <c r="A246" t="s">
        <v>327</v>
      </c>
      <c r="B246" t="s">
        <v>312</v>
      </c>
      <c r="C246" t="s">
        <v>35</v>
      </c>
      <c r="D246" t="s">
        <v>313</v>
      </c>
      <c r="E246" t="s">
        <v>84</v>
      </c>
      <c r="F246">
        <v>2004</v>
      </c>
      <c r="G246" t="s">
        <v>38</v>
      </c>
      <c r="H246" t="s">
        <v>39</v>
      </c>
      <c r="I246" t="s">
        <v>40</v>
      </c>
      <c r="J246" s="21">
        <v>37.467696860321574</v>
      </c>
      <c r="K246" s="21">
        <v>42.23131668941722</v>
      </c>
      <c r="L246" s="21">
        <v>93.503676109679034</v>
      </c>
      <c r="M246" s="21">
        <v>93.620980345559431</v>
      </c>
      <c r="N246" s="21">
        <v>0</v>
      </c>
      <c r="O246" s="21">
        <v>0</v>
      </c>
      <c r="P246" s="21">
        <v>0</v>
      </c>
      <c r="Q246" s="21">
        <v>0</v>
      </c>
      <c r="R246" s="23">
        <v>311709.87554221204</v>
      </c>
      <c r="S246" s="23">
        <v>306473.87090760464</v>
      </c>
      <c r="T246" s="23">
        <v>427326.844190887</v>
      </c>
      <c r="U246" s="18" t="s">
        <v>41</v>
      </c>
      <c r="V246" s="23">
        <v>49.839084342384687</v>
      </c>
      <c r="W246" s="23">
        <v>48.938082402069263</v>
      </c>
      <c r="X246" s="23">
        <v>100.31702811848258</v>
      </c>
      <c r="Y246" s="23">
        <v>87.364828003048913</v>
      </c>
      <c r="Z246" s="23">
        <v>100.31702811848258</v>
      </c>
      <c r="AA246" s="23">
        <v>87.364828003048913</v>
      </c>
      <c r="AB246" s="21">
        <v>0</v>
      </c>
      <c r="AC246" s="26">
        <f>((Y246*1000)*(O246/100))/VLOOKUP(E246,'Sq Ft lookup'!$C$3:$D$7,2,0)</f>
        <v>0</v>
      </c>
      <c r="AD246" s="26">
        <f>(100-J246)/100*X246*1000/VLOOKUP(E246,'Sq Ft lookup'!$C$3:$D$7,2,0)</f>
        <v>2.5402125176661658</v>
      </c>
      <c r="AE246" s="26">
        <f>(100-K246)/100*Y246*1000/VLOOKUP(E246,'Sq Ft lookup'!$C$3:$D$7,2,0)</f>
        <v>2.0437137401869476</v>
      </c>
    </row>
    <row r="247" spans="1:31">
      <c r="A247" t="s">
        <v>328</v>
      </c>
      <c r="B247" t="s">
        <v>312</v>
      </c>
      <c r="C247" t="s">
        <v>35</v>
      </c>
      <c r="D247" t="s">
        <v>313</v>
      </c>
      <c r="E247" t="s">
        <v>84</v>
      </c>
      <c r="F247">
        <v>2004</v>
      </c>
      <c r="G247" t="s">
        <v>43</v>
      </c>
      <c r="H247" t="s">
        <v>44</v>
      </c>
      <c r="I247" t="s">
        <v>45</v>
      </c>
      <c r="J247" s="21">
        <v>37.683467683202551</v>
      </c>
      <c r="K247" s="21">
        <v>40.586342735457279</v>
      </c>
      <c r="L247" s="21">
        <v>78.426387199153936</v>
      </c>
      <c r="M247" s="21">
        <v>78.869728884465374</v>
      </c>
      <c r="N247" s="21">
        <v>0</v>
      </c>
      <c r="O247" s="21">
        <v>0</v>
      </c>
      <c r="P247" s="21">
        <v>0</v>
      </c>
      <c r="Q247" s="21">
        <v>0</v>
      </c>
      <c r="R247" s="23">
        <v>329723.19604810129</v>
      </c>
      <c r="S247" s="23">
        <v>322645.49497315811</v>
      </c>
      <c r="T247" s="23">
        <v>239166.90777221599</v>
      </c>
      <c r="U247" s="18" t="s">
        <v>41</v>
      </c>
      <c r="V247" s="23">
        <v>83.688195592918376</v>
      </c>
      <c r="W247" s="23">
        <v>81.965746899938623</v>
      </c>
      <c r="X247" s="23">
        <v>98.543688575340028</v>
      </c>
      <c r="Y247" s="23">
        <v>86.792124610345297</v>
      </c>
      <c r="Z247" s="23">
        <v>97.377622254440652</v>
      </c>
      <c r="AA247" s="23">
        <v>85.916808512517974</v>
      </c>
      <c r="AB247" s="21">
        <v>0</v>
      </c>
      <c r="AC247" s="26">
        <f>((Y247*1000)*(O247/100))/VLOOKUP(E247,'Sq Ft lookup'!$C$3:$D$7,2,0)</f>
        <v>0</v>
      </c>
      <c r="AD247" s="26">
        <f>(100-J247)/100*X247*1000/VLOOKUP(E247,'Sq Ft lookup'!$C$3:$D$7,2,0)</f>
        <v>2.4866980982877505</v>
      </c>
      <c r="AE247" s="26">
        <f>(100-K247)/100*Y247*1000/VLOOKUP(E247,'Sq Ft lookup'!$C$3:$D$7,2,0)</f>
        <v>2.0881302064630649</v>
      </c>
    </row>
    <row r="248" spans="1:31">
      <c r="A248" t="s">
        <v>329</v>
      </c>
      <c r="B248" t="s">
        <v>312</v>
      </c>
      <c r="C248" t="s">
        <v>35</v>
      </c>
      <c r="D248" t="s">
        <v>313</v>
      </c>
      <c r="E248" t="s">
        <v>84</v>
      </c>
      <c r="F248">
        <v>2004</v>
      </c>
      <c r="G248" t="s">
        <v>47</v>
      </c>
      <c r="H248" t="s">
        <v>39</v>
      </c>
      <c r="I248" t="s">
        <v>40</v>
      </c>
      <c r="J248" s="21">
        <v>35.367030249210217</v>
      </c>
      <c r="K248" s="21">
        <v>41.163924890947435</v>
      </c>
      <c r="L248" s="21">
        <v>93.683332565421878</v>
      </c>
      <c r="M248" s="21">
        <v>93.855522749974369</v>
      </c>
      <c r="N248" s="21">
        <v>0</v>
      </c>
      <c r="O248" s="21">
        <v>0</v>
      </c>
      <c r="P248" s="21">
        <v>0</v>
      </c>
      <c r="Q248" s="21">
        <v>0</v>
      </c>
      <c r="R248" s="23">
        <v>326657.03308105614</v>
      </c>
      <c r="S248" s="23">
        <v>318375.65917148185</v>
      </c>
      <c r="T248" s="23">
        <v>334895.469195218</v>
      </c>
      <c r="U248" s="18" t="s">
        <v>41</v>
      </c>
      <c r="V248" s="21">
        <v>52.370544932571576</v>
      </c>
      <c r="W248" s="21">
        <v>50.938552541029274</v>
      </c>
      <c r="X248" s="23">
        <v>108.40350127951299</v>
      </c>
      <c r="Y248" s="23">
        <v>93.857660785518689</v>
      </c>
      <c r="Z248" s="23">
        <v>108.40350127951299</v>
      </c>
      <c r="AA248" s="23">
        <v>93.857660785518689</v>
      </c>
      <c r="AB248" s="21">
        <v>0</v>
      </c>
      <c r="AC248" s="26">
        <f>((Y248*1000)*(O248/100))/VLOOKUP(E248,'Sq Ft lookup'!$C$3:$D$7,2,0)</f>
        <v>0</v>
      </c>
      <c r="AD248" s="26">
        <f>(100-J248)/100*X248*1000/VLOOKUP(E248,'Sq Ft lookup'!$C$3:$D$7,2,0)</f>
        <v>2.8371898032308018</v>
      </c>
      <c r="AE248" s="26">
        <f>(100-K248)/100*Y248*1000/VLOOKUP(E248,'Sq Ft lookup'!$C$3:$D$7,2,0)</f>
        <v>2.2361677989620388</v>
      </c>
    </row>
    <row r="249" spans="1:31">
      <c r="A249" t="s">
        <v>330</v>
      </c>
      <c r="B249" t="s">
        <v>312</v>
      </c>
      <c r="C249" t="s">
        <v>35</v>
      </c>
      <c r="D249" s="22" t="s">
        <v>313</v>
      </c>
      <c r="E249" t="s">
        <v>84</v>
      </c>
      <c r="F249">
        <v>2004</v>
      </c>
      <c r="G249" t="s">
        <v>49</v>
      </c>
      <c r="H249" t="s">
        <v>44</v>
      </c>
      <c r="I249" t="s">
        <v>45</v>
      </c>
      <c r="J249" s="21">
        <v>42.181423544186913</v>
      </c>
      <c r="K249" s="21">
        <v>42.187415686519813</v>
      </c>
      <c r="L249" s="21">
        <v>81.81186625700029</v>
      </c>
      <c r="M249" s="21">
        <v>82.00367847222698</v>
      </c>
      <c r="N249" s="21">
        <v>0</v>
      </c>
      <c r="O249" s="21">
        <v>0</v>
      </c>
      <c r="P249" s="21">
        <v>0</v>
      </c>
      <c r="Q249" s="21">
        <v>0</v>
      </c>
      <c r="R249" s="23">
        <v>293284.78333494259</v>
      </c>
      <c r="S249" s="23">
        <v>289923.08859652752</v>
      </c>
      <c r="T249" s="23">
        <v>153751.309381461</v>
      </c>
      <c r="U249" s="18" t="s">
        <v>41</v>
      </c>
      <c r="V249" s="23">
        <v>36.738890787878205</v>
      </c>
      <c r="W249" s="23">
        <v>36.350651674681878</v>
      </c>
      <c r="X249" s="23">
        <v>79.620663722248992</v>
      </c>
      <c r="Y249" s="23">
        <v>72.113874443473833</v>
      </c>
      <c r="Z249" s="23">
        <v>66.488038258459696</v>
      </c>
      <c r="AA249" s="23">
        <v>66.488038258459696</v>
      </c>
      <c r="AB249" s="21">
        <v>0</v>
      </c>
      <c r="AC249" s="26">
        <f>((Y249*1000)*(O249/100))/VLOOKUP(E249,'Sq Ft lookup'!$C$3:$D$7,2,0)</f>
        <v>0</v>
      </c>
      <c r="AD249" s="26">
        <f>(100-J249)/100*X249*1000/VLOOKUP(E249,'Sq Ft lookup'!$C$3:$D$7,2,0)</f>
        <v>1.8641641761034367</v>
      </c>
      <c r="AE249" s="26">
        <f>(100-K249)/100*Y249*1000/VLOOKUP(E249,'Sq Ft lookup'!$C$3:$D$7,2,0)</f>
        <v>1.688232211554993</v>
      </c>
    </row>
    <row r="250" spans="1:31">
      <c r="A250" t="s">
        <v>331</v>
      </c>
      <c r="B250" t="s">
        <v>312</v>
      </c>
      <c r="C250" t="s">
        <v>35</v>
      </c>
      <c r="D250" t="s">
        <v>313</v>
      </c>
      <c r="E250" t="s">
        <v>84</v>
      </c>
      <c r="F250">
        <v>2004</v>
      </c>
      <c r="G250" t="s">
        <v>51</v>
      </c>
      <c r="H250" t="s">
        <v>52</v>
      </c>
      <c r="I250" t="s">
        <v>53</v>
      </c>
      <c r="J250" s="21">
        <v>35.180811310685066</v>
      </c>
      <c r="K250" s="21">
        <v>40.774688170088012</v>
      </c>
      <c r="L250" s="21">
        <v>88.324914092227488</v>
      </c>
      <c r="M250" s="21">
        <v>88.681512164150504</v>
      </c>
      <c r="N250" s="21">
        <v>0</v>
      </c>
      <c r="O250" s="21">
        <v>0</v>
      </c>
      <c r="P250" s="21">
        <v>0</v>
      </c>
      <c r="Q250" s="21">
        <v>0</v>
      </c>
      <c r="R250" s="23">
        <v>344627.14125747554</v>
      </c>
      <c r="S250" s="23">
        <v>333741.55389331235</v>
      </c>
      <c r="T250" s="23">
        <v>148484.993909296</v>
      </c>
      <c r="U250" s="18" t="s">
        <v>41</v>
      </c>
      <c r="V250" s="23">
        <v>51.748514009022422</v>
      </c>
      <c r="W250" s="23">
        <v>50.166580529219537</v>
      </c>
      <c r="X250" s="23">
        <v>102.45560471115846</v>
      </c>
      <c r="Y250" s="23">
        <v>90.076226913306385</v>
      </c>
      <c r="Z250" s="23">
        <v>102.21442396668871</v>
      </c>
      <c r="AA250" s="23">
        <v>89.916251845491132</v>
      </c>
      <c r="AB250" s="21">
        <v>0</v>
      </c>
      <c r="AC250" s="26">
        <f>((Y250*1000)*(O250/100))/VLOOKUP(E250,'Sq Ft lookup'!$C$3:$D$7,2,0)</f>
        <v>0</v>
      </c>
      <c r="AD250" s="26">
        <f>(100-J250)/100*X250*1000/VLOOKUP(E250,'Sq Ft lookup'!$C$3:$D$7,2,0)</f>
        <v>2.6892444519337695</v>
      </c>
      <c r="AE250" s="26">
        <f>(100-K250)/100*Y250*1000/VLOOKUP(E250,'Sq Ft lookup'!$C$3:$D$7,2,0)</f>
        <v>2.1602723739228513</v>
      </c>
    </row>
    <row r="251" spans="1:31">
      <c r="A251" t="s">
        <v>332</v>
      </c>
      <c r="B251" t="s">
        <v>312</v>
      </c>
      <c r="C251" t="s">
        <v>35</v>
      </c>
      <c r="D251" t="s">
        <v>313</v>
      </c>
      <c r="E251" t="s">
        <v>84</v>
      </c>
      <c r="F251">
        <v>2004</v>
      </c>
      <c r="G251" t="s">
        <v>55</v>
      </c>
      <c r="H251" t="s">
        <v>56</v>
      </c>
      <c r="I251" t="s">
        <v>57</v>
      </c>
      <c r="J251" s="21">
        <v>29.163360386069158</v>
      </c>
      <c r="K251" s="21">
        <v>34.965019996673483</v>
      </c>
      <c r="L251" s="21">
        <v>86.577943496064407</v>
      </c>
      <c r="M251" s="21">
        <v>86.897067387673133</v>
      </c>
      <c r="N251" s="21">
        <v>0</v>
      </c>
      <c r="O251" s="21">
        <v>0</v>
      </c>
      <c r="P251" s="21">
        <v>0</v>
      </c>
      <c r="Q251" s="21">
        <v>0</v>
      </c>
      <c r="R251" s="23">
        <v>321918.90925979736</v>
      </c>
      <c r="S251" s="23">
        <v>314329.9084645891</v>
      </c>
      <c r="T251" s="23">
        <v>246803.817741126</v>
      </c>
      <c r="U251" s="18" t="s">
        <v>41</v>
      </c>
      <c r="V251" s="23">
        <v>31.095277056959471</v>
      </c>
      <c r="W251" s="23">
        <v>30.355294092562087</v>
      </c>
      <c r="X251" s="23">
        <v>97.486404815243304</v>
      </c>
      <c r="Y251" s="23">
        <v>85.702442534139735</v>
      </c>
      <c r="Z251" s="23">
        <v>95.220162538093945</v>
      </c>
      <c r="AA251" s="23">
        <v>84.00306414690894</v>
      </c>
      <c r="AB251" s="21">
        <v>0</v>
      </c>
      <c r="AC251" s="26">
        <f>((Y251*1000)*(O251/100))/VLOOKUP(E251,'Sq Ft lookup'!$C$3:$D$7,2,0)</f>
        <v>0</v>
      </c>
      <c r="AD251" s="26">
        <f>(100-J251)/100*X251*1000/VLOOKUP(E251,'Sq Ft lookup'!$C$3:$D$7,2,0)</f>
        <v>2.7963593136890714</v>
      </c>
      <c r="AE251" s="26">
        <f>(100-K251)/100*Y251*1000/VLOOKUP(E251,'Sq Ft lookup'!$C$3:$D$7,2,0)</f>
        <v>2.2569980305503212</v>
      </c>
    </row>
    <row r="252" spans="1:31">
      <c r="A252" t="s">
        <v>333</v>
      </c>
      <c r="B252" t="s">
        <v>312</v>
      </c>
      <c r="C252" t="s">
        <v>35</v>
      </c>
      <c r="D252" t="s">
        <v>313</v>
      </c>
      <c r="E252" t="s">
        <v>84</v>
      </c>
      <c r="F252">
        <v>2004</v>
      </c>
      <c r="G252" t="s">
        <v>59</v>
      </c>
      <c r="H252" t="s">
        <v>44</v>
      </c>
      <c r="I252" t="s">
        <v>45</v>
      </c>
      <c r="J252" s="21">
        <v>46.281566625313339</v>
      </c>
      <c r="K252" s="21">
        <v>46.283287661615965</v>
      </c>
      <c r="L252" s="21">
        <v>82.797268403025441</v>
      </c>
      <c r="M252" s="21">
        <v>83.059128919369556</v>
      </c>
      <c r="N252" s="21">
        <v>0</v>
      </c>
      <c r="O252" s="21">
        <v>0</v>
      </c>
      <c r="P252" s="21">
        <v>0</v>
      </c>
      <c r="Q252" s="21">
        <v>0</v>
      </c>
      <c r="R252" s="23">
        <v>302593.69359709404</v>
      </c>
      <c r="S252" s="23">
        <v>297682.86954049417</v>
      </c>
      <c r="T252" s="23">
        <v>132739.83834893399</v>
      </c>
      <c r="U252" s="18" t="s">
        <v>41</v>
      </c>
      <c r="V252" s="23">
        <v>37.930908663404892</v>
      </c>
      <c r="W252" s="23">
        <v>37.353064443167625</v>
      </c>
      <c r="X252" s="23">
        <v>86.913619400479291</v>
      </c>
      <c r="Y252" s="23">
        <v>77.774000579637573</v>
      </c>
      <c r="Z252" s="23">
        <v>67.141973731742809</v>
      </c>
      <c r="AA252" s="23">
        <v>67.141973731742809</v>
      </c>
      <c r="AB252" s="21">
        <v>0</v>
      </c>
      <c r="AC252" s="26">
        <f>((Y252*1000)*(O252/100))/VLOOKUP(E252,'Sq Ft lookup'!$C$3:$D$7,2,0)</f>
        <v>0</v>
      </c>
      <c r="AD252" s="26">
        <f>(100-J252)/100*X252*1000/VLOOKUP(E252,'Sq Ft lookup'!$C$3:$D$7,2,0)</f>
        <v>1.8906108415134726</v>
      </c>
      <c r="AE252" s="26">
        <f>(100-K252)/100*Y252*1000/VLOOKUP(E252,'Sq Ft lookup'!$C$3:$D$7,2,0)</f>
        <v>1.6917447323513684</v>
      </c>
    </row>
    <row r="253" spans="1:31">
      <c r="A253" t="s">
        <v>334</v>
      </c>
      <c r="B253" t="s">
        <v>312</v>
      </c>
      <c r="C253" t="s">
        <v>35</v>
      </c>
      <c r="D253" t="s">
        <v>313</v>
      </c>
      <c r="E253" t="s">
        <v>84</v>
      </c>
      <c r="F253">
        <v>2004</v>
      </c>
      <c r="G253" t="s">
        <v>61</v>
      </c>
      <c r="H253" t="s">
        <v>62</v>
      </c>
      <c r="I253" t="s">
        <v>63</v>
      </c>
      <c r="J253" s="21">
        <v>19.978832152450721</v>
      </c>
      <c r="K253" s="21">
        <v>28.250094610903687</v>
      </c>
      <c r="L253" s="21">
        <v>85.012344192895455</v>
      </c>
      <c r="M253" s="21">
        <v>85.648289150967329</v>
      </c>
      <c r="N253" s="21">
        <v>0</v>
      </c>
      <c r="O253" s="21">
        <v>0</v>
      </c>
      <c r="P253" s="21">
        <v>0</v>
      </c>
      <c r="Q253" s="21">
        <v>0</v>
      </c>
      <c r="R253" s="23">
        <v>351095.85565635079</v>
      </c>
      <c r="S253" s="23">
        <v>337106.77329061227</v>
      </c>
      <c r="T253" s="23">
        <v>80179.015789653</v>
      </c>
      <c r="U253" s="18" t="s">
        <v>41</v>
      </c>
      <c r="V253" s="23">
        <v>60.123535724520245</v>
      </c>
      <c r="W253" s="23">
        <v>57.571546904299055</v>
      </c>
      <c r="X253" s="23">
        <v>106.24850957628841</v>
      </c>
      <c r="Y253" s="23">
        <v>93.166460669838955</v>
      </c>
      <c r="Z253" s="23">
        <v>106.24850957628841</v>
      </c>
      <c r="AA253" s="23">
        <v>93.166460669838955</v>
      </c>
      <c r="AB253" s="21">
        <v>0</v>
      </c>
      <c r="AC253" s="26">
        <f>((Y253*1000)*(O253/100))/VLOOKUP(E253,'Sq Ft lookup'!$C$3:$D$7,2,0)</f>
        <v>0</v>
      </c>
      <c r="AD253" s="26">
        <f>(100-J253)/100*X253*1000/VLOOKUP(E253,'Sq Ft lookup'!$C$3:$D$7,2,0)</f>
        <v>3.4428547553578142</v>
      </c>
      <c r="AE253" s="26">
        <f>(100-K253)/100*Y253*1000/VLOOKUP(E253,'Sq Ft lookup'!$C$3:$D$7,2,0)</f>
        <v>2.7068980516290373</v>
      </c>
    </row>
    <row r="254" spans="1:31">
      <c r="A254" t="s">
        <v>335</v>
      </c>
      <c r="B254" t="s">
        <v>312</v>
      </c>
      <c r="C254" t="s">
        <v>35</v>
      </c>
      <c r="D254" t="s">
        <v>313</v>
      </c>
      <c r="E254" t="s">
        <v>84</v>
      </c>
      <c r="F254">
        <v>2004</v>
      </c>
      <c r="G254" t="s">
        <v>65</v>
      </c>
      <c r="H254" t="s">
        <v>66</v>
      </c>
      <c r="I254" t="s">
        <v>57</v>
      </c>
      <c r="J254" s="21">
        <v>29.352793288039926</v>
      </c>
      <c r="K254" s="21">
        <v>36.547506540766065</v>
      </c>
      <c r="L254" s="21">
        <v>87.636944700165458</v>
      </c>
      <c r="M254" s="21">
        <v>88.089226693919571</v>
      </c>
      <c r="N254" s="21">
        <v>0</v>
      </c>
      <c r="O254" s="21">
        <v>0</v>
      </c>
      <c r="P254" s="21">
        <v>0</v>
      </c>
      <c r="Q254" s="21">
        <v>0</v>
      </c>
      <c r="R254" s="23">
        <v>334131.29820156848</v>
      </c>
      <c r="S254" s="23">
        <v>322103.88507717929</v>
      </c>
      <c r="T254" s="23">
        <v>174477.34438496901</v>
      </c>
      <c r="U254" s="18" t="s">
        <v>41</v>
      </c>
      <c r="V254" s="23">
        <v>32.445607634488823</v>
      </c>
      <c r="W254" s="23">
        <v>31.258269430642006</v>
      </c>
      <c r="X254" s="23">
        <v>110.4340725900424</v>
      </c>
      <c r="Y254" s="23">
        <v>95.35023243576515</v>
      </c>
      <c r="Z254" s="23">
        <v>110.4340725900424</v>
      </c>
      <c r="AA254" s="23">
        <v>95.35023243576515</v>
      </c>
      <c r="AB254" s="21">
        <v>0</v>
      </c>
      <c r="AC254" s="26">
        <f>((Y254*1000)*(O254/100))/VLOOKUP(E254,'Sq Ft lookup'!$C$3:$D$7,2,0)</f>
        <v>0</v>
      </c>
      <c r="AD254" s="26">
        <f>(100-J254)/100*X254*1000/VLOOKUP(E254,'Sq Ft lookup'!$C$3:$D$7,2,0)</f>
        <v>3.1592868006933914</v>
      </c>
      <c r="AE254" s="26">
        <f>(100-K254)/100*Y254*1000/VLOOKUP(E254,'Sq Ft lookup'!$C$3:$D$7,2,0)</f>
        <v>2.4499736788689304</v>
      </c>
    </row>
    <row r="255" spans="1:31">
      <c r="A255" t="s">
        <v>336</v>
      </c>
      <c r="B255" t="s">
        <v>312</v>
      </c>
      <c r="C255" t="s">
        <v>35</v>
      </c>
      <c r="D255" t="s">
        <v>313</v>
      </c>
      <c r="E255" t="s">
        <v>84</v>
      </c>
      <c r="F255">
        <v>2004</v>
      </c>
      <c r="G255" t="s">
        <v>68</v>
      </c>
      <c r="H255" t="s">
        <v>69</v>
      </c>
      <c r="I255" t="s">
        <v>70</v>
      </c>
      <c r="J255" s="21">
        <v>33.56496506663342</v>
      </c>
      <c r="K255" s="21">
        <v>38.628633732282957</v>
      </c>
      <c r="L255" s="21">
        <v>88.236150328962324</v>
      </c>
      <c r="M255" s="21">
        <v>88.666707732262509</v>
      </c>
      <c r="N255" s="21">
        <v>0</v>
      </c>
      <c r="O255" s="21">
        <v>0</v>
      </c>
      <c r="P255" s="21">
        <v>0</v>
      </c>
      <c r="Q255" s="21">
        <v>0</v>
      </c>
      <c r="R255" s="23">
        <v>316245.51579645881</v>
      </c>
      <c r="S255" s="23">
        <v>304647.54049498419</v>
      </c>
      <c r="T255" s="23">
        <v>19168.417629923999</v>
      </c>
      <c r="U255" s="18" t="s">
        <v>41</v>
      </c>
      <c r="V255" s="23">
        <v>34.204261486980187</v>
      </c>
      <c r="W255" s="23">
        <v>32.951075181946756</v>
      </c>
      <c r="X255" s="23">
        <v>94.76405823866493</v>
      </c>
      <c r="Y255" s="23">
        <v>83.566892206456615</v>
      </c>
      <c r="Z255" s="23">
        <v>88.110251993314833</v>
      </c>
      <c r="AA255" s="23">
        <v>78.536006606461243</v>
      </c>
      <c r="AB255" s="21">
        <v>0</v>
      </c>
      <c r="AC255" s="26">
        <f>((Y255*1000)*(O255/100))/VLOOKUP(E255,'Sq Ft lookup'!$C$3:$D$7,2,0)</f>
        <v>0</v>
      </c>
      <c r="AD255" s="26">
        <f>(100-J255)/100*X255*1000/VLOOKUP(E255,'Sq Ft lookup'!$C$3:$D$7,2,0)</f>
        <v>2.5493636442653531</v>
      </c>
      <c r="AE255" s="26">
        <f>(100-K255)/100*Y255*1000/VLOOKUP(E255,'Sq Ft lookup'!$C$3:$D$7,2,0)</f>
        <v>2.0767824861134958</v>
      </c>
    </row>
    <row r="256" spans="1:31">
      <c r="A256" t="s">
        <v>337</v>
      </c>
      <c r="B256" t="s">
        <v>312</v>
      </c>
      <c r="C256" t="s">
        <v>35</v>
      </c>
      <c r="D256" t="s">
        <v>313</v>
      </c>
      <c r="E256" t="s">
        <v>84</v>
      </c>
      <c r="F256">
        <v>2004</v>
      </c>
      <c r="G256" t="s">
        <v>72</v>
      </c>
      <c r="H256" t="s">
        <v>73</v>
      </c>
      <c r="I256" t="s">
        <v>63</v>
      </c>
      <c r="J256" s="21">
        <v>19.422911897413542</v>
      </c>
      <c r="K256" s="21">
        <v>28.326330352451944</v>
      </c>
      <c r="L256" s="21">
        <v>82.188110213553117</v>
      </c>
      <c r="M256" s="21">
        <v>83.195274612997025</v>
      </c>
      <c r="N256" s="21">
        <v>0</v>
      </c>
      <c r="O256" s="21">
        <v>0</v>
      </c>
      <c r="P256" s="21">
        <v>0</v>
      </c>
      <c r="Q256" s="21">
        <v>0</v>
      </c>
      <c r="R256" s="23">
        <v>367473.59653005784</v>
      </c>
      <c r="S256" s="23">
        <v>347714.79483220575</v>
      </c>
      <c r="T256" s="23">
        <v>52450.042803586999</v>
      </c>
      <c r="U256" s="18" t="s">
        <v>41</v>
      </c>
      <c r="V256" s="23">
        <v>106.29889617101064</v>
      </c>
      <c r="W256" s="23">
        <v>100.28629114013674</v>
      </c>
      <c r="X256" s="23">
        <v>109.74792360686101</v>
      </c>
      <c r="Y256" s="23">
        <v>95.278475554886597</v>
      </c>
      <c r="Z256" s="23">
        <v>107.2676184807691</v>
      </c>
      <c r="AA256" s="23">
        <v>93.43159469797051</v>
      </c>
      <c r="AB256" s="21">
        <v>0</v>
      </c>
      <c r="AC256" s="26">
        <f>((Y256*1000)*(O256/100))/VLOOKUP(E256,'Sq Ft lookup'!$C$3:$D$7,2,0)</f>
        <v>0</v>
      </c>
      <c r="AD256" s="26">
        <f>(100-J256)/100*X256*1000/VLOOKUP(E256,'Sq Ft lookup'!$C$3:$D$7,2,0)</f>
        <v>3.5809548935193227</v>
      </c>
      <c r="AE256" s="26">
        <f>(100-K256)/100*Y256*1000/VLOOKUP(E256,'Sq Ft lookup'!$C$3:$D$7,2,0)</f>
        <v>2.7653200977699637</v>
      </c>
    </row>
    <row r="257" spans="1:31">
      <c r="A257" t="s">
        <v>338</v>
      </c>
      <c r="B257" t="s">
        <v>312</v>
      </c>
      <c r="C257" t="s">
        <v>35</v>
      </c>
      <c r="D257" t="s">
        <v>313</v>
      </c>
      <c r="E257" t="s">
        <v>84</v>
      </c>
      <c r="F257">
        <v>2004</v>
      </c>
      <c r="G257" t="s">
        <v>75</v>
      </c>
      <c r="H257" t="s">
        <v>76</v>
      </c>
      <c r="I257" t="s">
        <v>77</v>
      </c>
      <c r="J257" s="21">
        <v>31.562548701587932</v>
      </c>
      <c r="K257" s="21">
        <v>39.233509662509327</v>
      </c>
      <c r="L257" s="21">
        <v>81.862174846654185</v>
      </c>
      <c r="M257" s="21">
        <v>82.711283863689587</v>
      </c>
      <c r="N257" s="21">
        <v>0</v>
      </c>
      <c r="O257" s="21">
        <v>0</v>
      </c>
      <c r="P257" s="21">
        <v>0</v>
      </c>
      <c r="Q257" s="21">
        <v>0</v>
      </c>
      <c r="R257" s="23">
        <v>359353.79875793768</v>
      </c>
      <c r="S257" s="23">
        <v>340944.08654137852</v>
      </c>
      <c r="T257" s="23">
        <v>73980.613251250004</v>
      </c>
      <c r="U257" s="18" t="s">
        <v>41</v>
      </c>
      <c r="V257" s="23">
        <v>146.48376514256393</v>
      </c>
      <c r="W257" s="23">
        <v>139.62385781573826</v>
      </c>
      <c r="X257" s="23">
        <v>112.4922564277164</v>
      </c>
      <c r="Y257" s="23">
        <v>97.146315595265378</v>
      </c>
      <c r="Z257" s="23">
        <v>111.8691820752354</v>
      </c>
      <c r="AA257" s="23">
        <v>96.680253960322389</v>
      </c>
      <c r="AB257" s="21">
        <v>0</v>
      </c>
      <c r="AC257" s="26">
        <f>((Y257*1000)*(O257/100))/VLOOKUP(E257,'Sq Ft lookup'!$C$3:$D$7,2,0)</f>
        <v>0</v>
      </c>
      <c r="AD257" s="26">
        <f>(100-J257)/100*X257*1000/VLOOKUP(E257,'Sq Ft lookup'!$C$3:$D$7,2,0)</f>
        <v>3.1175069126221193</v>
      </c>
      <c r="AE257" s="26">
        <f>(100-K257)/100*Y257*1000/VLOOKUP(E257,'Sq Ft lookup'!$C$3:$D$7,2,0)</f>
        <v>2.3904598695859538</v>
      </c>
    </row>
    <row r="258" spans="1:31">
      <c r="A258" t="s">
        <v>339</v>
      </c>
      <c r="B258" t="s">
        <v>312</v>
      </c>
      <c r="C258" t="s">
        <v>35</v>
      </c>
      <c r="D258" t="s">
        <v>313</v>
      </c>
      <c r="E258" t="s">
        <v>84</v>
      </c>
      <c r="F258">
        <v>2004</v>
      </c>
      <c r="G258" t="s">
        <v>79</v>
      </c>
      <c r="H258" t="s">
        <v>62</v>
      </c>
      <c r="I258" t="s">
        <v>70</v>
      </c>
      <c r="J258" s="21">
        <v>26.881492760103477</v>
      </c>
      <c r="K258" s="21">
        <v>35.505373472415648</v>
      </c>
      <c r="L258" s="21">
        <v>81.697975811425025</v>
      </c>
      <c r="M258" s="21">
        <v>82.903869658146448</v>
      </c>
      <c r="N258" s="21">
        <v>0</v>
      </c>
      <c r="O258" s="21">
        <v>0</v>
      </c>
      <c r="P258" s="21">
        <v>0</v>
      </c>
      <c r="Q258" s="21">
        <v>0</v>
      </c>
      <c r="R258" s="23">
        <v>397769.13188695657</v>
      </c>
      <c r="S258" s="23">
        <v>371261.81666955637</v>
      </c>
      <c r="T258" s="23">
        <v>12732.165066451</v>
      </c>
      <c r="U258" s="18" t="s">
        <v>41</v>
      </c>
      <c r="V258" s="23">
        <v>86.09891775825669</v>
      </c>
      <c r="W258" s="23">
        <v>80.425155051790213</v>
      </c>
      <c r="X258" s="23">
        <v>120.8305748130819</v>
      </c>
      <c r="Y258" s="23">
        <v>104.37577579138784</v>
      </c>
      <c r="Z258" s="23">
        <v>120.62765232634001</v>
      </c>
      <c r="AA258" s="23">
        <v>104.2257808925059</v>
      </c>
      <c r="AB258" s="21">
        <v>0</v>
      </c>
      <c r="AC258" s="26">
        <f>((Y258*1000)*(O258/100))/VLOOKUP(E258,'Sq Ft lookup'!$C$3:$D$7,2,0)</f>
        <v>0</v>
      </c>
      <c r="AD258" s="26">
        <f>(100-J258)/100*X258*1000/VLOOKUP(E258,'Sq Ft lookup'!$C$3:$D$7,2,0)</f>
        <v>3.5776275599397405</v>
      </c>
      <c r="AE258" s="26">
        <f>(100-K258)/100*Y258*1000/VLOOKUP(E258,'Sq Ft lookup'!$C$3:$D$7,2,0)</f>
        <v>2.7259269804383228</v>
      </c>
    </row>
    <row r="259" spans="1:31">
      <c r="A259" t="s">
        <v>340</v>
      </c>
      <c r="B259" t="s">
        <v>312</v>
      </c>
      <c r="C259" t="s">
        <v>35</v>
      </c>
      <c r="D259" t="s">
        <v>313</v>
      </c>
      <c r="E259" t="s">
        <v>84</v>
      </c>
      <c r="F259">
        <v>2004</v>
      </c>
      <c r="G259" t="s">
        <v>81</v>
      </c>
      <c r="H259" t="s">
        <v>82</v>
      </c>
      <c r="I259" t="s">
        <v>77</v>
      </c>
      <c r="J259" s="21">
        <v>23.192238050570634</v>
      </c>
      <c r="K259" s="21">
        <v>32.507596176200693</v>
      </c>
      <c r="L259" s="21">
        <v>71.867545557442654</v>
      </c>
      <c r="M259" s="21">
        <v>73.925285519327005</v>
      </c>
      <c r="N259" s="21">
        <v>0</v>
      </c>
      <c r="O259" s="21">
        <v>0</v>
      </c>
      <c r="P259" s="21">
        <v>0</v>
      </c>
      <c r="Q259" s="21">
        <v>0</v>
      </c>
      <c r="R259" s="23">
        <v>396117.5705787777</v>
      </c>
      <c r="S259" s="23">
        <v>366792.69462949061</v>
      </c>
      <c r="T259" s="23">
        <v>15338.920735447</v>
      </c>
      <c r="U259" s="18" t="s">
        <v>41</v>
      </c>
      <c r="V259" s="23">
        <v>179.24552505059106</v>
      </c>
      <c r="W259" s="23">
        <v>166.13172659685537</v>
      </c>
      <c r="X259" s="23">
        <v>119.22198833610328</v>
      </c>
      <c r="Y259" s="23">
        <v>102.47860449670586</v>
      </c>
      <c r="Z259" s="23">
        <v>118.22036280936911</v>
      </c>
      <c r="AA259" s="23">
        <v>101.66264325618326</v>
      </c>
      <c r="AB259" s="21">
        <v>0</v>
      </c>
      <c r="AC259" s="26">
        <f>((Y259*1000)*(O259/100))/VLOOKUP(E259,'Sq Ft lookup'!$C$3:$D$7,2,0)</f>
        <v>0</v>
      </c>
      <c r="AD259" s="26">
        <f>(100-J259)/100*X259*1000/VLOOKUP(E259,'Sq Ft lookup'!$C$3:$D$7,2,0)</f>
        <v>3.7081085641858942</v>
      </c>
      <c r="AE259" s="26">
        <f>(100-K259)/100*Y259*1000/VLOOKUP(E259,'Sq Ft lookup'!$C$3:$D$7,2,0)</f>
        <v>2.8007804648678225</v>
      </c>
    </row>
    <row r="260" spans="1:31">
      <c r="A260" t="s">
        <v>341</v>
      </c>
      <c r="B260" t="s">
        <v>312</v>
      </c>
      <c r="C260" t="s">
        <v>35</v>
      </c>
      <c r="D260" t="s">
        <v>313</v>
      </c>
      <c r="E260" t="s">
        <v>99</v>
      </c>
      <c r="F260">
        <v>2004</v>
      </c>
      <c r="G260" t="s">
        <v>38</v>
      </c>
      <c r="H260" t="s">
        <v>39</v>
      </c>
      <c r="I260" t="s">
        <v>40</v>
      </c>
      <c r="J260" s="21">
        <v>66.225207239214839</v>
      </c>
      <c r="K260" s="21">
        <v>69.607632918387296</v>
      </c>
      <c r="L260" s="21">
        <v>94.699284956419589</v>
      </c>
      <c r="M260" s="21">
        <v>94.852288117039834</v>
      </c>
      <c r="N260" s="21">
        <v>0</v>
      </c>
      <c r="O260" s="21">
        <v>0</v>
      </c>
      <c r="P260" s="21">
        <v>0</v>
      </c>
      <c r="Q260" s="21">
        <v>0</v>
      </c>
      <c r="R260" s="23">
        <v>755738.16939655982</v>
      </c>
      <c r="S260" s="23">
        <v>734953.32714200951</v>
      </c>
      <c r="T260" s="23">
        <v>196513.260984961</v>
      </c>
      <c r="U260" s="18" t="s">
        <v>41</v>
      </c>
      <c r="V260" s="23">
        <v>119.13645646214285</v>
      </c>
      <c r="W260" s="23">
        <v>115.69778321533887</v>
      </c>
      <c r="X260" s="23">
        <v>293.8814389886914</v>
      </c>
      <c r="Y260" s="23">
        <v>293.71999461867529</v>
      </c>
      <c r="Z260" s="23">
        <v>166.45845405866029</v>
      </c>
      <c r="AA260" s="23">
        <v>145.12745528679798</v>
      </c>
      <c r="AB260" s="21">
        <v>0</v>
      </c>
      <c r="AC260" s="26">
        <f>((Y260*1000)*(O260/100))/VLOOKUP(E260,'Sq Ft lookup'!$C$3:$D$7,2,0)</f>
        <v>0</v>
      </c>
      <c r="AD260" s="26">
        <f>(100-J260)/100*X260*1000/VLOOKUP(E260,'Sq Ft lookup'!$C$3:$D$7,2,0)</f>
        <v>1.8518255033739515</v>
      </c>
      <c r="AE260" s="26">
        <f>(100-K260)/100*Y260*1000/VLOOKUP(E260,'Sq Ft lookup'!$C$3:$D$7,2,0)</f>
        <v>1.6654563238171802</v>
      </c>
    </row>
    <row r="261" spans="1:31">
      <c r="A261" t="s">
        <v>342</v>
      </c>
      <c r="B261" t="s">
        <v>312</v>
      </c>
      <c r="C261" t="s">
        <v>35</v>
      </c>
      <c r="D261" s="22" t="s">
        <v>313</v>
      </c>
      <c r="E261" t="s">
        <v>99</v>
      </c>
      <c r="F261">
        <v>2004</v>
      </c>
      <c r="G261" t="s">
        <v>43</v>
      </c>
      <c r="H261" t="s">
        <v>44</v>
      </c>
      <c r="I261" t="s">
        <v>45</v>
      </c>
      <c r="J261" s="21">
        <v>54.989085504043246</v>
      </c>
      <c r="K261" s="21">
        <v>56.640025951950101</v>
      </c>
      <c r="L261" s="21">
        <v>82.980278809987993</v>
      </c>
      <c r="M261" s="21">
        <v>83.480985198931805</v>
      </c>
      <c r="N261" s="21">
        <v>0</v>
      </c>
      <c r="O261" s="21">
        <v>0</v>
      </c>
      <c r="P261" s="21">
        <v>0</v>
      </c>
      <c r="Q261" s="21">
        <v>0</v>
      </c>
      <c r="R261" s="23">
        <v>704413.03606295539</v>
      </c>
      <c r="S261" s="23">
        <v>682634.87513237714</v>
      </c>
      <c r="T261" s="23">
        <v>88623.517151856999</v>
      </c>
      <c r="U261" s="18" t="s">
        <v>41</v>
      </c>
      <c r="V261" s="23">
        <v>188.79645970610903</v>
      </c>
      <c r="W261" s="23">
        <v>183.2428131374308</v>
      </c>
      <c r="X261" s="23">
        <v>281.77119121043694</v>
      </c>
      <c r="Y261" s="23">
        <v>281.30943244640036</v>
      </c>
      <c r="Z261" s="23">
        <v>241.60407278062922</v>
      </c>
      <c r="AA261" s="23">
        <v>241.60407278062922</v>
      </c>
      <c r="AB261" s="21">
        <v>0</v>
      </c>
      <c r="AC261" s="26">
        <f>((Y261*1000)*(O261/100))/VLOOKUP(E261,'Sq Ft lookup'!$C$3:$D$7,2,0)</f>
        <v>0</v>
      </c>
      <c r="AD261" s="26">
        <f>(100-J261)/100*X261*1000/VLOOKUP(E261,'Sq Ft lookup'!$C$3:$D$7,2,0)</f>
        <v>2.3661901110068766</v>
      </c>
      <c r="AE261" s="26">
        <f>(100-K261)/100*Y261*1000/VLOOKUP(E261,'Sq Ft lookup'!$C$3:$D$7,2,0)</f>
        <v>2.275665987005143</v>
      </c>
    </row>
    <row r="262" spans="1:31">
      <c r="A262" t="s">
        <v>343</v>
      </c>
      <c r="B262" t="s">
        <v>312</v>
      </c>
      <c r="C262" t="s">
        <v>35</v>
      </c>
      <c r="D262" t="s">
        <v>313</v>
      </c>
      <c r="E262" t="s">
        <v>99</v>
      </c>
      <c r="F262">
        <v>2004</v>
      </c>
      <c r="G262" t="s">
        <v>47</v>
      </c>
      <c r="H262" t="s">
        <v>39</v>
      </c>
      <c r="I262" t="s">
        <v>40</v>
      </c>
      <c r="J262" s="21">
        <v>64.384128209429093</v>
      </c>
      <c r="K262" s="21">
        <v>68.22736745441901</v>
      </c>
      <c r="L262" s="21">
        <v>94.687836321587582</v>
      </c>
      <c r="M262" s="21">
        <v>94.873768388318979</v>
      </c>
      <c r="N262" s="21">
        <v>0</v>
      </c>
      <c r="O262" s="21">
        <v>0</v>
      </c>
      <c r="P262" s="21">
        <v>0</v>
      </c>
      <c r="Q262" s="21">
        <v>0</v>
      </c>
      <c r="R262" s="23">
        <v>760810.34025001258</v>
      </c>
      <c r="S262" s="23">
        <v>735478.97950593091</v>
      </c>
      <c r="T262" s="23">
        <v>149637.03401674499</v>
      </c>
      <c r="U262" s="18" t="s">
        <v>41</v>
      </c>
      <c r="V262" s="23">
        <v>119.64828337118452</v>
      </c>
      <c r="W262" s="23">
        <v>115.46068936385062</v>
      </c>
      <c r="X262" s="23">
        <v>294.50449178122687</v>
      </c>
      <c r="Y262" s="23">
        <v>294.50449178122687</v>
      </c>
      <c r="Z262" s="23">
        <v>169.36057981132689</v>
      </c>
      <c r="AA262" s="23">
        <v>147.14875561099345</v>
      </c>
      <c r="AB262" s="21">
        <v>0</v>
      </c>
      <c r="AC262" s="26">
        <f>((Y262*1000)*(O262/100))/VLOOKUP(E262,'Sq Ft lookup'!$C$3:$D$7,2,0)</f>
        <v>0</v>
      </c>
      <c r="AD262" s="26">
        <f>(100-J262)/100*X262*1000/VLOOKUP(E262,'Sq Ft lookup'!$C$3:$D$7,2,0)</f>
        <v>1.956909369594668</v>
      </c>
      <c r="AE262" s="26">
        <f>(100-K262)/100*Y262*1000/VLOOKUP(E262,'Sq Ft lookup'!$C$3:$D$7,2,0)</f>
        <v>1.7457430970873133</v>
      </c>
    </row>
    <row r="263" spans="1:31">
      <c r="A263" t="s">
        <v>344</v>
      </c>
      <c r="B263" t="s">
        <v>312</v>
      </c>
      <c r="C263" t="s">
        <v>35</v>
      </c>
      <c r="D263" s="22" t="s">
        <v>313</v>
      </c>
      <c r="E263" t="s">
        <v>99</v>
      </c>
      <c r="F263">
        <v>2004</v>
      </c>
      <c r="G263" t="s">
        <v>49</v>
      </c>
      <c r="H263" t="s">
        <v>44</v>
      </c>
      <c r="I263" t="s">
        <v>45</v>
      </c>
      <c r="J263" s="21">
        <v>40.161458332305386</v>
      </c>
      <c r="K263" s="21">
        <v>40.507458618936099</v>
      </c>
      <c r="L263" s="21">
        <v>82.432478675213886</v>
      </c>
      <c r="M263" s="21">
        <v>82.977812361741485</v>
      </c>
      <c r="N263" s="21">
        <v>0</v>
      </c>
      <c r="O263" s="21">
        <v>0</v>
      </c>
      <c r="P263" s="21">
        <v>0</v>
      </c>
      <c r="Q263" s="21">
        <v>0</v>
      </c>
      <c r="R263" s="23">
        <v>685615.07049173629</v>
      </c>
      <c r="S263" s="23">
        <v>663347.15864901349</v>
      </c>
      <c r="T263" s="23">
        <v>28274.093684171999</v>
      </c>
      <c r="U263" s="18" t="s">
        <v>41</v>
      </c>
      <c r="V263" s="23">
        <v>90.14417756540638</v>
      </c>
      <c r="W263" s="23">
        <v>87.345718552598953</v>
      </c>
      <c r="X263" s="23">
        <v>202.22673900149954</v>
      </c>
      <c r="Y263" s="23">
        <v>200.55886683088534</v>
      </c>
      <c r="Z263" s="23">
        <v>173.74386480581728</v>
      </c>
      <c r="AA263" s="23">
        <v>173.16187659918882</v>
      </c>
      <c r="AB263" s="21">
        <v>0</v>
      </c>
      <c r="AC263" s="26">
        <f>((Y263*1000)*(O263/100))/VLOOKUP(E263,'Sq Ft lookup'!$C$3:$D$7,2,0)</f>
        <v>0</v>
      </c>
      <c r="AD263" s="26">
        <f>(100-J263)/100*X263*1000/VLOOKUP(E263,'Sq Ft lookup'!$C$3:$D$7,2,0)</f>
        <v>2.2576405126983645</v>
      </c>
      <c r="AE263" s="26">
        <f>(100-K263)/100*Y263*1000/VLOOKUP(E263,'Sq Ft lookup'!$C$3:$D$7,2,0)</f>
        <v>2.2260740082603974</v>
      </c>
    </row>
    <row r="264" spans="1:31">
      <c r="A264" t="s">
        <v>345</v>
      </c>
      <c r="B264" t="s">
        <v>312</v>
      </c>
      <c r="C264" t="s">
        <v>35</v>
      </c>
      <c r="D264" s="22" t="s">
        <v>313</v>
      </c>
      <c r="E264" t="s">
        <v>99</v>
      </c>
      <c r="F264">
        <v>2004</v>
      </c>
      <c r="G264" t="s">
        <v>51</v>
      </c>
      <c r="H264" t="s">
        <v>52</v>
      </c>
      <c r="I264" t="s">
        <v>53</v>
      </c>
      <c r="J264" s="21">
        <v>62.796925235411337</v>
      </c>
      <c r="K264" s="21">
        <v>66.543519212352507</v>
      </c>
      <c r="L264" s="21">
        <v>90.474626025100747</v>
      </c>
      <c r="M264" s="21">
        <v>90.880123683143609</v>
      </c>
      <c r="N264" s="21">
        <v>0</v>
      </c>
      <c r="O264" s="21">
        <v>0</v>
      </c>
      <c r="P264" s="21">
        <v>0</v>
      </c>
      <c r="Q264" s="21">
        <v>0</v>
      </c>
      <c r="R264" s="23">
        <v>666698.71907880984</v>
      </c>
      <c r="S264" s="23">
        <v>638018.1431457107</v>
      </c>
      <c r="T264" s="23">
        <v>45391.477010617004</v>
      </c>
      <c r="U264" s="18" t="s">
        <v>41</v>
      </c>
      <c r="V264" s="23">
        <v>101.84537085029605</v>
      </c>
      <c r="W264" s="23">
        <v>97.508459813634687</v>
      </c>
      <c r="X264" s="23">
        <v>247.14235241054288</v>
      </c>
      <c r="Y264" s="23">
        <v>245.62680227682162</v>
      </c>
      <c r="Z264" s="23">
        <v>163.71138211542797</v>
      </c>
      <c r="AA264" s="23">
        <v>153.09880479520243</v>
      </c>
      <c r="AB264" s="21">
        <v>0</v>
      </c>
      <c r="AC264" s="26">
        <f>((Y264*1000)*(O264/100))/VLOOKUP(E264,'Sq Ft lookup'!$C$3:$D$7,2,0)</f>
        <v>0</v>
      </c>
      <c r="AD264" s="26">
        <f>(100-J264)/100*X264*1000/VLOOKUP(E264,'Sq Ft lookup'!$C$3:$D$7,2,0)</f>
        <v>1.7153834728033108</v>
      </c>
      <c r="AE264" s="26">
        <f>(100-K264)/100*Y264*1000/VLOOKUP(E264,'Sq Ft lookup'!$C$3:$D$7,2,0)</f>
        <v>1.5331732073331665</v>
      </c>
    </row>
    <row r="265" spans="1:31">
      <c r="A265" t="s">
        <v>346</v>
      </c>
      <c r="B265" t="s">
        <v>312</v>
      </c>
      <c r="C265" t="s">
        <v>35</v>
      </c>
      <c r="D265" s="22" t="s">
        <v>313</v>
      </c>
      <c r="E265" t="s">
        <v>99</v>
      </c>
      <c r="F265">
        <v>2004</v>
      </c>
      <c r="G265" t="s">
        <v>55</v>
      </c>
      <c r="H265" t="s">
        <v>56</v>
      </c>
      <c r="I265" t="s">
        <v>57</v>
      </c>
      <c r="J265" s="21">
        <v>63.470365979766584</v>
      </c>
      <c r="K265" s="21">
        <v>67.083577660705984</v>
      </c>
      <c r="L265" s="21">
        <v>89.258390598566749</v>
      </c>
      <c r="M265" s="21">
        <v>89.638176138452991</v>
      </c>
      <c r="N265" s="21">
        <v>0</v>
      </c>
      <c r="O265" s="21">
        <v>0</v>
      </c>
      <c r="P265" s="21">
        <v>0</v>
      </c>
      <c r="Q265" s="21">
        <v>0</v>
      </c>
      <c r="R265" s="23">
        <v>704466.78360203246</v>
      </c>
      <c r="S265" s="23">
        <v>679822.27571529616</v>
      </c>
      <c r="T265" s="23">
        <v>92859.278277218997</v>
      </c>
      <c r="U265" s="18" t="s">
        <v>41</v>
      </c>
      <c r="V265" s="23">
        <v>70.409903883892824</v>
      </c>
      <c r="W265" s="23">
        <v>67.920459849360626</v>
      </c>
      <c r="X265" s="23">
        <v>275.8231498143976</v>
      </c>
      <c r="Y265" s="23">
        <v>275.08607214935182</v>
      </c>
      <c r="Z265" s="23">
        <v>147.09655615782199</v>
      </c>
      <c r="AA265" s="23">
        <v>130.34226465610919</v>
      </c>
      <c r="AB265" s="21">
        <v>0</v>
      </c>
      <c r="AC265" s="26">
        <f>((Y265*1000)*(O265/100))/VLOOKUP(E265,'Sq Ft lookup'!$C$3:$D$7,2,0)</f>
        <v>0</v>
      </c>
      <c r="AD265" s="26">
        <f>(100-J265)/100*X265*1000/VLOOKUP(E265,'Sq Ft lookup'!$C$3:$D$7,2,0)</f>
        <v>1.8797982681022307</v>
      </c>
      <c r="AE265" s="26">
        <f>(100-K265)/100*Y265*1000/VLOOKUP(E265,'Sq Ft lookup'!$C$3:$D$7,2,0)</f>
        <v>1.6893375616652184</v>
      </c>
    </row>
    <row r="266" spans="1:31">
      <c r="A266" t="s">
        <v>347</v>
      </c>
      <c r="B266" t="s">
        <v>312</v>
      </c>
      <c r="C266" t="s">
        <v>35</v>
      </c>
      <c r="D266" t="s">
        <v>313</v>
      </c>
      <c r="E266" t="s">
        <v>99</v>
      </c>
      <c r="F266">
        <v>2004</v>
      </c>
      <c r="G266" t="s">
        <v>59</v>
      </c>
      <c r="H266" t="s">
        <v>44</v>
      </c>
      <c r="I266" t="s">
        <v>45</v>
      </c>
      <c r="J266" s="21">
        <v>48.30386039950848</v>
      </c>
      <c r="K266" s="21">
        <v>48.571939047412037</v>
      </c>
      <c r="L266" s="21">
        <v>85.720317151353797</v>
      </c>
      <c r="M266" s="21">
        <v>86.143823081432785</v>
      </c>
      <c r="N266" s="21">
        <v>0</v>
      </c>
      <c r="O266" s="21">
        <v>0</v>
      </c>
      <c r="P266" s="21">
        <v>0</v>
      </c>
      <c r="Q266" s="21">
        <v>0</v>
      </c>
      <c r="R266" s="23">
        <v>639317.32871804968</v>
      </c>
      <c r="S266" s="23">
        <v>618721.30879388808</v>
      </c>
      <c r="T266" s="23">
        <v>27917.956615904001</v>
      </c>
      <c r="U266" s="18" t="s">
        <v>41</v>
      </c>
      <c r="V266" s="23">
        <v>85.547607724933798</v>
      </c>
      <c r="W266" s="23">
        <v>83.009716185704107</v>
      </c>
      <c r="X266" s="23">
        <v>236.1008757973963</v>
      </c>
      <c r="Y266" s="23">
        <v>234.53155872361967</v>
      </c>
      <c r="Z266" s="23">
        <v>202.80026109831911</v>
      </c>
      <c r="AA266" s="23">
        <v>201.96272113552351</v>
      </c>
      <c r="AB266" s="21">
        <v>0</v>
      </c>
      <c r="AC266" s="26">
        <f>((Y266*1000)*(O266/100))/VLOOKUP(E266,'Sq Ft lookup'!$C$3:$D$7,2,0)</f>
        <v>0</v>
      </c>
      <c r="AD266" s="26">
        <f>(100-J266)/100*X266*1000/VLOOKUP(E266,'Sq Ft lookup'!$C$3:$D$7,2,0)</f>
        <v>2.2771462378769605</v>
      </c>
      <c r="AE266" s="26">
        <f>(100-K266)/100*Y266*1000/VLOOKUP(E266,'Sq Ft lookup'!$C$3:$D$7,2,0)</f>
        <v>2.2502804659223461</v>
      </c>
    </row>
    <row r="267" spans="1:31">
      <c r="A267" t="s">
        <v>348</v>
      </c>
      <c r="B267" t="s">
        <v>312</v>
      </c>
      <c r="C267" t="s">
        <v>35</v>
      </c>
      <c r="D267" t="s">
        <v>313</v>
      </c>
      <c r="E267" t="s">
        <v>99</v>
      </c>
      <c r="F267">
        <v>2004</v>
      </c>
      <c r="G267" t="s">
        <v>61</v>
      </c>
      <c r="H267" t="s">
        <v>62</v>
      </c>
      <c r="I267" t="s">
        <v>63</v>
      </c>
      <c r="J267" s="21">
        <v>43.443897848900633</v>
      </c>
      <c r="K267" s="21">
        <v>49.621781280990042</v>
      </c>
      <c r="L267" s="21">
        <v>85.021761781967172</v>
      </c>
      <c r="M267" s="21">
        <v>85.82074465967176</v>
      </c>
      <c r="N267" s="21">
        <v>0</v>
      </c>
      <c r="O267" s="21">
        <v>0</v>
      </c>
      <c r="P267" s="21">
        <v>0</v>
      </c>
      <c r="Q267" s="21">
        <v>0</v>
      </c>
      <c r="R267" s="23">
        <v>634245.04980462347</v>
      </c>
      <c r="S267" s="23">
        <v>601774.03346942645</v>
      </c>
      <c r="T267" s="23">
        <v>24572.610439516</v>
      </c>
      <c r="U267" s="18" t="s">
        <v>41</v>
      </c>
      <c r="V267" s="23">
        <v>112.35644780795384</v>
      </c>
      <c r="W267" s="23">
        <v>106.360645218966</v>
      </c>
      <c r="X267" s="23">
        <v>198.66669126792908</v>
      </c>
      <c r="Y267" s="23">
        <v>196.02974844393589</v>
      </c>
      <c r="Z267" s="23">
        <v>165.23839753688745</v>
      </c>
      <c r="AA267" s="23">
        <v>146.19749963522656</v>
      </c>
      <c r="AB267" s="21">
        <v>0</v>
      </c>
      <c r="AC267" s="26">
        <f>((Y267*1000)*(O267/100))/VLOOKUP(E267,'Sq Ft lookup'!$C$3:$D$7,2,0)</f>
        <v>0</v>
      </c>
      <c r="AD267" s="26">
        <f>(100-J267)/100*X267*1000/VLOOKUP(E267,'Sq Ft lookup'!$C$3:$D$7,2,0)</f>
        <v>2.0962338965242382</v>
      </c>
      <c r="AE267" s="26">
        <f>(100-K267)/100*Y267*1000/VLOOKUP(E267,'Sq Ft lookup'!$C$3:$D$7,2,0)</f>
        <v>1.8424681982352806</v>
      </c>
    </row>
    <row r="268" spans="1:31">
      <c r="A268" t="s">
        <v>349</v>
      </c>
      <c r="B268" t="s">
        <v>312</v>
      </c>
      <c r="C268" t="s">
        <v>35</v>
      </c>
      <c r="D268" t="s">
        <v>313</v>
      </c>
      <c r="E268" t="s">
        <v>99</v>
      </c>
      <c r="F268">
        <v>2004</v>
      </c>
      <c r="G268" t="s">
        <v>65</v>
      </c>
      <c r="H268" t="s">
        <v>66</v>
      </c>
      <c r="I268" t="s">
        <v>57</v>
      </c>
      <c r="J268" s="21">
        <v>56.734625532602124</v>
      </c>
      <c r="K268" s="21">
        <v>61.682529325894642</v>
      </c>
      <c r="L268" s="21">
        <v>89.038630720516281</v>
      </c>
      <c r="M268" s="21">
        <v>89.544666015833045</v>
      </c>
      <c r="N268" s="21">
        <v>0</v>
      </c>
      <c r="O268" s="21">
        <v>0</v>
      </c>
      <c r="P268" s="21">
        <v>0</v>
      </c>
      <c r="Q268" s="21">
        <v>0</v>
      </c>
      <c r="R268" s="23">
        <v>684206.10812267836</v>
      </c>
      <c r="S268" s="23">
        <v>653043.84153454297</v>
      </c>
      <c r="T268" s="23">
        <v>57508.393066564</v>
      </c>
      <c r="U268" s="18" t="s">
        <v>41</v>
      </c>
      <c r="V268" s="21">
        <v>68.355412220964126</v>
      </c>
      <c r="W268" s="21">
        <v>65.199799760911347</v>
      </c>
      <c r="X268" s="23">
        <v>262.3980110105644</v>
      </c>
      <c r="Y268" s="23">
        <v>261.33098774244502</v>
      </c>
      <c r="Z268" s="23">
        <v>169.19996932163289</v>
      </c>
      <c r="AA268" s="23">
        <v>146.94569413141858</v>
      </c>
      <c r="AB268" s="21">
        <v>0</v>
      </c>
      <c r="AC268" s="26">
        <f>((Y268*1000)*(O268/100))/VLOOKUP(E268,'Sq Ft lookup'!$C$3:$D$7,2,0)</f>
        <v>0</v>
      </c>
      <c r="AD268" s="26">
        <f>(100-J268)/100*X268*1000/VLOOKUP(E268,'Sq Ft lookup'!$C$3:$D$7,2,0)</f>
        <v>2.118050038409041</v>
      </c>
      <c r="AE268" s="26">
        <f>(100-K268)/100*Y268*1000/VLOOKUP(E268,'Sq Ft lookup'!$C$3:$D$7,2,0)</f>
        <v>1.8681982199731577</v>
      </c>
    </row>
    <row r="269" spans="1:31">
      <c r="A269" t="s">
        <v>350</v>
      </c>
      <c r="B269" t="s">
        <v>312</v>
      </c>
      <c r="C269" t="s">
        <v>35</v>
      </c>
      <c r="D269" s="22" t="s">
        <v>313</v>
      </c>
      <c r="E269" t="s">
        <v>99</v>
      </c>
      <c r="F269">
        <v>2004</v>
      </c>
      <c r="G269" t="s">
        <v>68</v>
      </c>
      <c r="H269" t="s">
        <v>69</v>
      </c>
      <c r="I269" t="s">
        <v>70</v>
      </c>
      <c r="J269" s="21">
        <v>38.527150970173288</v>
      </c>
      <c r="K269" s="21">
        <v>44.650683334558892</v>
      </c>
      <c r="L269" s="21">
        <v>85.763399665446315</v>
      </c>
      <c r="M269" s="21">
        <v>86.68561867790207</v>
      </c>
      <c r="N269" s="21">
        <v>0</v>
      </c>
      <c r="O269" s="21">
        <v>0</v>
      </c>
      <c r="P269" s="21">
        <v>0</v>
      </c>
      <c r="Q269" s="21">
        <v>0</v>
      </c>
      <c r="R269" s="23">
        <v>624470.37412369833</v>
      </c>
      <c r="S269" s="23">
        <v>584024.18926679948</v>
      </c>
      <c r="T269" s="23">
        <v>10979.290139183</v>
      </c>
      <c r="U269" s="18" t="s">
        <v>41</v>
      </c>
      <c r="V269" s="23">
        <v>68.58996599196621</v>
      </c>
      <c r="W269" s="23">
        <v>64.145507537308632</v>
      </c>
      <c r="X269" s="23">
        <v>157.0257761285061</v>
      </c>
      <c r="Y269" s="23">
        <v>146.85481248250022</v>
      </c>
      <c r="Z269" s="23">
        <v>142.1184862182715</v>
      </c>
      <c r="AA269" s="23">
        <v>126.74979858183251</v>
      </c>
      <c r="AB269" s="21">
        <v>0</v>
      </c>
      <c r="AC269" s="26">
        <f>((Y269*1000)*(O269/100))/VLOOKUP(E269,'Sq Ft lookup'!$C$3:$D$7,2,0)</f>
        <v>0</v>
      </c>
      <c r="AD269" s="26">
        <f>(100-J269)/100*X269*1000/VLOOKUP(E269,'Sq Ft lookup'!$C$3:$D$7,2,0)</f>
        <v>1.800899595100564</v>
      </c>
      <c r="AE269" s="26">
        <f>(100-K269)/100*Y269*1000/VLOOKUP(E269,'Sq Ft lookup'!$C$3:$D$7,2,0)</f>
        <v>1.5164764029734847</v>
      </c>
    </row>
    <row r="270" spans="1:31">
      <c r="A270" t="s">
        <v>351</v>
      </c>
      <c r="B270" t="s">
        <v>312</v>
      </c>
      <c r="C270" t="s">
        <v>35</v>
      </c>
      <c r="D270" t="s">
        <v>313</v>
      </c>
      <c r="E270" t="s">
        <v>99</v>
      </c>
      <c r="F270">
        <v>2004</v>
      </c>
      <c r="G270" t="s">
        <v>72</v>
      </c>
      <c r="H270" t="s">
        <v>73</v>
      </c>
      <c r="I270" t="s">
        <v>63</v>
      </c>
      <c r="J270" s="21">
        <v>38.400762918880162</v>
      </c>
      <c r="K270" s="21">
        <v>45.643258295859091</v>
      </c>
      <c r="L270" s="21">
        <v>81.933171923220442</v>
      </c>
      <c r="M270" s="21">
        <v>83.188115641270997</v>
      </c>
      <c r="N270" s="21">
        <v>0</v>
      </c>
      <c r="O270" s="21">
        <v>0</v>
      </c>
      <c r="P270" s="21">
        <v>0</v>
      </c>
      <c r="Q270" s="21">
        <v>0</v>
      </c>
      <c r="R270" s="23">
        <v>660475.52499034873</v>
      </c>
      <c r="S270" s="23">
        <v>616042.20578053629</v>
      </c>
      <c r="T270" s="23">
        <v>18884.018878593</v>
      </c>
      <c r="U270" s="18" t="s">
        <v>41</v>
      </c>
      <c r="V270" s="23">
        <v>191.45367485611601</v>
      </c>
      <c r="W270" s="23">
        <v>178.15382451190393</v>
      </c>
      <c r="X270" s="23">
        <v>194.87117735057231</v>
      </c>
      <c r="Y270" s="23">
        <v>192.57658343107181</v>
      </c>
      <c r="Z270" s="23">
        <v>166.61585902201278</v>
      </c>
      <c r="AA270" s="23">
        <v>145.88798877441317</v>
      </c>
      <c r="AB270" s="21">
        <v>0</v>
      </c>
      <c r="AC270" s="26">
        <f>((Y270*1000)*(O270/100))/VLOOKUP(E270,'Sq Ft lookup'!$C$3:$D$7,2,0)</f>
        <v>0</v>
      </c>
      <c r="AD270" s="26">
        <f>(100-J270)/100*X270*1000/VLOOKUP(E270,'Sq Ft lookup'!$C$3:$D$7,2,0)</f>
        <v>2.2395365399057563</v>
      </c>
      <c r="AE270" s="26">
        <f>(100-K270)/100*Y270*1000/VLOOKUP(E270,'Sq Ft lookup'!$C$3:$D$7,2,0)</f>
        <v>1.9529544036993867</v>
      </c>
    </row>
    <row r="271" spans="1:31">
      <c r="A271" t="s">
        <v>352</v>
      </c>
      <c r="B271" t="s">
        <v>312</v>
      </c>
      <c r="C271" t="s">
        <v>35</v>
      </c>
      <c r="D271" t="s">
        <v>313</v>
      </c>
      <c r="E271" t="s">
        <v>99</v>
      </c>
      <c r="F271">
        <v>2004</v>
      </c>
      <c r="G271" t="s">
        <v>75</v>
      </c>
      <c r="H271" t="s">
        <v>76</v>
      </c>
      <c r="I271" t="s">
        <v>77</v>
      </c>
      <c r="J271" s="21">
        <v>54.516363965838075</v>
      </c>
      <c r="K271" s="21">
        <v>60.343865762932602</v>
      </c>
      <c r="L271" s="21">
        <v>82.721652593604006</v>
      </c>
      <c r="M271" s="21">
        <v>83.785102746421188</v>
      </c>
      <c r="N271" s="21">
        <v>0</v>
      </c>
      <c r="O271" s="21">
        <v>0</v>
      </c>
      <c r="P271" s="21">
        <v>0</v>
      </c>
      <c r="Q271" s="21">
        <v>0</v>
      </c>
      <c r="R271" s="23">
        <v>668776.53837625356</v>
      </c>
      <c r="S271" s="23">
        <v>624946.6277989723</v>
      </c>
      <c r="T271" s="23">
        <v>25037.326548337001</v>
      </c>
      <c r="U271" s="18" t="s">
        <v>41</v>
      </c>
      <c r="V271" s="23">
        <v>288.81841244300006</v>
      </c>
      <c r="W271" s="23">
        <v>271.03848042722331</v>
      </c>
      <c r="X271" s="23">
        <v>232.82031296168128</v>
      </c>
      <c r="Y271" s="23">
        <v>231.02644516651679</v>
      </c>
      <c r="Z271" s="23">
        <v>187.21436402877583</v>
      </c>
      <c r="AA271" s="23">
        <v>173.87298442904847</v>
      </c>
      <c r="AB271" s="21">
        <v>0</v>
      </c>
      <c r="AC271" s="26">
        <f>((Y271*1000)*(O271/100))/VLOOKUP(E271,'Sq Ft lookup'!$C$3:$D$7,2,0)</f>
        <v>0</v>
      </c>
      <c r="AD271" s="26">
        <f>(100-J271)/100*X271*1000/VLOOKUP(E271,'Sq Ft lookup'!$C$3:$D$7,2,0)</f>
        <v>1.9756556671844743</v>
      </c>
      <c r="AE271" s="26">
        <f>(100-K271)/100*Y271*1000/VLOOKUP(E271,'Sq Ft lookup'!$C$3:$D$7,2,0)</f>
        <v>1.7092566645216196</v>
      </c>
    </row>
    <row r="272" spans="1:31">
      <c r="A272" t="s">
        <v>353</v>
      </c>
      <c r="B272" t="s">
        <v>312</v>
      </c>
      <c r="C272" t="s">
        <v>35</v>
      </c>
      <c r="D272" t="s">
        <v>313</v>
      </c>
      <c r="E272" t="s">
        <v>99</v>
      </c>
      <c r="F272">
        <v>2004</v>
      </c>
      <c r="G272" t="s">
        <v>79</v>
      </c>
      <c r="H272" t="s">
        <v>62</v>
      </c>
      <c r="I272" t="s">
        <v>70</v>
      </c>
      <c r="J272" s="21">
        <v>41.546907293363056</v>
      </c>
      <c r="K272" s="21">
        <v>49.251814603903675</v>
      </c>
      <c r="L272" s="21">
        <v>79.929254223340706</v>
      </c>
      <c r="M272" s="21">
        <v>81.533356421798516</v>
      </c>
      <c r="N272" s="21">
        <v>0</v>
      </c>
      <c r="O272" s="21">
        <v>0</v>
      </c>
      <c r="P272" s="21">
        <v>0</v>
      </c>
      <c r="Q272" s="21">
        <v>0</v>
      </c>
      <c r="R272" s="23">
        <v>738865.50551977579</v>
      </c>
      <c r="S272" s="23">
        <v>679914.97322569753</v>
      </c>
      <c r="T272" s="23">
        <v>7987.2695405180002</v>
      </c>
      <c r="U272" s="18" t="s">
        <v>41</v>
      </c>
      <c r="V272" s="23">
        <v>165.5946741752106</v>
      </c>
      <c r="W272" s="23">
        <v>152.35898211131672</v>
      </c>
      <c r="X272" s="23">
        <v>211.89499085915909</v>
      </c>
      <c r="Y272" s="23">
        <v>195.88196132286072</v>
      </c>
      <c r="Z272" s="23">
        <v>199.72192445221262</v>
      </c>
      <c r="AA272" s="23">
        <v>173.75441076516901</v>
      </c>
      <c r="AB272" s="21">
        <v>0</v>
      </c>
      <c r="AC272" s="26">
        <f>((Y272*1000)*(O272/100))/VLOOKUP(E272,'Sq Ft lookup'!$C$3:$D$7,2,0)</f>
        <v>0</v>
      </c>
      <c r="AD272" s="26">
        <f>(100-J272)/100*X272*1000/VLOOKUP(E272,'Sq Ft lookup'!$C$3:$D$7,2,0)</f>
        <v>2.3108055120825397</v>
      </c>
      <c r="AE272" s="26">
        <f>(100-K272)/100*Y272*1000/VLOOKUP(E272,'Sq Ft lookup'!$C$3:$D$7,2,0)</f>
        <v>1.8545996434633405</v>
      </c>
    </row>
    <row r="273" spans="1:31">
      <c r="A273" t="s">
        <v>354</v>
      </c>
      <c r="B273" t="s">
        <v>312</v>
      </c>
      <c r="C273" t="s">
        <v>35</v>
      </c>
      <c r="D273" t="s">
        <v>313</v>
      </c>
      <c r="E273" t="s">
        <v>99</v>
      </c>
      <c r="F273">
        <v>2004</v>
      </c>
      <c r="G273" t="s">
        <v>81</v>
      </c>
      <c r="H273" t="s">
        <v>82</v>
      </c>
      <c r="I273" t="s">
        <v>77</v>
      </c>
      <c r="J273" s="21">
        <v>30.888215851272705</v>
      </c>
      <c r="K273" s="21">
        <v>39.988826621700937</v>
      </c>
      <c r="L273" s="21">
        <v>66.434326016876057</v>
      </c>
      <c r="M273" s="21">
        <v>69.464195967580338</v>
      </c>
      <c r="N273" s="21">
        <v>0</v>
      </c>
      <c r="O273" s="21">
        <v>0</v>
      </c>
      <c r="P273" s="21">
        <v>0</v>
      </c>
      <c r="Q273" s="21">
        <v>0</v>
      </c>
      <c r="R273" s="23">
        <v>743645.25577143533</v>
      </c>
      <c r="S273" s="23">
        <v>676097.14526880148</v>
      </c>
      <c r="T273" s="23">
        <v>9930.3796024900003</v>
      </c>
      <c r="U273" s="18" t="s">
        <v>41</v>
      </c>
      <c r="V273" s="23">
        <v>340.50994245696893</v>
      </c>
      <c r="W273" s="23">
        <v>309.76778394002162</v>
      </c>
      <c r="X273" s="23">
        <v>189.82361178012891</v>
      </c>
      <c r="Y273" s="23">
        <v>168.74384613839914</v>
      </c>
      <c r="Z273" s="23">
        <v>188.53999008488321</v>
      </c>
      <c r="AA273" s="23">
        <v>163.9642281363777</v>
      </c>
      <c r="AB273" s="21">
        <v>0</v>
      </c>
      <c r="AC273" s="26">
        <f>((Y273*1000)*(O273/100))/VLOOKUP(E273,'Sq Ft lookup'!$C$3:$D$7,2,0)</f>
        <v>0</v>
      </c>
      <c r="AD273" s="26">
        <f>(100-J273)/100*X273*1000/VLOOKUP(E273,'Sq Ft lookup'!$C$3:$D$7,2,0)</f>
        <v>2.4475836723283728</v>
      </c>
      <c r="AE273" s="26">
        <f>(100-K273)/100*Y273*1000/VLOOKUP(E273,'Sq Ft lookup'!$C$3:$D$7,2,0)</f>
        <v>1.8892754117784503</v>
      </c>
    </row>
    <row r="274" spans="1:31">
      <c r="A274" t="s">
        <v>355</v>
      </c>
      <c r="B274" t="s">
        <v>312</v>
      </c>
      <c r="C274" t="s">
        <v>35</v>
      </c>
      <c r="D274" t="s">
        <v>313</v>
      </c>
      <c r="E274" t="s">
        <v>114</v>
      </c>
      <c r="F274">
        <v>2004</v>
      </c>
      <c r="G274" t="s">
        <v>38</v>
      </c>
      <c r="H274" t="s">
        <v>39</v>
      </c>
      <c r="I274" t="s">
        <v>40</v>
      </c>
      <c r="J274" s="21">
        <v>25.909871943588371</v>
      </c>
      <c r="K274" s="21">
        <v>27.68204172945633</v>
      </c>
      <c r="L274" s="21">
        <v>89.104594303351575</v>
      </c>
      <c r="M274" s="21">
        <v>89.20154600068544</v>
      </c>
      <c r="N274" s="21">
        <v>0</v>
      </c>
      <c r="O274" s="21">
        <v>0</v>
      </c>
      <c r="P274" s="21">
        <v>0</v>
      </c>
      <c r="Q274" s="21">
        <v>0</v>
      </c>
      <c r="R274" s="23">
        <v>10377154.011074835</v>
      </c>
      <c r="S274" s="23">
        <v>10286855.584848214</v>
      </c>
      <c r="T274" s="23">
        <v>5363916.31876201</v>
      </c>
      <c r="U274" s="18" t="s">
        <v>41</v>
      </c>
      <c r="V274" s="23">
        <v>1625.3963602823421</v>
      </c>
      <c r="W274" s="23">
        <v>1610.9132159575738</v>
      </c>
      <c r="X274" s="23">
        <v>1950.7077619736324</v>
      </c>
      <c r="Y274" s="23">
        <v>1873.6200529375487</v>
      </c>
      <c r="Z274" s="23">
        <v>1949.2717417198469</v>
      </c>
      <c r="AA274" s="23">
        <v>1871.0133535982714</v>
      </c>
      <c r="AB274" s="21">
        <v>0</v>
      </c>
      <c r="AC274" s="26">
        <f>((Y274*1000)*(O274/100))/VLOOKUP(E274,'Sq Ft lookup'!$C$3:$D$7,2,0)</f>
        <v>0</v>
      </c>
      <c r="AD274" s="26">
        <f>(100-J274)/100*X274*1000/VLOOKUP(E274,'Sq Ft lookup'!$C$3:$D$7,2,0)</f>
        <v>2.8986800618785109</v>
      </c>
      <c r="AE274" s="26">
        <f>(100-K274)/100*Y274*1000/VLOOKUP(E274,'Sq Ft lookup'!$C$3:$D$7,2,0)</f>
        <v>2.7175366386520552</v>
      </c>
    </row>
    <row r="275" spans="1:31">
      <c r="A275" t="s">
        <v>356</v>
      </c>
      <c r="B275" t="s">
        <v>312</v>
      </c>
      <c r="C275" t="s">
        <v>35</v>
      </c>
      <c r="D275" t="s">
        <v>313</v>
      </c>
      <c r="E275" t="s">
        <v>114</v>
      </c>
      <c r="F275">
        <v>2004</v>
      </c>
      <c r="G275" t="s">
        <v>43</v>
      </c>
      <c r="H275" t="s">
        <v>44</v>
      </c>
      <c r="I275" t="s">
        <v>45</v>
      </c>
      <c r="J275" s="21">
        <v>25.678272521673996</v>
      </c>
      <c r="K275" s="21">
        <v>26.447785029112747</v>
      </c>
      <c r="L275" s="21">
        <v>62.723305119680617</v>
      </c>
      <c r="M275" s="21">
        <v>63.005098476614151</v>
      </c>
      <c r="N275" s="21">
        <v>0</v>
      </c>
      <c r="O275" s="21">
        <v>0</v>
      </c>
      <c r="P275" s="21">
        <v>0</v>
      </c>
      <c r="Q275" s="21">
        <v>0</v>
      </c>
      <c r="R275" s="23">
        <v>10372607.154523246</v>
      </c>
      <c r="S275" s="23">
        <v>10294385.100689379</v>
      </c>
      <c r="T275" s="23">
        <v>3701327.82295857</v>
      </c>
      <c r="U275" s="18" t="s">
        <v>41</v>
      </c>
      <c r="V275" s="23">
        <v>2735.3148775938789</v>
      </c>
      <c r="W275" s="23">
        <v>2714.5754926780342</v>
      </c>
      <c r="X275" s="23">
        <v>1864.0629098006962</v>
      </c>
      <c r="Y275" s="23">
        <v>1802.091108333198</v>
      </c>
      <c r="Z275" s="23">
        <v>1864.0629098006962</v>
      </c>
      <c r="AA275" s="23">
        <v>1802.091108333198</v>
      </c>
      <c r="AB275" s="21">
        <v>0</v>
      </c>
      <c r="AC275" s="26">
        <f>((Y275*1000)*(O275/100))/VLOOKUP(E275,'Sq Ft lookup'!$C$3:$D$7,2,0)</f>
        <v>0</v>
      </c>
      <c r="AD275" s="26">
        <f>(100-J275)/100*X275*1000/VLOOKUP(E275,'Sq Ft lookup'!$C$3:$D$7,2,0)</f>
        <v>2.7785875568524419</v>
      </c>
      <c r="AE275" s="26">
        <f>(100-K275)/100*Y275*1000/VLOOKUP(E275,'Sq Ft lookup'!$C$3:$D$7,2,0)</f>
        <v>2.6583993701814652</v>
      </c>
    </row>
    <row r="276" spans="1:31">
      <c r="A276" t="s">
        <v>357</v>
      </c>
      <c r="B276" t="s">
        <v>312</v>
      </c>
      <c r="C276" t="s">
        <v>35</v>
      </c>
      <c r="D276" t="s">
        <v>313</v>
      </c>
      <c r="E276" t="s">
        <v>114</v>
      </c>
      <c r="F276">
        <v>2004</v>
      </c>
      <c r="G276" t="s">
        <v>47</v>
      </c>
      <c r="H276" t="s">
        <v>39</v>
      </c>
      <c r="I276" t="s">
        <v>40</v>
      </c>
      <c r="J276" s="21">
        <v>24.848499547506751</v>
      </c>
      <c r="K276" s="21">
        <v>27.024428283096924</v>
      </c>
      <c r="L276" s="21">
        <v>89.267367717829075</v>
      </c>
      <c r="M276" s="21">
        <v>89.375036270656139</v>
      </c>
      <c r="N276" s="21">
        <v>0</v>
      </c>
      <c r="O276" s="21">
        <v>0</v>
      </c>
      <c r="P276" s="21">
        <v>0</v>
      </c>
      <c r="Q276" s="21">
        <v>0</v>
      </c>
      <c r="R276" s="23">
        <v>10443097.697624033</v>
      </c>
      <c r="S276" s="23">
        <v>10342321.369099077</v>
      </c>
      <c r="T276" s="23">
        <v>4539022.9956207098</v>
      </c>
      <c r="U276" s="18" t="s">
        <v>41</v>
      </c>
      <c r="V276" s="23">
        <v>1637.4887846537802</v>
      </c>
      <c r="W276" s="23">
        <v>1621.0458603951604</v>
      </c>
      <c r="X276" s="23">
        <v>1995.0302973375979</v>
      </c>
      <c r="Y276" s="23">
        <v>1914.5772079678682</v>
      </c>
      <c r="Z276" s="23">
        <v>1993.7181409306536</v>
      </c>
      <c r="AA276" s="23">
        <v>1913.2221743165126</v>
      </c>
      <c r="AB276" s="21">
        <v>0</v>
      </c>
      <c r="AC276" s="26">
        <f>((Y276*1000)*(O276/100))/VLOOKUP(E276,'Sq Ft lookup'!$C$3:$D$7,2,0)</f>
        <v>0</v>
      </c>
      <c r="AD276" s="26">
        <f>(100-J276)/100*X276*1000/VLOOKUP(E276,'Sq Ft lookup'!$C$3:$D$7,2,0)</f>
        <v>3.0070100339571648</v>
      </c>
      <c r="AE276" s="26">
        <f>(100-K276)/100*Y276*1000/VLOOKUP(E276,'Sq Ft lookup'!$C$3:$D$7,2,0)</f>
        <v>2.8021934686644046</v>
      </c>
    </row>
    <row r="277" spans="1:31">
      <c r="A277" t="s">
        <v>358</v>
      </c>
      <c r="B277" t="s">
        <v>312</v>
      </c>
      <c r="C277" t="s">
        <v>35</v>
      </c>
      <c r="D277" t="s">
        <v>313</v>
      </c>
      <c r="E277" t="s">
        <v>114</v>
      </c>
      <c r="F277">
        <v>2004</v>
      </c>
      <c r="G277" t="s">
        <v>49</v>
      </c>
      <c r="H277" t="s">
        <v>44</v>
      </c>
      <c r="I277" t="s">
        <v>45</v>
      </c>
      <c r="J277" s="21">
        <v>23.033371934574788</v>
      </c>
      <c r="K277" s="21">
        <v>23.0915691192636</v>
      </c>
      <c r="L277" s="21">
        <v>68.810584265720749</v>
      </c>
      <c r="M277" s="21">
        <v>68.99140897789357</v>
      </c>
      <c r="N277" s="21">
        <v>0</v>
      </c>
      <c r="O277" s="21">
        <v>0</v>
      </c>
      <c r="P277" s="21">
        <v>0</v>
      </c>
      <c r="Q277" s="21">
        <v>0</v>
      </c>
      <c r="R277" s="23">
        <v>10100550.737534441</v>
      </c>
      <c r="S277" s="23">
        <v>10044188.513211388</v>
      </c>
      <c r="T277" s="23">
        <v>2035085.6792653401</v>
      </c>
      <c r="U277" s="18" t="s">
        <v>41</v>
      </c>
      <c r="V277" s="23">
        <v>1344.5559828245298</v>
      </c>
      <c r="W277" s="23">
        <v>1336.7607521074237</v>
      </c>
      <c r="X277" s="23">
        <v>1699.2940135887427</v>
      </c>
      <c r="Y277" s="23">
        <v>1699.0403973901284</v>
      </c>
      <c r="Z277" s="23">
        <v>1698.3704644065069</v>
      </c>
      <c r="AA277" s="23">
        <v>1698.3704644065069</v>
      </c>
      <c r="AB277" s="21">
        <v>0</v>
      </c>
      <c r="AC277" s="26">
        <f>((Y277*1000)*(O277/100))/VLOOKUP(E277,'Sq Ft lookup'!$C$3:$D$7,2,0)</f>
        <v>0</v>
      </c>
      <c r="AD277" s="26">
        <f>(100-J277)/100*X277*1000/VLOOKUP(E277,'Sq Ft lookup'!$C$3:$D$7,2,0)</f>
        <v>2.6231233517386352</v>
      </c>
      <c r="AE277" s="26">
        <f>(100-K277)/100*Y277*1000/VLOOKUP(E277,'Sq Ft lookup'!$C$3:$D$7,2,0)</f>
        <v>2.6207487157291935</v>
      </c>
    </row>
    <row r="278" spans="1:31">
      <c r="A278" t="s">
        <v>359</v>
      </c>
      <c r="B278" t="s">
        <v>312</v>
      </c>
      <c r="C278" t="s">
        <v>35</v>
      </c>
      <c r="D278" t="s">
        <v>313</v>
      </c>
      <c r="E278" t="s">
        <v>114</v>
      </c>
      <c r="F278">
        <v>2004</v>
      </c>
      <c r="G278" t="s">
        <v>51</v>
      </c>
      <c r="H278" t="s">
        <v>52</v>
      </c>
      <c r="I278" t="s">
        <v>53</v>
      </c>
      <c r="J278" s="21">
        <v>27.348577109527263</v>
      </c>
      <c r="K278" s="21">
        <v>28.800982576428758</v>
      </c>
      <c r="L278" s="21">
        <v>80.062602961279111</v>
      </c>
      <c r="M278" s="21">
        <v>80.248761435474677</v>
      </c>
      <c r="N278" s="21">
        <v>0</v>
      </c>
      <c r="O278" s="21">
        <v>0</v>
      </c>
      <c r="P278" s="21">
        <v>0</v>
      </c>
      <c r="Q278" s="21">
        <v>0</v>
      </c>
      <c r="R278" s="23">
        <v>10563586.318423009</v>
      </c>
      <c r="S278" s="23">
        <v>10464693.280169653</v>
      </c>
      <c r="T278" s="23">
        <v>2593952.2420892199</v>
      </c>
      <c r="U278" s="18" t="s">
        <v>41</v>
      </c>
      <c r="V278" s="23">
        <v>1627.852124071522</v>
      </c>
      <c r="W278" s="23">
        <v>1612.6280242936475</v>
      </c>
      <c r="X278" s="23">
        <v>1887.3097730610311</v>
      </c>
      <c r="Y278" s="23">
        <v>1823.2793210608111</v>
      </c>
      <c r="Z278" s="23">
        <v>1880.631911029086</v>
      </c>
      <c r="AA278" s="23">
        <v>1814.9128927899044</v>
      </c>
      <c r="AB278" s="21">
        <v>0</v>
      </c>
      <c r="AC278" s="26">
        <f>((Y278*1000)*(O278/100))/VLOOKUP(E278,'Sq Ft lookup'!$C$3:$D$7,2,0)</f>
        <v>0</v>
      </c>
      <c r="AD278" s="26">
        <f>(100-J278)/100*X278*1000/VLOOKUP(E278,'Sq Ft lookup'!$C$3:$D$7,2,0)</f>
        <v>2.7500148505410964</v>
      </c>
      <c r="AE278" s="26">
        <f>(100-K278)/100*Y278*1000/VLOOKUP(E278,'Sq Ft lookup'!$C$3:$D$7,2,0)</f>
        <v>2.6036040142046897</v>
      </c>
    </row>
    <row r="279" spans="1:31">
      <c r="A279" t="s">
        <v>360</v>
      </c>
      <c r="B279" t="s">
        <v>312</v>
      </c>
      <c r="C279" t="s">
        <v>35</v>
      </c>
      <c r="D279" t="s">
        <v>313</v>
      </c>
      <c r="E279" t="s">
        <v>114</v>
      </c>
      <c r="F279">
        <v>2004</v>
      </c>
      <c r="G279" t="s">
        <v>55</v>
      </c>
      <c r="H279" t="s">
        <v>56</v>
      </c>
      <c r="I279" t="s">
        <v>57</v>
      </c>
      <c r="J279" s="21">
        <v>25.374497195173507</v>
      </c>
      <c r="K279" s="21">
        <v>27.085317454799572</v>
      </c>
      <c r="L279" s="21">
        <v>76.97291168180584</v>
      </c>
      <c r="M279" s="21">
        <v>77.200993052477088</v>
      </c>
      <c r="N279" s="21">
        <v>0</v>
      </c>
      <c r="O279" s="21">
        <v>0</v>
      </c>
      <c r="P279" s="21">
        <v>0</v>
      </c>
      <c r="Q279" s="21">
        <v>0</v>
      </c>
      <c r="R279" s="23">
        <v>10436168.851565044</v>
      </c>
      <c r="S279" s="23">
        <v>10336187.437360683</v>
      </c>
      <c r="T279" s="23">
        <v>3452044.4514156599</v>
      </c>
      <c r="U279" s="18" t="s">
        <v>41</v>
      </c>
      <c r="V279" s="23">
        <v>1056.1056725545391</v>
      </c>
      <c r="W279" s="23">
        <v>1045.6216749373837</v>
      </c>
      <c r="X279" s="23">
        <v>1929.8865096211161</v>
      </c>
      <c r="Y279" s="23">
        <v>1840.8135287413443</v>
      </c>
      <c r="Z279" s="23">
        <v>1829.6583205744842</v>
      </c>
      <c r="AA279" s="23">
        <v>1755.3090737205343</v>
      </c>
      <c r="AB279" s="21">
        <v>0</v>
      </c>
      <c r="AC279" s="26">
        <f>((Y279*1000)*(O279/100))/VLOOKUP(E279,'Sq Ft lookup'!$C$3:$D$7,2,0)</f>
        <v>0</v>
      </c>
      <c r="AD279" s="26">
        <f>(100-J279)/100*X279*1000/VLOOKUP(E279,'Sq Ft lookup'!$C$3:$D$7,2,0)</f>
        <v>2.8884627183459166</v>
      </c>
      <c r="AE279" s="26">
        <f>(100-K279)/100*Y279*1000/VLOOKUP(E279,'Sq Ft lookup'!$C$3:$D$7,2,0)</f>
        <v>2.6919842373262197</v>
      </c>
    </row>
    <row r="280" spans="1:31">
      <c r="A280" t="s">
        <v>361</v>
      </c>
      <c r="B280" t="s">
        <v>312</v>
      </c>
      <c r="C280" t="s">
        <v>35</v>
      </c>
      <c r="D280" t="s">
        <v>313</v>
      </c>
      <c r="E280" t="s">
        <v>114</v>
      </c>
      <c r="F280">
        <v>2004</v>
      </c>
      <c r="G280" t="s">
        <v>59</v>
      </c>
      <c r="H280" t="s">
        <v>44</v>
      </c>
      <c r="I280" t="s">
        <v>45</v>
      </c>
      <c r="J280" s="21">
        <v>24.560792382769215</v>
      </c>
      <c r="K280" s="21">
        <v>24.62896900271835</v>
      </c>
      <c r="L280" s="21">
        <v>69.171637744970951</v>
      </c>
      <c r="M280" s="21">
        <v>69.384401857805642</v>
      </c>
      <c r="N280" s="21">
        <v>0</v>
      </c>
      <c r="O280" s="21">
        <v>0</v>
      </c>
      <c r="P280" s="21">
        <v>0</v>
      </c>
      <c r="Q280" s="21">
        <v>0</v>
      </c>
      <c r="R280" s="23">
        <v>10347378.347368645</v>
      </c>
      <c r="S280" s="23">
        <v>10276625.410137456</v>
      </c>
      <c r="T280" s="23">
        <v>1811994.0555083</v>
      </c>
      <c r="U280" s="18" t="s">
        <v>41</v>
      </c>
      <c r="V280" s="23">
        <v>1371.399026734706</v>
      </c>
      <c r="W280" s="23">
        <v>1361.9190182493214</v>
      </c>
      <c r="X280" s="23">
        <v>1753.498973697328</v>
      </c>
      <c r="Y280" s="23">
        <v>1717.2679937556859</v>
      </c>
      <c r="Z280" s="23">
        <v>1701.1255357140376</v>
      </c>
      <c r="AA280" s="23">
        <v>1701.1255357140376</v>
      </c>
      <c r="AB280" s="21">
        <v>0</v>
      </c>
      <c r="AC280" s="26">
        <f>((Y280*1000)*(O280/100))/VLOOKUP(E280,'Sq Ft lookup'!$C$3:$D$7,2,0)</f>
        <v>0</v>
      </c>
      <c r="AD280" s="26">
        <f>(100-J280)/100*X280*1000/VLOOKUP(E280,'Sq Ft lookup'!$C$3:$D$7,2,0)</f>
        <v>2.6530800869104256</v>
      </c>
      <c r="AE280" s="26">
        <f>(100-K280)/100*Y280*1000/VLOOKUP(E280,'Sq Ft lookup'!$C$3:$D$7,2,0)</f>
        <v>2.5959137422382565</v>
      </c>
    </row>
    <row r="281" spans="1:31">
      <c r="A281" t="s">
        <v>362</v>
      </c>
      <c r="B281" t="s">
        <v>312</v>
      </c>
      <c r="C281" t="s">
        <v>35</v>
      </c>
      <c r="D281" s="22" t="s">
        <v>313</v>
      </c>
      <c r="E281" t="s">
        <v>114</v>
      </c>
      <c r="F281">
        <v>2004</v>
      </c>
      <c r="G281" t="s">
        <v>61</v>
      </c>
      <c r="H281" t="s">
        <v>62</v>
      </c>
      <c r="I281" t="s">
        <v>63</v>
      </c>
      <c r="J281" s="21">
        <v>23.953381468339273</v>
      </c>
      <c r="K281" s="21">
        <v>25.939220887384717</v>
      </c>
      <c r="L281" s="21">
        <v>75.102326395308168</v>
      </c>
      <c r="M281" s="21">
        <v>75.3753746581868</v>
      </c>
      <c r="N281" s="21">
        <v>0</v>
      </c>
      <c r="O281" s="21">
        <v>0</v>
      </c>
      <c r="P281" s="21">
        <v>0</v>
      </c>
      <c r="Q281" s="21">
        <v>0</v>
      </c>
      <c r="R281" s="23">
        <v>10721220.626698738</v>
      </c>
      <c r="S281" s="23">
        <v>10609079.572148228</v>
      </c>
      <c r="T281" s="23">
        <v>1505757.2086046799</v>
      </c>
      <c r="U281" s="18" t="s">
        <v>41</v>
      </c>
      <c r="V281" s="23">
        <v>1916.1828001347544</v>
      </c>
      <c r="W281" s="23">
        <v>1895.1472706451436</v>
      </c>
      <c r="X281" s="23">
        <v>2038.4119491775127</v>
      </c>
      <c r="Y281" s="23">
        <v>1974.2023577956256</v>
      </c>
      <c r="Z281" s="23">
        <v>2038.4119491775127</v>
      </c>
      <c r="AA281" s="23">
        <v>1974.2023577956256</v>
      </c>
      <c r="AB281" s="21">
        <v>0</v>
      </c>
      <c r="AC281" s="26">
        <f>((Y281*1000)*(O281/100))/VLOOKUP(E281,'Sq Ft lookup'!$C$3:$D$7,2,0)</f>
        <v>0</v>
      </c>
      <c r="AD281" s="26">
        <f>(100-J281)/100*X281*1000/VLOOKUP(E281,'Sq Ft lookup'!$C$3:$D$7,2,0)</f>
        <v>3.1089918954970175</v>
      </c>
      <c r="AE281" s="26">
        <f>(100-K281)/100*Y281*1000/VLOOKUP(E281,'Sq Ft lookup'!$C$3:$D$7,2,0)</f>
        <v>2.9324300991637804</v>
      </c>
    </row>
    <row r="282" spans="1:31">
      <c r="A282" t="s">
        <v>363</v>
      </c>
      <c r="B282" t="s">
        <v>312</v>
      </c>
      <c r="C282" t="s">
        <v>35</v>
      </c>
      <c r="D282" t="s">
        <v>313</v>
      </c>
      <c r="E282" t="s">
        <v>114</v>
      </c>
      <c r="F282">
        <v>2004</v>
      </c>
      <c r="G282" t="s">
        <v>65</v>
      </c>
      <c r="H282" t="s">
        <v>66</v>
      </c>
      <c r="I282" t="s">
        <v>57</v>
      </c>
      <c r="J282" s="21">
        <v>24.047692084180227</v>
      </c>
      <c r="K282" s="21">
        <v>26.670264115925502</v>
      </c>
      <c r="L282" s="21">
        <v>78.550671134245135</v>
      </c>
      <c r="M282" s="21">
        <v>78.836814972049581</v>
      </c>
      <c r="N282" s="21">
        <v>0</v>
      </c>
      <c r="O282" s="21">
        <v>0</v>
      </c>
      <c r="P282" s="21">
        <v>0</v>
      </c>
      <c r="Q282" s="21">
        <v>0</v>
      </c>
      <c r="R282" s="23">
        <v>10733603.240474408</v>
      </c>
      <c r="S282" s="23">
        <v>10593962.804011883</v>
      </c>
      <c r="T282" s="23">
        <v>2280853.6661995701</v>
      </c>
      <c r="U282" s="18" t="s">
        <v>41</v>
      </c>
      <c r="V282" s="23">
        <v>1084.2991788849199</v>
      </c>
      <c r="W282" s="23">
        <v>1069.8310849480195</v>
      </c>
      <c r="X282" s="23">
        <v>2127.219476525182</v>
      </c>
      <c r="Y282" s="23">
        <v>2033.5694469258647</v>
      </c>
      <c r="Z282" s="23">
        <v>2114.726591533069</v>
      </c>
      <c r="AA282" s="23">
        <v>2021.3952727335425</v>
      </c>
      <c r="AB282" s="21">
        <v>0</v>
      </c>
      <c r="AC282" s="26">
        <f>((Y282*1000)*(O282/100))/VLOOKUP(E282,'Sq Ft lookup'!$C$3:$D$7,2,0)</f>
        <v>0</v>
      </c>
      <c r="AD282" s="26">
        <f>(100-J282)/100*X282*1000/VLOOKUP(E282,'Sq Ft lookup'!$C$3:$D$7,2,0)</f>
        <v>3.2404177433928916</v>
      </c>
      <c r="AE282" s="26">
        <f>(100-K282)/100*Y282*1000/VLOOKUP(E282,'Sq Ft lookup'!$C$3:$D$7,2,0)</f>
        <v>2.9907964389289434</v>
      </c>
    </row>
    <row r="283" spans="1:31">
      <c r="A283" t="s">
        <v>364</v>
      </c>
      <c r="B283" t="s">
        <v>312</v>
      </c>
      <c r="C283" t="s">
        <v>35</v>
      </c>
      <c r="D283" s="22" t="s">
        <v>313</v>
      </c>
      <c r="E283" t="s">
        <v>114</v>
      </c>
      <c r="F283">
        <v>2004</v>
      </c>
      <c r="G283" t="s">
        <v>68</v>
      </c>
      <c r="H283" t="s">
        <v>69</v>
      </c>
      <c r="I283" t="s">
        <v>70</v>
      </c>
      <c r="J283" s="21">
        <v>23.930267908525838</v>
      </c>
      <c r="K283" s="21">
        <v>25.608982286815273</v>
      </c>
      <c r="L283" s="21">
        <v>79.103190986873841</v>
      </c>
      <c r="M283" s="21">
        <v>79.355354969004722</v>
      </c>
      <c r="N283" s="21">
        <v>0</v>
      </c>
      <c r="O283" s="21">
        <v>0</v>
      </c>
      <c r="P283" s="21">
        <v>0</v>
      </c>
      <c r="Q283" s="21">
        <v>0</v>
      </c>
      <c r="R283" s="23">
        <v>10347121.825547377</v>
      </c>
      <c r="S283" s="23">
        <v>10223648.500326252</v>
      </c>
      <c r="T283" s="23">
        <v>586471.77717517805</v>
      </c>
      <c r="U283" s="18" t="s">
        <v>41</v>
      </c>
      <c r="V283" s="23">
        <v>1150.6969769859709</v>
      </c>
      <c r="W283" s="23">
        <v>1136.7994407878809</v>
      </c>
      <c r="X283" s="23">
        <v>1794.7608231128531</v>
      </c>
      <c r="Y283" s="23">
        <v>1743.4123412549106</v>
      </c>
      <c r="Z283" s="23">
        <v>1725.7317317750719</v>
      </c>
      <c r="AA283" s="23">
        <v>1670.4269913597047</v>
      </c>
      <c r="AB283" s="21">
        <v>0</v>
      </c>
      <c r="AC283" s="26">
        <f>((Y283*1000)*(O283/100))/VLOOKUP(E283,'Sq Ft lookup'!$C$3:$D$7,2,0)</f>
        <v>0</v>
      </c>
      <c r="AD283" s="26">
        <f>(100-J283)/100*X283*1000/VLOOKUP(E283,'Sq Ft lookup'!$C$3:$D$7,2,0)</f>
        <v>2.738206477787172</v>
      </c>
      <c r="AE283" s="26">
        <f>(100-K283)/100*Y283*1000/VLOOKUP(E283,'Sq Ft lookup'!$C$3:$D$7,2,0)</f>
        <v>2.6011676365759913</v>
      </c>
    </row>
    <row r="284" spans="1:31">
      <c r="A284" t="s">
        <v>365</v>
      </c>
      <c r="B284" t="s">
        <v>312</v>
      </c>
      <c r="C284" t="s">
        <v>35</v>
      </c>
      <c r="D284" s="22" t="s">
        <v>313</v>
      </c>
      <c r="E284" t="s">
        <v>114</v>
      </c>
      <c r="F284">
        <v>2004</v>
      </c>
      <c r="G284" t="s">
        <v>72</v>
      </c>
      <c r="H284" t="s">
        <v>73</v>
      </c>
      <c r="I284" t="s">
        <v>63</v>
      </c>
      <c r="J284" s="21">
        <v>19.737463054830606</v>
      </c>
      <c r="K284" s="21">
        <v>22.355485197793822</v>
      </c>
      <c r="L284" s="21">
        <v>71.337074254805756</v>
      </c>
      <c r="M284" s="21">
        <v>71.775326322473944</v>
      </c>
      <c r="N284" s="21">
        <v>0</v>
      </c>
      <c r="O284" s="21">
        <v>0</v>
      </c>
      <c r="P284" s="21">
        <v>0</v>
      </c>
      <c r="Q284" s="21">
        <v>0</v>
      </c>
      <c r="R284" s="23">
        <v>10941044.244696567</v>
      </c>
      <c r="S284" s="23">
        <v>10779605.885488912</v>
      </c>
      <c r="T284" s="23">
        <v>966885.08963752701</v>
      </c>
      <c r="U284" s="18" t="s">
        <v>41</v>
      </c>
      <c r="V284" s="23">
        <v>3156.5284033789653</v>
      </c>
      <c r="W284" s="23">
        <v>3108.2538582808056</v>
      </c>
      <c r="X284" s="23">
        <v>2025.2270241424849</v>
      </c>
      <c r="Y284" s="23">
        <v>1956.3098874683233</v>
      </c>
      <c r="Z284" s="23">
        <v>2021.7609049628197</v>
      </c>
      <c r="AA284" s="23">
        <v>1953.092967638119</v>
      </c>
      <c r="AB284" s="21">
        <v>0</v>
      </c>
      <c r="AC284" s="26">
        <f>((Y284*1000)*(O284/100))/VLOOKUP(E284,'Sq Ft lookup'!$C$3:$D$7,2,0)</f>
        <v>0</v>
      </c>
      <c r="AD284" s="26">
        <f>(100-J284)/100*X284*1000/VLOOKUP(E284,'Sq Ft lookup'!$C$3:$D$7,2,0)</f>
        <v>3.2601255284314412</v>
      </c>
      <c r="AE284" s="26">
        <f>(100-K284)/100*Y284*1000/VLOOKUP(E284,'Sq Ft lookup'!$C$3:$D$7,2,0)</f>
        <v>3.0464647415811581</v>
      </c>
    </row>
    <row r="285" spans="1:31">
      <c r="A285" t="s">
        <v>366</v>
      </c>
      <c r="B285" t="s">
        <v>312</v>
      </c>
      <c r="C285" t="s">
        <v>35</v>
      </c>
      <c r="D285" s="22" t="s">
        <v>313</v>
      </c>
      <c r="E285" t="s">
        <v>114</v>
      </c>
      <c r="F285">
        <v>2004</v>
      </c>
      <c r="G285" t="s">
        <v>75</v>
      </c>
      <c r="H285" t="s">
        <v>76</v>
      </c>
      <c r="I285" t="s">
        <v>77</v>
      </c>
      <c r="J285" s="21">
        <v>28.676319341768686</v>
      </c>
      <c r="K285" s="21">
        <v>31.450361762014435</v>
      </c>
      <c r="L285" s="21">
        <v>68.676413256901753</v>
      </c>
      <c r="M285" s="21">
        <v>69.180734960972416</v>
      </c>
      <c r="N285" s="21">
        <v>0</v>
      </c>
      <c r="O285" s="21">
        <v>0</v>
      </c>
      <c r="P285" s="21">
        <v>0</v>
      </c>
      <c r="Q285" s="21">
        <v>0</v>
      </c>
      <c r="R285" s="23">
        <v>11090384.193959821</v>
      </c>
      <c r="S285" s="23">
        <v>10901698.194731468</v>
      </c>
      <c r="T285" s="23">
        <v>1179169.40710524</v>
      </c>
      <c r="U285" s="18" t="s">
        <v>41</v>
      </c>
      <c r="V285" s="23">
        <v>4892.7918307435311</v>
      </c>
      <c r="W285" s="23">
        <v>4813.9954464204038</v>
      </c>
      <c r="X285" s="23">
        <v>2175.7507197928549</v>
      </c>
      <c r="Y285" s="23">
        <v>2076.2476688221532</v>
      </c>
      <c r="Z285" s="23">
        <v>2164.231764257238</v>
      </c>
      <c r="AA285" s="23">
        <v>2065.0523323061398</v>
      </c>
      <c r="AB285" s="21">
        <v>0</v>
      </c>
      <c r="AC285" s="26">
        <f>((Y285*1000)*(O285/100))/VLOOKUP(E285,'Sq Ft lookup'!$C$3:$D$7,2,0)</f>
        <v>0</v>
      </c>
      <c r="AD285" s="26">
        <f>(100-J285)/100*X285*1000/VLOOKUP(E285,'Sq Ft lookup'!$C$3:$D$7,2,0)</f>
        <v>3.1123656143285698</v>
      </c>
      <c r="AE285" s="26">
        <f>(100-K285)/100*Y285*1000/VLOOKUP(E285,'Sq Ft lookup'!$C$3:$D$7,2,0)</f>
        <v>2.8545131686766836</v>
      </c>
    </row>
    <row r="286" spans="1:31">
      <c r="A286" t="s">
        <v>367</v>
      </c>
      <c r="B286" t="s">
        <v>312</v>
      </c>
      <c r="C286" t="s">
        <v>35</v>
      </c>
      <c r="D286" t="s">
        <v>313</v>
      </c>
      <c r="E286" t="s">
        <v>114</v>
      </c>
      <c r="F286">
        <v>2004</v>
      </c>
      <c r="G286" t="s">
        <v>79</v>
      </c>
      <c r="H286" t="s">
        <v>62</v>
      </c>
      <c r="I286" t="s">
        <v>70</v>
      </c>
      <c r="J286" s="21">
        <v>27.455676780276338</v>
      </c>
      <c r="K286" s="21">
        <v>29.985080488192928</v>
      </c>
      <c r="L286" s="21">
        <v>70.218647856743885</v>
      </c>
      <c r="M286" s="21">
        <v>70.746550961720331</v>
      </c>
      <c r="N286" s="21">
        <v>0</v>
      </c>
      <c r="O286" s="21">
        <v>0</v>
      </c>
      <c r="P286" s="21">
        <v>0</v>
      </c>
      <c r="Q286" s="21">
        <v>0</v>
      </c>
      <c r="R286" s="23">
        <v>11454527.062612357</v>
      </c>
      <c r="S286" s="23">
        <v>11250522.034465427</v>
      </c>
      <c r="T286" s="23">
        <v>575671.89967144094</v>
      </c>
      <c r="U286" s="18" t="s">
        <v>41</v>
      </c>
      <c r="V286" s="23">
        <v>2607.0149215832662</v>
      </c>
      <c r="W286" s="23">
        <v>2560.776005697006</v>
      </c>
      <c r="X286" s="23">
        <v>2248.4191168290049</v>
      </c>
      <c r="Y286" s="23">
        <v>2166.7406436367819</v>
      </c>
      <c r="Z286" s="23">
        <v>2233.9821378431043</v>
      </c>
      <c r="AA286" s="23">
        <v>2153.0685878145023</v>
      </c>
      <c r="AB286" s="21">
        <v>0</v>
      </c>
      <c r="AC286" s="26">
        <f>((Y286*1000)*(O286/100))/VLOOKUP(E286,'Sq Ft lookup'!$C$3:$D$7,2,0)</f>
        <v>0</v>
      </c>
      <c r="AD286" s="26">
        <f>(100-J286)/100*X286*1000/VLOOKUP(E286,'Sq Ft lookup'!$C$3:$D$7,2,0)</f>
        <v>3.2713606727767539</v>
      </c>
      <c r="AE286" s="26">
        <f>(100-K286)/100*Y286*1000/VLOOKUP(E286,'Sq Ft lookup'!$C$3:$D$7,2,0)</f>
        <v>3.0426027229681178</v>
      </c>
    </row>
    <row r="287" spans="1:31">
      <c r="A287" t="s">
        <v>368</v>
      </c>
      <c r="B287" t="s">
        <v>312</v>
      </c>
      <c r="C287" t="s">
        <v>35</v>
      </c>
      <c r="D287" t="s">
        <v>313</v>
      </c>
      <c r="E287" t="s">
        <v>114</v>
      </c>
      <c r="F287">
        <v>2004</v>
      </c>
      <c r="G287" t="s">
        <v>81</v>
      </c>
      <c r="H287" t="s">
        <v>82</v>
      </c>
      <c r="I287" t="s">
        <v>77</v>
      </c>
      <c r="J287" s="21">
        <v>19.027692183666222</v>
      </c>
      <c r="K287" s="21">
        <v>22.71427365246619</v>
      </c>
      <c r="L287" s="21">
        <v>54.704970204115867</v>
      </c>
      <c r="M287" s="21">
        <v>55.843650233802656</v>
      </c>
      <c r="N287" s="21">
        <v>0</v>
      </c>
      <c r="O287" s="21">
        <v>0</v>
      </c>
      <c r="P287" s="21">
        <v>0</v>
      </c>
      <c r="Q287" s="21">
        <v>0</v>
      </c>
      <c r="R287" s="23">
        <v>12010678.249172367</v>
      </c>
      <c r="S287" s="23">
        <v>11705048.591269311</v>
      </c>
      <c r="T287" s="23">
        <v>508845.37902365002</v>
      </c>
      <c r="U287" s="18" t="s">
        <v>41</v>
      </c>
      <c r="V287" s="23">
        <v>5545.9840737610502</v>
      </c>
      <c r="W287" s="23">
        <v>5406.5489904307351</v>
      </c>
      <c r="X287" s="23">
        <v>2291.1331087886556</v>
      </c>
      <c r="Y287" s="23">
        <v>2191.0321701018693</v>
      </c>
      <c r="Z287" s="23">
        <v>2277.7614373590795</v>
      </c>
      <c r="AA287" s="23">
        <v>2177.1709855562212</v>
      </c>
      <c r="AB287" s="21">
        <v>0</v>
      </c>
      <c r="AC287" s="26">
        <f>((Y287*1000)*(O287/100))/VLOOKUP(E287,'Sq Ft lookup'!$C$3:$D$7,2,0)</f>
        <v>0</v>
      </c>
      <c r="AD287" s="26">
        <f>(100-J287)/100*X287*1000/VLOOKUP(E287,'Sq Ft lookup'!$C$3:$D$7,2,0)</f>
        <v>3.7207849043928753</v>
      </c>
      <c r="AE287" s="26">
        <f>(100-K287)/100*Y287*1000/VLOOKUP(E287,'Sq Ft lookup'!$C$3:$D$7,2,0)</f>
        <v>3.3962196694170923</v>
      </c>
    </row>
    <row r="288" spans="1:31">
      <c r="A288" t="s">
        <v>369</v>
      </c>
      <c r="B288" t="s">
        <v>370</v>
      </c>
      <c r="C288" t="s">
        <v>35</v>
      </c>
      <c r="D288" t="s">
        <v>371</v>
      </c>
      <c r="E288" t="s">
        <v>84</v>
      </c>
      <c r="F288">
        <v>2004</v>
      </c>
      <c r="G288" t="s">
        <v>38</v>
      </c>
      <c r="H288" t="s">
        <v>39</v>
      </c>
      <c r="I288" t="s">
        <v>40</v>
      </c>
      <c r="J288" s="21">
        <v>37.467696860321574</v>
      </c>
      <c r="K288" s="21">
        <v>38.455108935573293</v>
      </c>
      <c r="L288" s="21">
        <v>93.503676109679034</v>
      </c>
      <c r="M288" s="21">
        <v>93.585099427997775</v>
      </c>
      <c r="N288" s="21">
        <v>0</v>
      </c>
      <c r="O288" s="21">
        <v>0</v>
      </c>
      <c r="P288" s="21">
        <v>0</v>
      </c>
      <c r="Q288" s="21">
        <v>0</v>
      </c>
      <c r="R288" s="23">
        <v>311709.87554221204</v>
      </c>
      <c r="S288" s="23">
        <v>307796.16456555179</v>
      </c>
      <c r="T288" s="23">
        <v>427326.844190887</v>
      </c>
      <c r="U288" s="18" t="s">
        <v>41</v>
      </c>
      <c r="V288" s="21">
        <v>49.839084342384687</v>
      </c>
      <c r="W288" s="21">
        <v>49.213417265294822</v>
      </c>
      <c r="X288" s="23">
        <v>100.31702811848258</v>
      </c>
      <c r="Y288" s="23">
        <v>98.484183362636429</v>
      </c>
      <c r="Z288" s="23">
        <v>100.31702811848258</v>
      </c>
      <c r="AA288" s="23">
        <v>98.484183362636429</v>
      </c>
      <c r="AB288" s="21">
        <v>0</v>
      </c>
      <c r="AC288" s="26">
        <f>((Y288*1000)*(O288/100))/VLOOKUP(E288,'Sq Ft lookup'!$C$3:$D$7,2,0)</f>
        <v>0</v>
      </c>
      <c r="AD288" s="26">
        <f>(100-J288)/100*X288*1000/VLOOKUP(E288,'Sq Ft lookup'!$C$3:$D$7,2,0)</f>
        <v>2.5402125176661658</v>
      </c>
      <c r="AE288" s="26">
        <f>(100-K288)/100*Y288*1000/VLOOKUP(E288,'Sq Ft lookup'!$C$3:$D$7,2,0)</f>
        <v>2.4544232988955188</v>
      </c>
    </row>
    <row r="289" spans="1:31">
      <c r="A289" t="s">
        <v>372</v>
      </c>
      <c r="B289" t="s">
        <v>370</v>
      </c>
      <c r="C289" t="s">
        <v>35</v>
      </c>
      <c r="D289" s="22" t="s">
        <v>371</v>
      </c>
      <c r="E289" t="s">
        <v>84</v>
      </c>
      <c r="F289">
        <v>2004</v>
      </c>
      <c r="G289" t="s">
        <v>43</v>
      </c>
      <c r="H289" t="s">
        <v>44</v>
      </c>
      <c r="I289" t="s">
        <v>45</v>
      </c>
      <c r="J289" s="21">
        <v>37.683467683202551</v>
      </c>
      <c r="K289" s="21">
        <v>39.278493530001825</v>
      </c>
      <c r="L289" s="21">
        <v>78.426387199153936</v>
      </c>
      <c r="M289" s="21">
        <v>78.960135279769901</v>
      </c>
      <c r="N289" s="21">
        <v>0</v>
      </c>
      <c r="O289" s="21">
        <v>0</v>
      </c>
      <c r="P289" s="21">
        <v>0</v>
      </c>
      <c r="Q289" s="21">
        <v>0</v>
      </c>
      <c r="R289" s="23">
        <v>329723.19604810129</v>
      </c>
      <c r="S289" s="23">
        <v>321462.56936602009</v>
      </c>
      <c r="T289" s="23">
        <v>239166.90777221599</v>
      </c>
      <c r="U289" s="18" t="s">
        <v>41</v>
      </c>
      <c r="V289" s="23">
        <v>83.688195592918376</v>
      </c>
      <c r="W289" s="23">
        <v>81.615100423116132</v>
      </c>
      <c r="X289" s="23">
        <v>98.543688575340028</v>
      </c>
      <c r="Y289" s="23">
        <v>94.91252832909791</v>
      </c>
      <c r="Z289" s="23">
        <v>97.377622254440652</v>
      </c>
      <c r="AA289" s="23">
        <v>93.815416179852932</v>
      </c>
      <c r="AB289" s="21">
        <v>0</v>
      </c>
      <c r="AC289" s="26">
        <f>((Y289*1000)*(O289/100))/VLOOKUP(E289,'Sq Ft lookup'!$C$3:$D$7,2,0)</f>
        <v>0</v>
      </c>
      <c r="AD289" s="26">
        <f>(100-J289)/100*X289*1000/VLOOKUP(E289,'Sq Ft lookup'!$C$3:$D$7,2,0)</f>
        <v>2.4866980982877505</v>
      </c>
      <c r="AE289" s="26">
        <f>(100-K289)/100*Y289*1000/VLOOKUP(E289,'Sq Ft lookup'!$C$3:$D$7,2,0)</f>
        <v>2.333764609442885</v>
      </c>
    </row>
    <row r="290" spans="1:31">
      <c r="A290" t="s">
        <v>373</v>
      </c>
      <c r="B290" t="s">
        <v>370</v>
      </c>
      <c r="C290" t="s">
        <v>35</v>
      </c>
      <c r="D290" t="s">
        <v>371</v>
      </c>
      <c r="E290" t="s">
        <v>84</v>
      </c>
      <c r="F290">
        <v>2004</v>
      </c>
      <c r="G290" t="s">
        <v>47</v>
      </c>
      <c r="H290" t="s">
        <v>39</v>
      </c>
      <c r="I290" t="s">
        <v>40</v>
      </c>
      <c r="J290" s="21">
        <v>35.367030249210217</v>
      </c>
      <c r="K290" s="21">
        <v>37.152523263136402</v>
      </c>
      <c r="L290" s="21">
        <v>93.683332565421878</v>
      </c>
      <c r="M290" s="21">
        <v>93.819511916986031</v>
      </c>
      <c r="N290" s="21">
        <v>0</v>
      </c>
      <c r="O290" s="21">
        <v>0</v>
      </c>
      <c r="P290" s="21">
        <v>0</v>
      </c>
      <c r="Q290" s="21">
        <v>0</v>
      </c>
      <c r="R290" s="23">
        <v>326657.03308105614</v>
      </c>
      <c r="S290" s="23">
        <v>319713.45713240129</v>
      </c>
      <c r="T290" s="23">
        <v>334895.469195218</v>
      </c>
      <c r="U290" s="18" t="s">
        <v>41</v>
      </c>
      <c r="V290" s="23">
        <v>52.370544932571576</v>
      </c>
      <c r="W290" s="23">
        <v>51.239137279559927</v>
      </c>
      <c r="X290" s="23">
        <v>108.40350127951299</v>
      </c>
      <c r="Y290" s="23">
        <v>105.60986923661685</v>
      </c>
      <c r="Z290" s="23">
        <v>108.40350127951299</v>
      </c>
      <c r="AA290" s="23">
        <v>105.60986923661685</v>
      </c>
      <c r="AB290" s="21">
        <v>0</v>
      </c>
      <c r="AC290" s="26">
        <f>((Y290*1000)*(O290/100))/VLOOKUP(E290,'Sq Ft lookup'!$C$3:$D$7,2,0)</f>
        <v>0</v>
      </c>
      <c r="AD290" s="26">
        <f>(100-J290)/100*X290*1000/VLOOKUP(E290,'Sq Ft lookup'!$C$3:$D$7,2,0)</f>
        <v>2.8371898032308018</v>
      </c>
      <c r="AE290" s="26">
        <f>(100-K290)/100*Y290*1000/VLOOKUP(E290,'Sq Ft lookup'!$C$3:$D$7,2,0)</f>
        <v>2.6877156509542353</v>
      </c>
    </row>
    <row r="291" spans="1:31">
      <c r="A291" t="s">
        <v>374</v>
      </c>
      <c r="B291" t="s">
        <v>370</v>
      </c>
      <c r="C291" t="s">
        <v>35</v>
      </c>
      <c r="D291" t="s">
        <v>371</v>
      </c>
      <c r="E291" t="s">
        <v>84</v>
      </c>
      <c r="F291">
        <v>2004</v>
      </c>
      <c r="G291" t="s">
        <v>49</v>
      </c>
      <c r="H291" t="s">
        <v>44</v>
      </c>
      <c r="I291" t="s">
        <v>45</v>
      </c>
      <c r="J291" s="21">
        <v>42.181423544186913</v>
      </c>
      <c r="K291" s="21">
        <v>43.457188461954551</v>
      </c>
      <c r="L291" s="21">
        <v>81.81186625700029</v>
      </c>
      <c r="M291" s="21">
        <v>82.265044342718113</v>
      </c>
      <c r="N291" s="21">
        <v>0</v>
      </c>
      <c r="O291" s="21">
        <v>0</v>
      </c>
      <c r="P291" s="21">
        <v>0</v>
      </c>
      <c r="Q291" s="21">
        <v>0</v>
      </c>
      <c r="R291" s="23">
        <v>293284.78333494259</v>
      </c>
      <c r="S291" s="23">
        <v>285549.98725489515</v>
      </c>
      <c r="T291" s="23">
        <v>153751.309381461</v>
      </c>
      <c r="U291" s="18" t="s">
        <v>41</v>
      </c>
      <c r="V291" s="23">
        <v>36.738890787878205</v>
      </c>
      <c r="W291" s="23">
        <v>35.822720469229331</v>
      </c>
      <c r="X291" s="23">
        <v>79.620663722248992</v>
      </c>
      <c r="Y291" s="23">
        <v>76.587112167225683</v>
      </c>
      <c r="Z291" s="23">
        <v>66.488038258459696</v>
      </c>
      <c r="AA291" s="23">
        <v>65.462313034134482</v>
      </c>
      <c r="AB291" s="21">
        <v>0</v>
      </c>
      <c r="AC291" s="26">
        <f>((Y291*1000)*(O291/100))/VLOOKUP(E291,'Sq Ft lookup'!$C$3:$D$7,2,0)</f>
        <v>0</v>
      </c>
      <c r="AD291" s="26">
        <f>(100-J291)/100*X291*1000/VLOOKUP(E291,'Sq Ft lookup'!$C$3:$D$7,2,0)</f>
        <v>1.8641641761034367</v>
      </c>
      <c r="AE291" s="26">
        <f>(100-K291)/100*Y291*1000/VLOOKUP(E291,'Sq Ft lookup'!$C$3:$D$7,2,0)</f>
        <v>1.7535738609089246</v>
      </c>
    </row>
    <row r="292" spans="1:31">
      <c r="A292" t="s">
        <v>375</v>
      </c>
      <c r="B292" t="s">
        <v>370</v>
      </c>
      <c r="C292" t="s">
        <v>35</v>
      </c>
      <c r="D292" t="s">
        <v>371</v>
      </c>
      <c r="E292" t="s">
        <v>84</v>
      </c>
      <c r="F292">
        <v>2004</v>
      </c>
      <c r="G292" t="s">
        <v>51</v>
      </c>
      <c r="H292" t="s">
        <v>52</v>
      </c>
      <c r="I292" t="s">
        <v>53</v>
      </c>
      <c r="J292" s="21">
        <v>35.180811310685066</v>
      </c>
      <c r="K292" s="21">
        <v>36.95109853779325</v>
      </c>
      <c r="L292" s="21">
        <v>88.324914092227488</v>
      </c>
      <c r="M292" s="21">
        <v>88.616510927463139</v>
      </c>
      <c r="N292" s="21">
        <v>0</v>
      </c>
      <c r="O292" s="21">
        <v>0</v>
      </c>
      <c r="P292" s="21">
        <v>0</v>
      </c>
      <c r="Q292" s="21">
        <v>0</v>
      </c>
      <c r="R292" s="23">
        <v>344627.14125747554</v>
      </c>
      <c r="S292" s="23">
        <v>335921.76606925507</v>
      </c>
      <c r="T292" s="23">
        <v>148484.993909296</v>
      </c>
      <c r="U292" s="18" t="s">
        <v>41</v>
      </c>
      <c r="V292" s="23">
        <v>51.748514009022422</v>
      </c>
      <c r="W292" s="23">
        <v>50.455115634801366</v>
      </c>
      <c r="X292" s="23">
        <v>102.45560471115846</v>
      </c>
      <c r="Y292" s="23">
        <v>99.397667482698822</v>
      </c>
      <c r="Z292" s="23">
        <v>102.21442396668871</v>
      </c>
      <c r="AA292" s="23">
        <v>99.287873686815573</v>
      </c>
      <c r="AB292" s="21">
        <v>0</v>
      </c>
      <c r="AC292" s="26">
        <f>((Y292*1000)*(O292/100))/VLOOKUP(E292,'Sq Ft lookup'!$C$3:$D$7,2,0)</f>
        <v>0</v>
      </c>
      <c r="AD292" s="26">
        <f>(100-J292)/100*X292*1000/VLOOKUP(E292,'Sq Ft lookup'!$C$3:$D$7,2,0)</f>
        <v>2.6892444519337695</v>
      </c>
      <c r="AE292" s="26">
        <f>(100-K292)/100*Y292*1000/VLOOKUP(E292,'Sq Ft lookup'!$C$3:$D$7,2,0)</f>
        <v>2.5377257512410893</v>
      </c>
    </row>
    <row r="293" spans="1:31">
      <c r="A293" t="s">
        <v>376</v>
      </c>
      <c r="B293" t="s">
        <v>370</v>
      </c>
      <c r="C293" t="s">
        <v>35</v>
      </c>
      <c r="D293" t="s">
        <v>371</v>
      </c>
      <c r="E293" t="s">
        <v>84</v>
      </c>
      <c r="F293">
        <v>2004</v>
      </c>
      <c r="G293" t="s">
        <v>55</v>
      </c>
      <c r="H293" t="s">
        <v>56</v>
      </c>
      <c r="I293" t="s">
        <v>57</v>
      </c>
      <c r="J293" s="21">
        <v>29.163360386069158</v>
      </c>
      <c r="K293" s="21">
        <v>31.203580456198843</v>
      </c>
      <c r="L293" s="21">
        <v>86.577943496064407</v>
      </c>
      <c r="M293" s="21">
        <v>86.844502690436173</v>
      </c>
      <c r="N293" s="21">
        <v>0</v>
      </c>
      <c r="O293" s="21">
        <v>0</v>
      </c>
      <c r="P293" s="21">
        <v>0</v>
      </c>
      <c r="Q293" s="21">
        <v>0</v>
      </c>
      <c r="R293" s="23">
        <v>321918.90925979736</v>
      </c>
      <c r="S293" s="23">
        <v>315430.35958256497</v>
      </c>
      <c r="T293" s="23">
        <v>246803.817741126</v>
      </c>
      <c r="U293" s="18" t="s">
        <v>41</v>
      </c>
      <c r="V293" s="23">
        <v>31.095277056959471</v>
      </c>
      <c r="W293" s="23">
        <v>30.477069643938375</v>
      </c>
      <c r="X293" s="23">
        <v>97.486404815243304</v>
      </c>
      <c r="Y293" s="23">
        <v>94.793469621664059</v>
      </c>
      <c r="Z293" s="23">
        <v>95.220162538093945</v>
      </c>
      <c r="AA293" s="23">
        <v>92.392131796189574</v>
      </c>
      <c r="AB293" s="21">
        <v>0</v>
      </c>
      <c r="AC293" s="26">
        <f>((Y293*1000)*(O293/100))/VLOOKUP(E293,'Sq Ft lookup'!$C$3:$D$7,2,0)</f>
        <v>0</v>
      </c>
      <c r="AD293" s="26">
        <f>(100-J293)/100*X293*1000/VLOOKUP(E293,'Sq Ft lookup'!$C$3:$D$7,2,0)</f>
        <v>2.7963593136890714</v>
      </c>
      <c r="AE293" s="26">
        <f>(100-K293)/100*Y293*1000/VLOOKUP(E293,'Sq Ft lookup'!$C$3:$D$7,2,0)</f>
        <v>2.6407982612288206</v>
      </c>
    </row>
    <row r="294" spans="1:31">
      <c r="A294" t="s">
        <v>377</v>
      </c>
      <c r="B294" t="s">
        <v>370</v>
      </c>
      <c r="C294" t="s">
        <v>35</v>
      </c>
      <c r="D294" t="s">
        <v>371</v>
      </c>
      <c r="E294" t="s">
        <v>84</v>
      </c>
      <c r="F294">
        <v>2004</v>
      </c>
      <c r="G294" t="s">
        <v>59</v>
      </c>
      <c r="H294" t="s">
        <v>44</v>
      </c>
      <c r="I294" t="s">
        <v>45</v>
      </c>
      <c r="J294" s="21">
        <v>46.281566625313339</v>
      </c>
      <c r="K294" s="21">
        <v>46.782511389875836</v>
      </c>
      <c r="L294" s="21">
        <v>82.797268403025441</v>
      </c>
      <c r="M294" s="21">
        <v>83.007959899134136</v>
      </c>
      <c r="N294" s="21">
        <v>0</v>
      </c>
      <c r="O294" s="21">
        <v>0</v>
      </c>
      <c r="P294" s="21">
        <v>0</v>
      </c>
      <c r="Q294" s="21">
        <v>0</v>
      </c>
      <c r="R294" s="23">
        <v>302593.69359709404</v>
      </c>
      <c r="S294" s="23">
        <v>298680.71592690534</v>
      </c>
      <c r="T294" s="23">
        <v>132739.83834893399</v>
      </c>
      <c r="U294" s="18" t="s">
        <v>41</v>
      </c>
      <c r="V294" s="23">
        <v>37.930908663404892</v>
      </c>
      <c r="W294" s="23">
        <v>37.46588743209476</v>
      </c>
      <c r="X294" s="23">
        <v>86.913619400479291</v>
      </c>
      <c r="Y294" s="23">
        <v>84.855564052609012</v>
      </c>
      <c r="Z294" s="23">
        <v>67.141973731742809</v>
      </c>
      <c r="AA294" s="23">
        <v>66.694002845375294</v>
      </c>
      <c r="AB294" s="21">
        <v>0</v>
      </c>
      <c r="AC294" s="26">
        <f>((Y294*1000)*(O294/100))/VLOOKUP(E294,'Sq Ft lookup'!$C$3:$D$7,2,0)</f>
        <v>0</v>
      </c>
      <c r="AD294" s="26">
        <f>(100-J294)/100*X294*1000/VLOOKUP(E294,'Sq Ft lookup'!$C$3:$D$7,2,0)</f>
        <v>1.8906108415134726</v>
      </c>
      <c r="AE294" s="26">
        <f>(100-K294)/100*Y294*1000/VLOOKUP(E294,'Sq Ft lookup'!$C$3:$D$7,2,0)</f>
        <v>1.8286292826383403</v>
      </c>
    </row>
    <row r="295" spans="1:31">
      <c r="A295" t="s">
        <v>378</v>
      </c>
      <c r="B295" t="s">
        <v>370</v>
      </c>
      <c r="C295" t="s">
        <v>35</v>
      </c>
      <c r="D295" t="s">
        <v>371</v>
      </c>
      <c r="E295" t="s">
        <v>84</v>
      </c>
      <c r="F295">
        <v>2004</v>
      </c>
      <c r="G295" t="s">
        <v>61</v>
      </c>
      <c r="H295" t="s">
        <v>62</v>
      </c>
      <c r="I295" t="s">
        <v>63</v>
      </c>
      <c r="J295" s="21">
        <v>19.978832152450721</v>
      </c>
      <c r="K295" s="21">
        <v>21.309587086811256</v>
      </c>
      <c r="L295" s="21">
        <v>85.012344192895455</v>
      </c>
      <c r="M295" s="21">
        <v>85.23622581603054</v>
      </c>
      <c r="N295" s="21">
        <v>0</v>
      </c>
      <c r="O295" s="21">
        <v>0</v>
      </c>
      <c r="P295" s="21">
        <v>0</v>
      </c>
      <c r="Q295" s="21">
        <v>0</v>
      </c>
      <c r="R295" s="23">
        <v>351095.85565635079</v>
      </c>
      <c r="S295" s="23">
        <v>345823.03222562221</v>
      </c>
      <c r="T295" s="23">
        <v>80179.015789653</v>
      </c>
      <c r="U295" s="18" t="s">
        <v>41</v>
      </c>
      <c r="V295" s="23">
        <v>60.123535724520245</v>
      </c>
      <c r="W295" s="23">
        <v>59.224630085666654</v>
      </c>
      <c r="X295" s="23">
        <v>106.24850957628841</v>
      </c>
      <c r="Y295" s="23">
        <v>104.71720471849002</v>
      </c>
      <c r="Z295" s="23">
        <v>106.24850957628841</v>
      </c>
      <c r="AA295" s="23">
        <v>104.71720471849002</v>
      </c>
      <c r="AB295" s="21">
        <v>0</v>
      </c>
      <c r="AC295" s="26">
        <f>((Y295*1000)*(O295/100))/VLOOKUP(E295,'Sq Ft lookup'!$C$3:$D$7,2,0)</f>
        <v>0</v>
      </c>
      <c r="AD295" s="26">
        <f>(100-J295)/100*X295*1000/VLOOKUP(E295,'Sq Ft lookup'!$C$3:$D$7,2,0)</f>
        <v>3.4428547553578142</v>
      </c>
      <c r="AE295" s="26">
        <f>(100-K295)/100*Y295*1000/VLOOKUP(E295,'Sq Ft lookup'!$C$3:$D$7,2,0)</f>
        <v>3.3368050530119033</v>
      </c>
    </row>
    <row r="296" spans="1:31">
      <c r="A296" t="s">
        <v>379</v>
      </c>
      <c r="B296" t="s">
        <v>370</v>
      </c>
      <c r="C296" t="s">
        <v>35</v>
      </c>
      <c r="D296" t="s">
        <v>371</v>
      </c>
      <c r="E296" t="s">
        <v>84</v>
      </c>
      <c r="F296">
        <v>2004</v>
      </c>
      <c r="G296" t="s">
        <v>65</v>
      </c>
      <c r="H296" t="s">
        <v>66</v>
      </c>
      <c r="I296" t="s">
        <v>57</v>
      </c>
      <c r="J296" s="21">
        <v>29.352793288039926</v>
      </c>
      <c r="K296" s="21">
        <v>30.573499728762243</v>
      </c>
      <c r="L296" s="21">
        <v>87.636944700165458</v>
      </c>
      <c r="M296" s="21">
        <v>87.81426081688717</v>
      </c>
      <c r="N296" s="21">
        <v>0</v>
      </c>
      <c r="O296" s="21">
        <v>0</v>
      </c>
      <c r="P296" s="21">
        <v>0</v>
      </c>
      <c r="Q296" s="21">
        <v>0</v>
      </c>
      <c r="R296" s="23">
        <v>334131.29820156848</v>
      </c>
      <c r="S296" s="23">
        <v>329303.07701029669</v>
      </c>
      <c r="T296" s="23">
        <v>174477.34438496901</v>
      </c>
      <c r="U296" s="18" t="s">
        <v>41</v>
      </c>
      <c r="V296" s="23">
        <v>32.445607634488823</v>
      </c>
      <c r="W296" s="23">
        <v>31.979900615049218</v>
      </c>
      <c r="X296" s="23">
        <v>110.4340725900424</v>
      </c>
      <c r="Y296" s="23">
        <v>108.31544646951218</v>
      </c>
      <c r="Z296" s="23">
        <v>110.4340725900424</v>
      </c>
      <c r="AA296" s="23">
        <v>108.31544646951218</v>
      </c>
      <c r="AB296" s="21">
        <v>0</v>
      </c>
      <c r="AC296" s="26">
        <f>((Y296*1000)*(O296/100))/VLOOKUP(E296,'Sq Ft lookup'!$C$3:$D$7,2,0)</f>
        <v>0</v>
      </c>
      <c r="AD296" s="26">
        <f>(100-J296)/100*X296*1000/VLOOKUP(E296,'Sq Ft lookup'!$C$3:$D$7,2,0)</f>
        <v>3.1592868006933914</v>
      </c>
      <c r="AE296" s="26">
        <f>(100-K296)/100*Y296*1000/VLOOKUP(E296,'Sq Ft lookup'!$C$3:$D$7,2,0)</f>
        <v>3.0451356038448378</v>
      </c>
    </row>
    <row r="297" spans="1:31">
      <c r="A297" t="s">
        <v>380</v>
      </c>
      <c r="B297" t="s">
        <v>370</v>
      </c>
      <c r="C297" t="s">
        <v>35</v>
      </c>
      <c r="D297" t="s">
        <v>371</v>
      </c>
      <c r="E297" t="s">
        <v>84</v>
      </c>
      <c r="F297">
        <v>2004</v>
      </c>
      <c r="G297" t="s">
        <v>68</v>
      </c>
      <c r="H297" t="s">
        <v>69</v>
      </c>
      <c r="I297" t="s">
        <v>70</v>
      </c>
      <c r="J297" s="21">
        <v>33.56496506663342</v>
      </c>
      <c r="K297" s="21">
        <v>36.026401837054301</v>
      </c>
      <c r="L297" s="21">
        <v>88.236150328962324</v>
      </c>
      <c r="M297" s="21">
        <v>88.675477967564888</v>
      </c>
      <c r="N297" s="21">
        <v>0</v>
      </c>
      <c r="O297" s="21">
        <v>0</v>
      </c>
      <c r="P297" s="21">
        <v>0</v>
      </c>
      <c r="Q297" s="21">
        <v>0</v>
      </c>
      <c r="R297" s="23">
        <v>316245.51579645881</v>
      </c>
      <c r="S297" s="23">
        <v>304182.99582449032</v>
      </c>
      <c r="T297" s="23">
        <v>19168.417629923999</v>
      </c>
      <c r="U297" s="18" t="s">
        <v>41</v>
      </c>
      <c r="V297" s="23">
        <v>34.204261486980187</v>
      </c>
      <c r="W297" s="23">
        <v>32.925576088127883</v>
      </c>
      <c r="X297" s="23">
        <v>94.76405823866493</v>
      </c>
      <c r="Y297" s="23">
        <v>89.110746851729118</v>
      </c>
      <c r="Z297" s="23">
        <v>88.110251993314833</v>
      </c>
      <c r="AA297" s="23">
        <v>84.14342392416853</v>
      </c>
      <c r="AB297" s="21">
        <v>0</v>
      </c>
      <c r="AC297" s="26">
        <f>((Y297*1000)*(O297/100))/VLOOKUP(E297,'Sq Ft lookup'!$C$3:$D$7,2,0)</f>
        <v>0</v>
      </c>
      <c r="AD297" s="26">
        <f>(100-J297)/100*X297*1000/VLOOKUP(E297,'Sq Ft lookup'!$C$3:$D$7,2,0)</f>
        <v>2.5493636442653531</v>
      </c>
      <c r="AE297" s="26">
        <f>(100-K297)/100*Y297*1000/VLOOKUP(E297,'Sq Ft lookup'!$C$3:$D$7,2,0)</f>
        <v>2.3084572225521351</v>
      </c>
    </row>
    <row r="298" spans="1:31">
      <c r="A298" t="s">
        <v>381</v>
      </c>
      <c r="B298" t="s">
        <v>370</v>
      </c>
      <c r="C298" t="s">
        <v>35</v>
      </c>
      <c r="D298" t="s">
        <v>371</v>
      </c>
      <c r="E298" t="s">
        <v>84</v>
      </c>
      <c r="F298">
        <v>2004</v>
      </c>
      <c r="G298" t="s">
        <v>72</v>
      </c>
      <c r="H298" t="s">
        <v>73</v>
      </c>
      <c r="I298" t="s">
        <v>63</v>
      </c>
      <c r="J298" s="21">
        <v>19.422911897413542</v>
      </c>
      <c r="K298" s="21">
        <v>20.876183892605827</v>
      </c>
      <c r="L298" s="21">
        <v>82.188110213553117</v>
      </c>
      <c r="M298" s="21">
        <v>82.487232458778635</v>
      </c>
      <c r="N298" s="21">
        <v>0</v>
      </c>
      <c r="O298" s="21">
        <v>0</v>
      </c>
      <c r="P298" s="21">
        <v>0</v>
      </c>
      <c r="Q298" s="21">
        <v>0</v>
      </c>
      <c r="R298" s="23">
        <v>367473.59653005784</v>
      </c>
      <c r="S298" s="23">
        <v>361284.7715757321</v>
      </c>
      <c r="T298" s="23">
        <v>52450.042803586999</v>
      </c>
      <c r="U298" s="18" t="s">
        <v>41</v>
      </c>
      <c r="V298" s="23">
        <v>106.29889617101064</v>
      </c>
      <c r="W298" s="23">
        <v>104.51243351973541</v>
      </c>
      <c r="X298" s="23">
        <v>109.74792360686101</v>
      </c>
      <c r="Y298" s="23">
        <v>107.93473971228218</v>
      </c>
      <c r="Z298" s="23">
        <v>107.2676184807691</v>
      </c>
      <c r="AA298" s="23">
        <v>105.39580116095055</v>
      </c>
      <c r="AB298" s="21">
        <v>0</v>
      </c>
      <c r="AC298" s="26">
        <f>((Y298*1000)*(O298/100))/VLOOKUP(E298,'Sq Ft lookup'!$C$3:$D$7,2,0)</f>
        <v>0</v>
      </c>
      <c r="AD298" s="26">
        <f>(100-J298)/100*X298*1000/VLOOKUP(E298,'Sq Ft lookup'!$C$3:$D$7,2,0)</f>
        <v>3.5809548935193227</v>
      </c>
      <c r="AE298" s="26">
        <f>(100-K298)/100*Y298*1000/VLOOKUP(E298,'Sq Ft lookup'!$C$3:$D$7,2,0)</f>
        <v>3.4582743456546141</v>
      </c>
    </row>
    <row r="299" spans="1:31">
      <c r="A299" t="s">
        <v>382</v>
      </c>
      <c r="B299" t="s">
        <v>370</v>
      </c>
      <c r="C299" t="s">
        <v>35</v>
      </c>
      <c r="D299" t="s">
        <v>371</v>
      </c>
      <c r="E299" t="s">
        <v>84</v>
      </c>
      <c r="F299">
        <v>2004</v>
      </c>
      <c r="G299" t="s">
        <v>75</v>
      </c>
      <c r="H299" t="s">
        <v>76</v>
      </c>
      <c r="I299" t="s">
        <v>77</v>
      </c>
      <c r="J299" s="21">
        <v>31.562548701587932</v>
      </c>
      <c r="K299" s="21">
        <v>32.850959653287667</v>
      </c>
      <c r="L299" s="21">
        <v>81.862174846654185</v>
      </c>
      <c r="M299" s="21">
        <v>82.231773076478518</v>
      </c>
      <c r="N299" s="21">
        <v>0</v>
      </c>
      <c r="O299" s="21">
        <v>0</v>
      </c>
      <c r="P299" s="21">
        <v>0</v>
      </c>
      <c r="Q299" s="21">
        <v>0</v>
      </c>
      <c r="R299" s="23">
        <v>359353.79875793768</v>
      </c>
      <c r="S299" s="23">
        <v>351862.26384707424</v>
      </c>
      <c r="T299" s="23">
        <v>73980.613251250004</v>
      </c>
      <c r="U299" s="18" t="s">
        <v>41</v>
      </c>
      <c r="V299" s="23">
        <v>146.48376514256393</v>
      </c>
      <c r="W299" s="23">
        <v>143.49729518685473</v>
      </c>
      <c r="X299" s="23">
        <v>112.4922564277164</v>
      </c>
      <c r="Y299" s="23">
        <v>110.69004572896606</v>
      </c>
      <c r="Z299" s="23">
        <v>111.8691820752354</v>
      </c>
      <c r="AA299" s="23">
        <v>110.02499713555335</v>
      </c>
      <c r="AB299" s="21">
        <v>0</v>
      </c>
      <c r="AC299" s="26">
        <f>((Y299*1000)*(O299/100))/VLOOKUP(E299,'Sq Ft lookup'!$C$3:$D$7,2,0)</f>
        <v>0</v>
      </c>
      <c r="AD299" s="26">
        <f>(100-J299)/100*X299*1000/VLOOKUP(E299,'Sq Ft lookup'!$C$3:$D$7,2,0)</f>
        <v>3.1175069126221193</v>
      </c>
      <c r="AE299" s="26">
        <f>(100-K299)/100*Y299*1000/VLOOKUP(E299,'Sq Ft lookup'!$C$3:$D$7,2,0)</f>
        <v>3.0098118431398149</v>
      </c>
    </row>
    <row r="300" spans="1:31">
      <c r="A300" t="s">
        <v>383</v>
      </c>
      <c r="B300" t="s">
        <v>370</v>
      </c>
      <c r="C300" t="s">
        <v>35</v>
      </c>
      <c r="D300" t="s">
        <v>371</v>
      </c>
      <c r="E300" t="s">
        <v>84</v>
      </c>
      <c r="F300">
        <v>2004</v>
      </c>
      <c r="G300" t="s">
        <v>79</v>
      </c>
      <c r="H300" t="s">
        <v>62</v>
      </c>
      <c r="I300" t="s">
        <v>70</v>
      </c>
      <c r="J300" s="21">
        <v>26.881492760103477</v>
      </c>
      <c r="K300" s="21">
        <v>28.601409796901667</v>
      </c>
      <c r="L300" s="21">
        <v>81.697975811425025</v>
      </c>
      <c r="M300" s="21">
        <v>82.125752619706873</v>
      </c>
      <c r="N300" s="21">
        <v>0</v>
      </c>
      <c r="O300" s="21">
        <v>0</v>
      </c>
      <c r="P300" s="21">
        <v>0</v>
      </c>
      <c r="Q300" s="21">
        <v>0</v>
      </c>
      <c r="R300" s="23">
        <v>397769.13188695657</v>
      </c>
      <c r="S300" s="23">
        <v>388334.53571969987</v>
      </c>
      <c r="T300" s="23">
        <v>12732.165066451</v>
      </c>
      <c r="U300" s="18" t="s">
        <v>41</v>
      </c>
      <c r="V300" s="23">
        <v>86.09891775825669</v>
      </c>
      <c r="W300" s="23">
        <v>84.085643256640751</v>
      </c>
      <c r="X300" s="23">
        <v>120.8305748130819</v>
      </c>
      <c r="Y300" s="23">
        <v>117.92354094220147</v>
      </c>
      <c r="Z300" s="23">
        <v>120.62765232634001</v>
      </c>
      <c r="AA300" s="23">
        <v>117.80105401821349</v>
      </c>
      <c r="AB300" s="21">
        <v>0</v>
      </c>
      <c r="AC300" s="26">
        <f>((Y300*1000)*(O300/100))/VLOOKUP(E300,'Sq Ft lookup'!$C$3:$D$7,2,0)</f>
        <v>0</v>
      </c>
      <c r="AD300" s="26">
        <f>(100-J300)/100*X300*1000/VLOOKUP(E300,'Sq Ft lookup'!$C$3:$D$7,2,0)</f>
        <v>3.5776275599397405</v>
      </c>
      <c r="AE300" s="26">
        <f>(100-K300)/100*Y300*1000/VLOOKUP(E300,'Sq Ft lookup'!$C$3:$D$7,2,0)</f>
        <v>3.4094248127274875</v>
      </c>
    </row>
    <row r="301" spans="1:31">
      <c r="A301" t="s">
        <v>384</v>
      </c>
      <c r="B301" t="s">
        <v>370</v>
      </c>
      <c r="C301" t="s">
        <v>35</v>
      </c>
      <c r="D301" s="22" t="s">
        <v>371</v>
      </c>
      <c r="E301" t="s">
        <v>84</v>
      </c>
      <c r="F301">
        <v>2004</v>
      </c>
      <c r="G301" t="s">
        <v>81</v>
      </c>
      <c r="H301" t="s">
        <v>82</v>
      </c>
      <c r="I301" t="s">
        <v>77</v>
      </c>
      <c r="J301" s="21">
        <v>23.192238050570634</v>
      </c>
      <c r="K301" s="21">
        <v>24.5278224161803</v>
      </c>
      <c r="L301" s="21">
        <v>71.867545557442654</v>
      </c>
      <c r="M301" s="21">
        <v>72.409628754154554</v>
      </c>
      <c r="N301" s="21">
        <v>0</v>
      </c>
      <c r="O301" s="21">
        <v>0</v>
      </c>
      <c r="P301" s="21">
        <v>0</v>
      </c>
      <c r="Q301" s="21">
        <v>0</v>
      </c>
      <c r="R301" s="23">
        <v>396117.5705787777</v>
      </c>
      <c r="S301" s="23">
        <v>388399.55865484336</v>
      </c>
      <c r="T301" s="23">
        <v>15338.920735447</v>
      </c>
      <c r="U301" s="18" t="s">
        <v>41</v>
      </c>
      <c r="V301" s="23">
        <v>179.24552505059106</v>
      </c>
      <c r="W301" s="23">
        <v>175.78958205848778</v>
      </c>
      <c r="X301" s="23">
        <v>119.22198833610328</v>
      </c>
      <c r="Y301" s="23">
        <v>117.05194218959079</v>
      </c>
      <c r="Z301" s="23">
        <v>118.22036280936911</v>
      </c>
      <c r="AA301" s="23">
        <v>116.10639824446278</v>
      </c>
      <c r="AB301" s="21">
        <v>0</v>
      </c>
      <c r="AC301" s="26">
        <f>((Y301*1000)*(O301/100))/VLOOKUP(E301,'Sq Ft lookup'!$C$3:$D$7,2,0)</f>
        <v>0</v>
      </c>
      <c r="AD301" s="26">
        <f>(100-J301)/100*X301*1000/VLOOKUP(E301,'Sq Ft lookup'!$C$3:$D$7,2,0)</f>
        <v>3.7081085641858942</v>
      </c>
      <c r="AE301" s="26">
        <f>(100-K301)/100*Y301*1000/VLOOKUP(E301,'Sq Ft lookup'!$C$3:$D$7,2,0)</f>
        <v>3.577309158721925</v>
      </c>
    </row>
    <row r="302" spans="1:31">
      <c r="A302" t="s">
        <v>385</v>
      </c>
      <c r="B302" t="s">
        <v>370</v>
      </c>
      <c r="C302" t="s">
        <v>35</v>
      </c>
      <c r="D302" t="s">
        <v>371</v>
      </c>
      <c r="E302" t="s">
        <v>99</v>
      </c>
      <c r="F302">
        <v>2004</v>
      </c>
      <c r="G302" t="s">
        <v>38</v>
      </c>
      <c r="H302" t="s">
        <v>39</v>
      </c>
      <c r="I302" t="s">
        <v>40</v>
      </c>
      <c r="J302" s="21">
        <v>66.225207239214839</v>
      </c>
      <c r="K302" s="21">
        <v>68.523282468392765</v>
      </c>
      <c r="L302" s="21">
        <v>94.699284956419589</v>
      </c>
      <c r="M302" s="21">
        <v>95.309141567474839</v>
      </c>
      <c r="N302" s="21">
        <v>0</v>
      </c>
      <c r="O302" s="21">
        <v>0</v>
      </c>
      <c r="P302" s="21">
        <v>0</v>
      </c>
      <c r="Q302" s="21">
        <v>0</v>
      </c>
      <c r="R302" s="23">
        <v>755738.16939655982</v>
      </c>
      <c r="S302" s="23">
        <v>668606.97135661321</v>
      </c>
      <c r="T302" s="23">
        <v>196513.260984961</v>
      </c>
      <c r="U302" s="18" t="s">
        <v>41</v>
      </c>
      <c r="V302" s="23">
        <v>119.13645646214285</v>
      </c>
      <c r="W302" s="23">
        <v>105.42481169066762</v>
      </c>
      <c r="X302" s="23">
        <v>293.8814389886914</v>
      </c>
      <c r="Y302" s="23">
        <v>261.98316990144968</v>
      </c>
      <c r="Z302" s="23">
        <v>166.45845405866029</v>
      </c>
      <c r="AA302" s="23">
        <v>154.09006852406449</v>
      </c>
      <c r="AB302" s="21">
        <v>0</v>
      </c>
      <c r="AC302" s="26">
        <f>((Y302*1000)*(O302/100))/VLOOKUP(E302,'Sq Ft lookup'!$C$3:$D$7,2,0)</f>
        <v>0</v>
      </c>
      <c r="AD302" s="26">
        <f>(100-J302)/100*X302*1000/VLOOKUP(E302,'Sq Ft lookup'!$C$3:$D$7,2,0)</f>
        <v>1.8518255033739515</v>
      </c>
      <c r="AE302" s="26">
        <f>(100-K302)/100*Y302*1000/VLOOKUP(E302,'Sq Ft lookup'!$C$3:$D$7,2,0)</f>
        <v>1.5385019098923503</v>
      </c>
    </row>
    <row r="303" spans="1:31">
      <c r="A303" t="s">
        <v>386</v>
      </c>
      <c r="B303" t="s">
        <v>370</v>
      </c>
      <c r="C303" t="s">
        <v>35</v>
      </c>
      <c r="D303" s="22" t="s">
        <v>371</v>
      </c>
      <c r="E303" t="s">
        <v>99</v>
      </c>
      <c r="F303">
        <v>2004</v>
      </c>
      <c r="G303" t="s">
        <v>43</v>
      </c>
      <c r="H303" t="s">
        <v>44</v>
      </c>
      <c r="I303" t="s">
        <v>45</v>
      </c>
      <c r="J303" s="21">
        <v>54.989085504043246</v>
      </c>
      <c r="K303" s="21">
        <v>59.152685160042481</v>
      </c>
      <c r="L303" s="21">
        <v>82.980278809987993</v>
      </c>
      <c r="M303" s="21">
        <v>84.514106063112152</v>
      </c>
      <c r="N303" s="21">
        <v>0</v>
      </c>
      <c r="O303" s="21">
        <v>0</v>
      </c>
      <c r="P303" s="21">
        <v>0</v>
      </c>
      <c r="Q303" s="21">
        <v>0</v>
      </c>
      <c r="R303" s="23">
        <v>704413.03606295539</v>
      </c>
      <c r="S303" s="23">
        <v>641811.13061001617</v>
      </c>
      <c r="T303" s="23">
        <v>88623.517151856999</v>
      </c>
      <c r="U303" s="18" t="s">
        <v>41</v>
      </c>
      <c r="V303" s="23">
        <v>188.79645970610903</v>
      </c>
      <c r="W303" s="23">
        <v>171.76369949450307</v>
      </c>
      <c r="X303" s="23">
        <v>281.77119121043694</v>
      </c>
      <c r="Y303" s="23">
        <v>254.17199006350182</v>
      </c>
      <c r="Z303" s="23">
        <v>241.60407278062922</v>
      </c>
      <c r="AA303" s="23">
        <v>220.55397341526265</v>
      </c>
      <c r="AB303" s="21">
        <v>0</v>
      </c>
      <c r="AC303" s="26">
        <f>((Y303*1000)*(O303/100))/VLOOKUP(E303,'Sq Ft lookup'!$C$3:$D$7,2,0)</f>
        <v>0</v>
      </c>
      <c r="AD303" s="26">
        <f>(100-J303)/100*X303*1000/VLOOKUP(E303,'Sq Ft lookup'!$C$3:$D$7,2,0)</f>
        <v>2.3661901110068766</v>
      </c>
      <c r="AE303" s="26">
        <f>(100-K303)/100*Y303*1000/VLOOKUP(E303,'Sq Ft lookup'!$C$3:$D$7,2,0)</f>
        <v>1.9369856906011966</v>
      </c>
    </row>
    <row r="304" spans="1:31">
      <c r="A304" t="s">
        <v>387</v>
      </c>
      <c r="B304" t="s">
        <v>370</v>
      </c>
      <c r="C304" t="s">
        <v>35</v>
      </c>
      <c r="D304" s="22" t="s">
        <v>371</v>
      </c>
      <c r="E304" t="s">
        <v>99</v>
      </c>
      <c r="F304">
        <v>2004</v>
      </c>
      <c r="G304" t="s">
        <v>47</v>
      </c>
      <c r="H304" t="s">
        <v>39</v>
      </c>
      <c r="I304" t="s">
        <v>40</v>
      </c>
      <c r="J304" s="21">
        <v>64.384128209429093</v>
      </c>
      <c r="K304" s="21">
        <v>66.943643586560626</v>
      </c>
      <c r="L304" s="21">
        <v>94.687836321587582</v>
      </c>
      <c r="M304" s="21">
        <v>95.133171569562549</v>
      </c>
      <c r="N304" s="21">
        <v>0</v>
      </c>
      <c r="O304" s="21">
        <v>0</v>
      </c>
      <c r="P304" s="21">
        <v>0</v>
      </c>
      <c r="Q304" s="21">
        <v>0</v>
      </c>
      <c r="R304" s="23">
        <v>760810.34025001258</v>
      </c>
      <c r="S304" s="23">
        <v>696241.57712918636</v>
      </c>
      <c r="T304" s="23">
        <v>149637.03401674499</v>
      </c>
      <c r="U304" s="18" t="s">
        <v>41</v>
      </c>
      <c r="V304" s="23">
        <v>119.64828337118452</v>
      </c>
      <c r="W304" s="23">
        <v>109.61154753076497</v>
      </c>
      <c r="X304" s="23">
        <v>294.50449178122687</v>
      </c>
      <c r="Y304" s="23">
        <v>268.2982581588106</v>
      </c>
      <c r="Z304" s="23">
        <v>169.36057981132689</v>
      </c>
      <c r="AA304" s="23">
        <v>158.63125758632623</v>
      </c>
      <c r="AB304" s="21">
        <v>0</v>
      </c>
      <c r="AC304" s="26">
        <f>((Y304*1000)*(O304/100))/VLOOKUP(E304,'Sq Ft lookup'!$C$3:$D$7,2,0)</f>
        <v>0</v>
      </c>
      <c r="AD304" s="26">
        <f>(100-J304)/100*X304*1000/VLOOKUP(E304,'Sq Ft lookup'!$C$3:$D$7,2,0)</f>
        <v>1.956909369594668</v>
      </c>
      <c r="AE304" s="26">
        <f>(100-K304)/100*Y304*1000/VLOOKUP(E304,'Sq Ft lookup'!$C$3:$D$7,2,0)</f>
        <v>1.6546572475378007</v>
      </c>
    </row>
    <row r="305" spans="1:31">
      <c r="A305" t="s">
        <v>388</v>
      </c>
      <c r="B305" t="s">
        <v>370</v>
      </c>
      <c r="C305" t="s">
        <v>35</v>
      </c>
      <c r="D305" s="22" t="s">
        <v>371</v>
      </c>
      <c r="E305" t="s">
        <v>99</v>
      </c>
      <c r="F305">
        <v>2004</v>
      </c>
      <c r="G305" t="s">
        <v>49</v>
      </c>
      <c r="H305" t="s">
        <v>44</v>
      </c>
      <c r="I305" t="s">
        <v>45</v>
      </c>
      <c r="J305" s="21">
        <v>40.161458332305386</v>
      </c>
      <c r="K305" s="21">
        <v>46.620576580363924</v>
      </c>
      <c r="L305" s="21">
        <v>82.432478675213886</v>
      </c>
      <c r="M305" s="21">
        <v>84.054504319037008</v>
      </c>
      <c r="N305" s="21">
        <v>0</v>
      </c>
      <c r="O305" s="21">
        <v>0</v>
      </c>
      <c r="P305" s="21">
        <v>0</v>
      </c>
      <c r="Q305" s="21">
        <v>0</v>
      </c>
      <c r="R305" s="23">
        <v>685615.07049173629</v>
      </c>
      <c r="S305" s="23">
        <v>623479.77978478093</v>
      </c>
      <c r="T305" s="23">
        <v>28274.093684171999</v>
      </c>
      <c r="U305" s="18" t="s">
        <v>41</v>
      </c>
      <c r="V305" s="23">
        <v>90.14417756540638</v>
      </c>
      <c r="W305" s="23">
        <v>81.815326142871513</v>
      </c>
      <c r="X305" s="23">
        <v>202.22673900149954</v>
      </c>
      <c r="Y305" s="23">
        <v>192.90202920821432</v>
      </c>
      <c r="Z305" s="23">
        <v>173.74386480581728</v>
      </c>
      <c r="AA305" s="23">
        <v>157.66092435178297</v>
      </c>
      <c r="AB305" s="21">
        <v>0</v>
      </c>
      <c r="AC305" s="26">
        <f>((Y305*1000)*(O305/100))/VLOOKUP(E305,'Sq Ft lookup'!$C$3:$D$7,2,0)</f>
        <v>0</v>
      </c>
      <c r="AD305" s="26">
        <f>(100-J305)/100*X305*1000/VLOOKUP(E305,'Sq Ft lookup'!$C$3:$D$7,2,0)</f>
        <v>2.2576405126983645</v>
      </c>
      <c r="AE305" s="26">
        <f>(100-K305)/100*Y305*1000/VLOOKUP(E305,'Sq Ft lookup'!$C$3:$D$7,2,0)</f>
        <v>1.921081920823186</v>
      </c>
    </row>
    <row r="306" spans="1:31">
      <c r="A306" t="s">
        <v>389</v>
      </c>
      <c r="B306" t="s">
        <v>370</v>
      </c>
      <c r="C306" t="s">
        <v>35</v>
      </c>
      <c r="D306" t="s">
        <v>371</v>
      </c>
      <c r="E306" t="s">
        <v>99</v>
      </c>
      <c r="F306">
        <v>2004</v>
      </c>
      <c r="G306" t="s">
        <v>51</v>
      </c>
      <c r="H306" t="s">
        <v>52</v>
      </c>
      <c r="I306" t="s">
        <v>53</v>
      </c>
      <c r="J306" s="21">
        <v>62.796925235411337</v>
      </c>
      <c r="K306" s="21">
        <v>66.134497335399814</v>
      </c>
      <c r="L306" s="21">
        <v>90.474626025100747</v>
      </c>
      <c r="M306" s="21">
        <v>91.267244675932304</v>
      </c>
      <c r="N306" s="21">
        <v>0</v>
      </c>
      <c r="O306" s="21">
        <v>0</v>
      </c>
      <c r="P306" s="21">
        <v>0</v>
      </c>
      <c r="Q306" s="21">
        <v>0</v>
      </c>
      <c r="R306" s="23">
        <v>666698.71907880984</v>
      </c>
      <c r="S306" s="23">
        <v>611419.44598370849</v>
      </c>
      <c r="T306" s="23">
        <v>45391.477010617004</v>
      </c>
      <c r="U306" s="18" t="s">
        <v>41</v>
      </c>
      <c r="V306" s="23">
        <v>101.84537085029605</v>
      </c>
      <c r="W306" s="23">
        <v>93.366018356209509</v>
      </c>
      <c r="X306" s="23">
        <v>247.14235241054288</v>
      </c>
      <c r="Y306" s="23">
        <v>222.53117429231253</v>
      </c>
      <c r="Z306" s="23">
        <v>163.71138211542797</v>
      </c>
      <c r="AA306" s="23">
        <v>147.50431407709917</v>
      </c>
      <c r="AB306" s="21">
        <v>0</v>
      </c>
      <c r="AC306" s="26">
        <f>((Y306*1000)*(O306/100))/VLOOKUP(E306,'Sq Ft lookup'!$C$3:$D$7,2,0)</f>
        <v>0</v>
      </c>
      <c r="AD306" s="26">
        <f>(100-J306)/100*X306*1000/VLOOKUP(E306,'Sq Ft lookup'!$C$3:$D$7,2,0)</f>
        <v>1.7153834728033108</v>
      </c>
      <c r="AE306" s="26">
        <f>(100-K306)/100*Y306*1000/VLOOKUP(E306,'Sq Ft lookup'!$C$3:$D$7,2,0)</f>
        <v>1.4059944171553951</v>
      </c>
    </row>
    <row r="307" spans="1:31">
      <c r="A307" t="s">
        <v>390</v>
      </c>
      <c r="B307" t="s">
        <v>370</v>
      </c>
      <c r="C307" t="s">
        <v>35</v>
      </c>
      <c r="D307" t="s">
        <v>371</v>
      </c>
      <c r="E307" t="s">
        <v>99</v>
      </c>
      <c r="F307">
        <v>2004</v>
      </c>
      <c r="G307" t="s">
        <v>55</v>
      </c>
      <c r="H307" t="s">
        <v>56</v>
      </c>
      <c r="I307" t="s">
        <v>57</v>
      </c>
      <c r="J307" s="21">
        <v>63.470365979766584</v>
      </c>
      <c r="K307" s="21">
        <v>66.322043844765616</v>
      </c>
      <c r="L307" s="21">
        <v>89.258390598566749</v>
      </c>
      <c r="M307" s="21">
        <v>90.15458646198752</v>
      </c>
      <c r="N307" s="21">
        <v>0</v>
      </c>
      <c r="O307" s="21">
        <v>0</v>
      </c>
      <c r="P307" s="21">
        <v>0</v>
      </c>
      <c r="Q307" s="21">
        <v>0</v>
      </c>
      <c r="R307" s="23">
        <v>704466.78360203246</v>
      </c>
      <c r="S307" s="23">
        <v>646276.69676040928</v>
      </c>
      <c r="T307" s="23">
        <v>92859.278277218997</v>
      </c>
      <c r="U307" s="18" t="s">
        <v>41</v>
      </c>
      <c r="V307" s="23">
        <v>70.409903883892824</v>
      </c>
      <c r="W307" s="23">
        <v>64.533699012924714</v>
      </c>
      <c r="X307" s="23">
        <v>275.8231498143976</v>
      </c>
      <c r="Y307" s="23">
        <v>247.08618555088293</v>
      </c>
      <c r="Z307" s="23">
        <v>147.09655615782199</v>
      </c>
      <c r="AA307" s="23">
        <v>135.81077003900506</v>
      </c>
      <c r="AB307" s="21">
        <v>0</v>
      </c>
      <c r="AC307" s="26">
        <f>((Y307*1000)*(O307/100))/VLOOKUP(E307,'Sq Ft lookup'!$C$3:$D$7,2,0)</f>
        <v>0</v>
      </c>
      <c r="AD307" s="26">
        <f>(100-J307)/100*X307*1000/VLOOKUP(E307,'Sq Ft lookup'!$C$3:$D$7,2,0)</f>
        <v>1.8797982681022307</v>
      </c>
      <c r="AE307" s="26">
        <f>(100-K307)/100*Y307*1000/VLOOKUP(E307,'Sq Ft lookup'!$C$3:$D$7,2,0)</f>
        <v>1.5524921126020041</v>
      </c>
    </row>
    <row r="308" spans="1:31">
      <c r="A308" t="s">
        <v>391</v>
      </c>
      <c r="B308" t="s">
        <v>370</v>
      </c>
      <c r="C308" t="s">
        <v>35</v>
      </c>
      <c r="D308" t="s">
        <v>371</v>
      </c>
      <c r="E308" t="s">
        <v>99</v>
      </c>
      <c r="F308">
        <v>2004</v>
      </c>
      <c r="G308" t="s">
        <v>59</v>
      </c>
      <c r="H308" t="s">
        <v>44</v>
      </c>
      <c r="I308" t="s">
        <v>45</v>
      </c>
      <c r="J308" s="21">
        <v>48.30386039950848</v>
      </c>
      <c r="K308" s="21">
        <v>53.195894094847986</v>
      </c>
      <c r="L308" s="21">
        <v>85.720317151353797</v>
      </c>
      <c r="M308" s="21">
        <v>86.875026785984517</v>
      </c>
      <c r="N308" s="21">
        <v>0</v>
      </c>
      <c r="O308" s="21">
        <v>0</v>
      </c>
      <c r="P308" s="21">
        <v>0</v>
      </c>
      <c r="Q308" s="21">
        <v>0</v>
      </c>
      <c r="R308" s="23">
        <v>639317.32871804968</v>
      </c>
      <c r="S308" s="23">
        <v>587829.04735812661</v>
      </c>
      <c r="T308" s="23">
        <v>27917.956615904001</v>
      </c>
      <c r="U308" s="18" t="s">
        <v>41</v>
      </c>
      <c r="V308" s="21">
        <v>85.547607724933798</v>
      </c>
      <c r="W308" s="21">
        <v>78.618613890151934</v>
      </c>
      <c r="X308" s="23">
        <v>236.1008757973963</v>
      </c>
      <c r="Y308" s="23">
        <v>217.78928934229469</v>
      </c>
      <c r="Z308" s="23">
        <v>202.80026109831911</v>
      </c>
      <c r="AA308" s="23">
        <v>186.0706921281371</v>
      </c>
      <c r="AB308" s="21">
        <v>0</v>
      </c>
      <c r="AC308" s="26">
        <f>((Y308*1000)*(O308/100))/VLOOKUP(E308,'Sq Ft lookup'!$C$3:$D$7,2,0)</f>
        <v>0</v>
      </c>
      <c r="AD308" s="26">
        <f>(100-J308)/100*X308*1000/VLOOKUP(E308,'Sq Ft lookup'!$C$3:$D$7,2,0)</f>
        <v>2.2771462378769605</v>
      </c>
      <c r="AE308" s="26">
        <f>(100-K308)/100*Y308*1000/VLOOKUP(E308,'Sq Ft lookup'!$C$3:$D$7,2,0)</f>
        <v>1.9017598812284622</v>
      </c>
    </row>
    <row r="309" spans="1:31">
      <c r="A309" t="s">
        <v>392</v>
      </c>
      <c r="B309" t="s">
        <v>370</v>
      </c>
      <c r="C309" t="s">
        <v>35</v>
      </c>
      <c r="D309" s="22" t="s">
        <v>371</v>
      </c>
      <c r="E309" t="s">
        <v>99</v>
      </c>
      <c r="F309">
        <v>2004</v>
      </c>
      <c r="G309" t="s">
        <v>61</v>
      </c>
      <c r="H309" t="s">
        <v>62</v>
      </c>
      <c r="I309" t="s">
        <v>63</v>
      </c>
      <c r="J309" s="21">
        <v>43.443897848900633</v>
      </c>
      <c r="K309" s="21">
        <v>47.631181421355748</v>
      </c>
      <c r="L309" s="21">
        <v>85.021761781967172</v>
      </c>
      <c r="M309" s="21">
        <v>85.955881827845488</v>
      </c>
      <c r="N309" s="21">
        <v>0</v>
      </c>
      <c r="O309" s="21">
        <v>0</v>
      </c>
      <c r="P309" s="21">
        <v>0</v>
      </c>
      <c r="Q309" s="21">
        <v>0</v>
      </c>
      <c r="R309" s="23">
        <v>634245.04980462347</v>
      </c>
      <c r="S309" s="23">
        <v>594963.41338648484</v>
      </c>
      <c r="T309" s="23">
        <v>24572.610439516</v>
      </c>
      <c r="U309" s="18" t="s">
        <v>41</v>
      </c>
      <c r="V309" s="23">
        <v>112.35644780795384</v>
      </c>
      <c r="W309" s="23">
        <v>105.34368732206757</v>
      </c>
      <c r="X309" s="23">
        <v>198.66669126792908</v>
      </c>
      <c r="Y309" s="23">
        <v>189.27497266521121</v>
      </c>
      <c r="Z309" s="23">
        <v>165.23839753688745</v>
      </c>
      <c r="AA309" s="23">
        <v>153.294291262549</v>
      </c>
      <c r="AB309" s="21">
        <v>0</v>
      </c>
      <c r="AC309" s="26">
        <f>((Y309*1000)*(O309/100))/VLOOKUP(E309,'Sq Ft lookup'!$C$3:$D$7,2,0)</f>
        <v>0</v>
      </c>
      <c r="AD309" s="26">
        <f>(100-J309)/100*X309*1000/VLOOKUP(E309,'Sq Ft lookup'!$C$3:$D$7,2,0)</f>
        <v>2.0962338965242382</v>
      </c>
      <c r="AE309" s="26">
        <f>(100-K309)/100*Y309*1000/VLOOKUP(E309,'Sq Ft lookup'!$C$3:$D$7,2,0)</f>
        <v>1.8492736389892344</v>
      </c>
    </row>
    <row r="310" spans="1:31">
      <c r="A310" t="s">
        <v>393</v>
      </c>
      <c r="B310" t="s">
        <v>370</v>
      </c>
      <c r="C310" t="s">
        <v>35</v>
      </c>
      <c r="D310" t="s">
        <v>371</v>
      </c>
      <c r="E310" t="s">
        <v>99</v>
      </c>
      <c r="F310">
        <v>2004</v>
      </c>
      <c r="G310" t="s">
        <v>65</v>
      </c>
      <c r="H310" t="s">
        <v>66</v>
      </c>
      <c r="I310" t="s">
        <v>57</v>
      </c>
      <c r="J310" s="21">
        <v>56.734625532602124</v>
      </c>
      <c r="K310" s="21">
        <v>59.513589874430025</v>
      </c>
      <c r="L310" s="21">
        <v>89.038630720516281</v>
      </c>
      <c r="M310" s="21">
        <v>89.705680921782943</v>
      </c>
      <c r="N310" s="21">
        <v>0</v>
      </c>
      <c r="O310" s="21">
        <v>0</v>
      </c>
      <c r="P310" s="21">
        <v>0</v>
      </c>
      <c r="Q310" s="21">
        <v>0</v>
      </c>
      <c r="R310" s="23">
        <v>684206.10812267836</v>
      </c>
      <c r="S310" s="23">
        <v>642719.30638388614</v>
      </c>
      <c r="T310" s="23">
        <v>57508.393066564</v>
      </c>
      <c r="U310" s="18" t="s">
        <v>41</v>
      </c>
      <c r="V310" s="23">
        <v>68.355412220964126</v>
      </c>
      <c r="W310" s="23">
        <v>64.191872885910925</v>
      </c>
      <c r="X310" s="23">
        <v>262.3980110105644</v>
      </c>
      <c r="Y310" s="23">
        <v>237.43984154765835</v>
      </c>
      <c r="Z310" s="23">
        <v>169.19996932163289</v>
      </c>
      <c r="AA310" s="23">
        <v>158.53372160780648</v>
      </c>
      <c r="AB310" s="21">
        <v>0</v>
      </c>
      <c r="AC310" s="26">
        <f>((Y310*1000)*(O310/100))/VLOOKUP(E310,'Sq Ft lookup'!$C$3:$D$7,2,0)</f>
        <v>0</v>
      </c>
      <c r="AD310" s="26">
        <f>(100-J310)/100*X310*1000/VLOOKUP(E310,'Sq Ft lookup'!$C$3:$D$7,2,0)</f>
        <v>2.118050038409041</v>
      </c>
      <c r="AE310" s="26">
        <f>(100-K310)/100*Y310*1000/VLOOKUP(E310,'Sq Ft lookup'!$C$3:$D$7,2,0)</f>
        <v>1.7934863442255309</v>
      </c>
    </row>
    <row r="311" spans="1:31">
      <c r="A311" t="s">
        <v>394</v>
      </c>
      <c r="B311" t="s">
        <v>370</v>
      </c>
      <c r="C311" t="s">
        <v>35</v>
      </c>
      <c r="D311" t="s">
        <v>371</v>
      </c>
      <c r="E311" t="s">
        <v>99</v>
      </c>
      <c r="F311">
        <v>2004</v>
      </c>
      <c r="G311" t="s">
        <v>68</v>
      </c>
      <c r="H311" t="s">
        <v>69</v>
      </c>
      <c r="I311" t="s">
        <v>70</v>
      </c>
      <c r="J311" s="21">
        <v>38.527150970173288</v>
      </c>
      <c r="K311" s="21">
        <v>47.154458983777502</v>
      </c>
      <c r="L311" s="21">
        <v>85.763399665446315</v>
      </c>
      <c r="M311" s="21">
        <v>87.788742389846249</v>
      </c>
      <c r="N311" s="21">
        <v>0</v>
      </c>
      <c r="O311" s="21">
        <v>0</v>
      </c>
      <c r="P311" s="21">
        <v>0</v>
      </c>
      <c r="Q311" s="21">
        <v>0</v>
      </c>
      <c r="R311" s="23">
        <v>624470.37412369833</v>
      </c>
      <c r="S311" s="23">
        <v>535147.47735888942</v>
      </c>
      <c r="T311" s="23">
        <v>10979.290139183</v>
      </c>
      <c r="U311" s="18" t="s">
        <v>41</v>
      </c>
      <c r="V311" s="23">
        <v>68.58996599196621</v>
      </c>
      <c r="W311" s="23">
        <v>58.830317512504898</v>
      </c>
      <c r="X311" s="23">
        <v>157.0257761285061</v>
      </c>
      <c r="Y311" s="23">
        <v>133.0197191038074</v>
      </c>
      <c r="Z311" s="23">
        <v>142.1184862182715</v>
      </c>
      <c r="AA311" s="23">
        <v>124.25837714730778</v>
      </c>
      <c r="AB311" s="21">
        <v>0</v>
      </c>
      <c r="AC311" s="26">
        <f>((Y311*1000)*(O311/100))/VLOOKUP(E311,'Sq Ft lookup'!$C$3:$D$7,2,0)</f>
        <v>0</v>
      </c>
      <c r="AD311" s="26">
        <f>(100-J311)/100*X311*1000/VLOOKUP(E311,'Sq Ft lookup'!$C$3:$D$7,2,0)</f>
        <v>1.800899595100564</v>
      </c>
      <c r="AE311" s="26">
        <f>(100-K311)/100*Y311*1000/VLOOKUP(E311,'Sq Ft lookup'!$C$3:$D$7,2,0)</f>
        <v>1.3114736981094497</v>
      </c>
    </row>
    <row r="312" spans="1:31">
      <c r="A312" t="s">
        <v>395</v>
      </c>
      <c r="B312" t="s">
        <v>370</v>
      </c>
      <c r="C312" t="s">
        <v>35</v>
      </c>
      <c r="D312" t="s">
        <v>371</v>
      </c>
      <c r="E312" t="s">
        <v>99</v>
      </c>
      <c r="F312">
        <v>2004</v>
      </c>
      <c r="G312" t="s">
        <v>72</v>
      </c>
      <c r="H312" t="s">
        <v>73</v>
      </c>
      <c r="I312" t="s">
        <v>63</v>
      </c>
      <c r="J312" s="21">
        <v>38.400762918880162</v>
      </c>
      <c r="K312" s="21">
        <v>42.24443712498622</v>
      </c>
      <c r="L312" s="21">
        <v>81.933171923220442</v>
      </c>
      <c r="M312" s="21">
        <v>82.699182247459561</v>
      </c>
      <c r="N312" s="21">
        <v>0</v>
      </c>
      <c r="O312" s="21">
        <v>0</v>
      </c>
      <c r="P312" s="21">
        <v>0</v>
      </c>
      <c r="Q312" s="21">
        <v>0</v>
      </c>
      <c r="R312" s="23">
        <v>660475.52499034873</v>
      </c>
      <c r="S312" s="23">
        <v>633396.37128605763</v>
      </c>
      <c r="T312" s="23">
        <v>18884.018878593</v>
      </c>
      <c r="U312" s="18" t="s">
        <v>41</v>
      </c>
      <c r="V312" s="23">
        <v>191.45367485611601</v>
      </c>
      <c r="W312" s="23">
        <v>183.36255116965737</v>
      </c>
      <c r="X312" s="23">
        <v>194.87117735057231</v>
      </c>
      <c r="Y312" s="23">
        <v>209.80070785623269</v>
      </c>
      <c r="Z312" s="23">
        <v>166.61585902201278</v>
      </c>
      <c r="AA312" s="23">
        <v>156.09825512391097</v>
      </c>
      <c r="AB312" s="21">
        <v>0</v>
      </c>
      <c r="AC312" s="26">
        <f>((Y312*1000)*(O312/100))/VLOOKUP(E312,'Sq Ft lookup'!$C$3:$D$7,2,0)</f>
        <v>0</v>
      </c>
      <c r="AD312" s="26">
        <f>(100-J312)/100*X312*1000/VLOOKUP(E312,'Sq Ft lookup'!$C$3:$D$7,2,0)</f>
        <v>2.2395365399057563</v>
      </c>
      <c r="AE312" s="26">
        <f>(100-K312)/100*Y312*1000/VLOOKUP(E312,'Sq Ft lookup'!$C$3:$D$7,2,0)</f>
        <v>2.2606638010845233</v>
      </c>
    </row>
    <row r="313" spans="1:31">
      <c r="A313" t="s">
        <v>396</v>
      </c>
      <c r="B313" t="s">
        <v>370</v>
      </c>
      <c r="C313" t="s">
        <v>35</v>
      </c>
      <c r="D313" t="s">
        <v>371</v>
      </c>
      <c r="E313" t="s">
        <v>99</v>
      </c>
      <c r="F313">
        <v>2004</v>
      </c>
      <c r="G313" t="s">
        <v>75</v>
      </c>
      <c r="H313" t="s">
        <v>76</v>
      </c>
      <c r="I313" t="s">
        <v>77</v>
      </c>
      <c r="J313" s="21">
        <v>54.516363965838075</v>
      </c>
      <c r="K313" s="21">
        <v>57.264953136939226</v>
      </c>
      <c r="L313" s="21">
        <v>82.721652593604006</v>
      </c>
      <c r="M313" s="21">
        <v>83.331549876691142</v>
      </c>
      <c r="N313" s="21">
        <v>0</v>
      </c>
      <c r="O313" s="21">
        <v>0</v>
      </c>
      <c r="P313" s="21">
        <v>0</v>
      </c>
      <c r="Q313" s="21">
        <v>0</v>
      </c>
      <c r="R313" s="23">
        <v>668776.53837625356</v>
      </c>
      <c r="S313" s="23">
        <v>643736.61700741691</v>
      </c>
      <c r="T313" s="23">
        <v>25037.326548337001</v>
      </c>
      <c r="U313" s="18" t="s">
        <v>41</v>
      </c>
      <c r="V313" s="23">
        <v>288.81841244300006</v>
      </c>
      <c r="W313" s="23">
        <v>278.61639530500662</v>
      </c>
      <c r="X313" s="23">
        <v>232.82031296168128</v>
      </c>
      <c r="Y313" s="23">
        <v>229.55916224084984</v>
      </c>
      <c r="Z313" s="23">
        <v>187.21436402877583</v>
      </c>
      <c r="AA313" s="23">
        <v>181.56316125096109</v>
      </c>
      <c r="AB313" s="21">
        <v>0</v>
      </c>
      <c r="AC313" s="26">
        <f>((Y313*1000)*(O313/100))/VLOOKUP(E313,'Sq Ft lookup'!$C$3:$D$7,2,0)</f>
        <v>0</v>
      </c>
      <c r="AD313" s="26">
        <f>(100-J313)/100*X313*1000/VLOOKUP(E313,'Sq Ft lookup'!$C$3:$D$7,2,0)</f>
        <v>1.9756556671844743</v>
      </c>
      <c r="AE313" s="26">
        <f>(100-K313)/100*Y313*1000/VLOOKUP(E313,'Sq Ft lookup'!$C$3:$D$7,2,0)</f>
        <v>1.8302652157103898</v>
      </c>
    </row>
    <row r="314" spans="1:31">
      <c r="A314" t="s">
        <v>397</v>
      </c>
      <c r="B314" t="s">
        <v>370</v>
      </c>
      <c r="C314" t="s">
        <v>35</v>
      </c>
      <c r="D314" t="s">
        <v>371</v>
      </c>
      <c r="E314" t="s">
        <v>99</v>
      </c>
      <c r="F314">
        <v>2004</v>
      </c>
      <c r="G314" t="s">
        <v>79</v>
      </c>
      <c r="H314" t="s">
        <v>62</v>
      </c>
      <c r="I314" t="s">
        <v>70</v>
      </c>
      <c r="J314" s="21">
        <v>41.546907293363056</v>
      </c>
      <c r="K314" s="21">
        <v>46.811499441467994</v>
      </c>
      <c r="L314" s="21">
        <v>79.929254223340706</v>
      </c>
      <c r="M314" s="21">
        <v>81.652594467304283</v>
      </c>
      <c r="N314" s="21">
        <v>0</v>
      </c>
      <c r="O314" s="21">
        <v>0</v>
      </c>
      <c r="P314" s="21">
        <v>0</v>
      </c>
      <c r="Q314" s="21">
        <v>0</v>
      </c>
      <c r="R314" s="23">
        <v>738865.50551977579</v>
      </c>
      <c r="S314" s="23">
        <v>675356.56782818493</v>
      </c>
      <c r="T314" s="23">
        <v>7987.2695405180002</v>
      </c>
      <c r="U314" s="18" t="s">
        <v>41</v>
      </c>
      <c r="V314" s="23">
        <v>165.5946741752106</v>
      </c>
      <c r="W314" s="23">
        <v>151.36051460249567</v>
      </c>
      <c r="X314" s="23">
        <v>211.89499085915909</v>
      </c>
      <c r="Y314" s="23">
        <v>190.06282664293403</v>
      </c>
      <c r="Z314" s="23">
        <v>199.72192445221262</v>
      </c>
      <c r="AA314" s="23">
        <v>181.40262290171751</v>
      </c>
      <c r="AB314" s="21">
        <v>0</v>
      </c>
      <c r="AC314" s="26">
        <f>((Y314*1000)*(O314/100))/VLOOKUP(E314,'Sq Ft lookup'!$C$3:$D$7,2,0)</f>
        <v>0</v>
      </c>
      <c r="AD314" s="26">
        <f>(100-J314)/100*X314*1000/VLOOKUP(E314,'Sq Ft lookup'!$C$3:$D$7,2,0)</f>
        <v>2.3108055120825397</v>
      </c>
      <c r="AE314" s="26">
        <f>(100-K314)/100*Y314*1000/VLOOKUP(E314,'Sq Ft lookup'!$C$3:$D$7,2,0)</f>
        <v>1.8860367091518411</v>
      </c>
    </row>
    <row r="315" spans="1:31">
      <c r="A315" t="s">
        <v>398</v>
      </c>
      <c r="B315" t="s">
        <v>370</v>
      </c>
      <c r="C315" t="s">
        <v>35</v>
      </c>
      <c r="D315" t="s">
        <v>371</v>
      </c>
      <c r="E315" t="s">
        <v>99</v>
      </c>
      <c r="F315">
        <v>2004</v>
      </c>
      <c r="G315" t="s">
        <v>81</v>
      </c>
      <c r="H315" t="s">
        <v>82</v>
      </c>
      <c r="I315" t="s">
        <v>77</v>
      </c>
      <c r="J315" s="21">
        <v>30.888215851272705</v>
      </c>
      <c r="K315" s="21">
        <v>35.365252820609328</v>
      </c>
      <c r="L315" s="21">
        <v>66.434326016876057</v>
      </c>
      <c r="M315" s="21">
        <v>68.671145743427104</v>
      </c>
      <c r="N315" s="21">
        <v>0</v>
      </c>
      <c r="O315" s="21">
        <v>0</v>
      </c>
      <c r="P315" s="21">
        <v>0</v>
      </c>
      <c r="Q315" s="21">
        <v>0</v>
      </c>
      <c r="R315" s="23">
        <v>743645.25577143533</v>
      </c>
      <c r="S315" s="23">
        <v>694315.23412108724</v>
      </c>
      <c r="T315" s="23">
        <v>9930.3796024900003</v>
      </c>
      <c r="U315" s="18" t="s">
        <v>41</v>
      </c>
      <c r="V315" s="23">
        <v>340.50994245696893</v>
      </c>
      <c r="W315" s="23">
        <v>317.81281233450068</v>
      </c>
      <c r="X315" s="23">
        <v>189.82361178012891</v>
      </c>
      <c r="Y315" s="23">
        <v>176.16396031207174</v>
      </c>
      <c r="Z315" s="23">
        <v>188.53999008488321</v>
      </c>
      <c r="AA315" s="23">
        <v>175.04686011372934</v>
      </c>
      <c r="AB315" s="21">
        <v>0</v>
      </c>
      <c r="AC315" s="26">
        <f>((Y315*1000)*(O315/100))/VLOOKUP(E315,'Sq Ft lookup'!$C$3:$D$7,2,0)</f>
        <v>0</v>
      </c>
      <c r="AD315" s="26">
        <f>(100-J315)/100*X315*1000/VLOOKUP(E315,'Sq Ft lookup'!$C$3:$D$7,2,0)</f>
        <v>2.4475836723283728</v>
      </c>
      <c r="AE315" s="26">
        <f>(100-K315)/100*Y315*1000/VLOOKUP(E315,'Sq Ft lookup'!$C$3:$D$7,2,0)</f>
        <v>2.1243121337483153</v>
      </c>
    </row>
    <row r="316" spans="1:31">
      <c r="A316" t="s">
        <v>399</v>
      </c>
      <c r="B316" t="s">
        <v>370</v>
      </c>
      <c r="C316" t="s">
        <v>35</v>
      </c>
      <c r="D316" t="s">
        <v>371</v>
      </c>
      <c r="E316" t="s">
        <v>114</v>
      </c>
      <c r="F316">
        <v>2004</v>
      </c>
      <c r="G316" t="s">
        <v>38</v>
      </c>
      <c r="H316" t="s">
        <v>39</v>
      </c>
      <c r="I316" t="s">
        <v>40</v>
      </c>
      <c r="J316" s="21">
        <v>25.909871943588371</v>
      </c>
      <c r="K316" s="21">
        <v>27.017197602456822</v>
      </c>
      <c r="L316" s="21">
        <v>89.104594303351575</v>
      </c>
      <c r="M316" s="21">
        <v>89.157917049790001</v>
      </c>
      <c r="N316" s="21">
        <v>0</v>
      </c>
      <c r="O316" s="21">
        <v>0</v>
      </c>
      <c r="P316" s="21">
        <v>0</v>
      </c>
      <c r="Q316" s="21">
        <v>0</v>
      </c>
      <c r="R316" s="23">
        <v>10377154.011074835</v>
      </c>
      <c r="S316" s="23">
        <v>10328618.391556399</v>
      </c>
      <c r="T316" s="23">
        <v>5363916.31876201</v>
      </c>
      <c r="U316" s="18" t="s">
        <v>41</v>
      </c>
      <c r="V316" s="23">
        <v>1625.3963602823421</v>
      </c>
      <c r="W316" s="23">
        <v>1617.4293099490155</v>
      </c>
      <c r="X316" s="23">
        <v>1950.7077619736324</v>
      </c>
      <c r="Y316" s="23">
        <v>1926.0557865942749</v>
      </c>
      <c r="Z316" s="23">
        <v>1949.2717417198469</v>
      </c>
      <c r="AA316" s="23">
        <v>1925.5361240808211</v>
      </c>
      <c r="AB316" s="21">
        <v>0</v>
      </c>
      <c r="AC316" s="26">
        <f>((Y316*1000)*(O316/100))/VLOOKUP(E316,'Sq Ft lookup'!$C$3:$D$7,2,0)</f>
        <v>0</v>
      </c>
      <c r="AD316" s="26">
        <f>(100-J316)/100*X316*1000/VLOOKUP(E316,'Sq Ft lookup'!$C$3:$D$7,2,0)</f>
        <v>2.8986800618785109</v>
      </c>
      <c r="AE316" s="26">
        <f>(100-K316)/100*Y316*1000/VLOOKUP(E316,'Sq Ft lookup'!$C$3:$D$7,2,0)</f>
        <v>2.8192729418302158</v>
      </c>
    </row>
    <row r="317" spans="1:31">
      <c r="A317" t="s">
        <v>400</v>
      </c>
      <c r="B317" t="s">
        <v>370</v>
      </c>
      <c r="C317" t="s">
        <v>35</v>
      </c>
      <c r="D317" t="s">
        <v>371</v>
      </c>
      <c r="E317" t="s">
        <v>114</v>
      </c>
      <c r="F317">
        <v>2004</v>
      </c>
      <c r="G317" t="s">
        <v>43</v>
      </c>
      <c r="H317" t="s">
        <v>44</v>
      </c>
      <c r="I317" t="s">
        <v>45</v>
      </c>
      <c r="J317" s="21">
        <v>25.678272521673996</v>
      </c>
      <c r="K317" s="21">
        <v>26.72369635494125</v>
      </c>
      <c r="L317" s="21">
        <v>62.723305119680617</v>
      </c>
      <c r="M317" s="21">
        <v>62.959730074297781</v>
      </c>
      <c r="N317" s="21">
        <v>0</v>
      </c>
      <c r="O317" s="21">
        <v>0</v>
      </c>
      <c r="P317" s="21">
        <v>0</v>
      </c>
      <c r="Q317" s="21">
        <v>0</v>
      </c>
      <c r="R317" s="23">
        <v>10372607.154523246</v>
      </c>
      <c r="S317" s="23">
        <v>10305476.766155243</v>
      </c>
      <c r="T317" s="23">
        <v>3701327.82295857</v>
      </c>
      <c r="U317" s="18" t="s">
        <v>41</v>
      </c>
      <c r="V317" s="23">
        <v>2735.3148775938789</v>
      </c>
      <c r="W317" s="23">
        <v>2717.8984444324815</v>
      </c>
      <c r="X317" s="23">
        <v>1864.0629098006962</v>
      </c>
      <c r="Y317" s="23">
        <v>1741.2782433227617</v>
      </c>
      <c r="Z317" s="23">
        <v>1864.0629098006962</v>
      </c>
      <c r="AA317" s="23">
        <v>1735.0435700921419</v>
      </c>
      <c r="AB317" s="21">
        <v>0</v>
      </c>
      <c r="AC317" s="26">
        <f>((Y317*1000)*(O317/100))/VLOOKUP(E317,'Sq Ft lookup'!$C$3:$D$7,2,0)</f>
        <v>0</v>
      </c>
      <c r="AD317" s="26">
        <f>(100-J317)/100*X317*1000/VLOOKUP(E317,'Sq Ft lookup'!$C$3:$D$7,2,0)</f>
        <v>2.7785875568524419</v>
      </c>
      <c r="AE317" s="26">
        <f>(100-K317)/100*Y317*1000/VLOOKUP(E317,'Sq Ft lookup'!$C$3:$D$7,2,0)</f>
        <v>2.5590540170126994</v>
      </c>
    </row>
    <row r="318" spans="1:31">
      <c r="A318" t="s">
        <v>401</v>
      </c>
      <c r="B318" t="s">
        <v>370</v>
      </c>
      <c r="C318" t="s">
        <v>35</v>
      </c>
      <c r="D318" t="s">
        <v>371</v>
      </c>
      <c r="E318" t="s">
        <v>114</v>
      </c>
      <c r="F318">
        <v>2004</v>
      </c>
      <c r="G318" t="s">
        <v>47</v>
      </c>
      <c r="H318" t="s">
        <v>39</v>
      </c>
      <c r="I318" t="s">
        <v>40</v>
      </c>
      <c r="J318" s="21">
        <v>24.848499547506751</v>
      </c>
      <c r="K318" s="21">
        <v>26.568542670489002</v>
      </c>
      <c r="L318" s="21">
        <v>89.267367717829075</v>
      </c>
      <c r="M318" s="21">
        <v>89.343508791749116</v>
      </c>
      <c r="N318" s="21">
        <v>0</v>
      </c>
      <c r="O318" s="21">
        <v>0</v>
      </c>
      <c r="P318" s="21">
        <v>0</v>
      </c>
      <c r="Q318" s="21">
        <v>0</v>
      </c>
      <c r="R318" s="23">
        <v>10443097.697624033</v>
      </c>
      <c r="S318" s="23">
        <v>10372806.711022535</v>
      </c>
      <c r="T318" s="23">
        <v>4539022.9956207098</v>
      </c>
      <c r="U318" s="18" t="s">
        <v>41</v>
      </c>
      <c r="V318" s="23">
        <v>1637.4887846537802</v>
      </c>
      <c r="W318" s="23">
        <v>1625.8606963326279</v>
      </c>
      <c r="X318" s="23">
        <v>1995.0302973375979</v>
      </c>
      <c r="Y318" s="23">
        <v>1972.1441454104297</v>
      </c>
      <c r="Z318" s="23">
        <v>1993.7181409306536</v>
      </c>
      <c r="AA318" s="23">
        <v>1969.1933397900852</v>
      </c>
      <c r="AB318" s="21">
        <v>0</v>
      </c>
      <c r="AC318" s="26">
        <f>((Y318*1000)*(O318/100))/VLOOKUP(E318,'Sq Ft lookup'!$C$3:$D$7,2,0)</f>
        <v>0</v>
      </c>
      <c r="AD318" s="26">
        <f>(100-J318)/100*X318*1000/VLOOKUP(E318,'Sq Ft lookup'!$C$3:$D$7,2,0)</f>
        <v>3.0070100339571648</v>
      </c>
      <c r="AE318" s="26">
        <f>(100-K318)/100*Y318*1000/VLOOKUP(E318,'Sq Ft lookup'!$C$3:$D$7,2,0)</f>
        <v>2.9044809198024653</v>
      </c>
    </row>
    <row r="319" spans="1:31">
      <c r="A319" t="s">
        <v>402</v>
      </c>
      <c r="B319" t="s">
        <v>370</v>
      </c>
      <c r="C319" t="s">
        <v>35</v>
      </c>
      <c r="D319" t="s">
        <v>371</v>
      </c>
      <c r="E319" t="s">
        <v>114</v>
      </c>
      <c r="F319">
        <v>2004</v>
      </c>
      <c r="G319" t="s">
        <v>49</v>
      </c>
      <c r="H319" t="s">
        <v>44</v>
      </c>
      <c r="I319" t="s">
        <v>45</v>
      </c>
      <c r="J319" s="21">
        <v>23.033371934574788</v>
      </c>
      <c r="K319" s="21">
        <v>23.238686796875641</v>
      </c>
      <c r="L319" s="21">
        <v>68.810584265720749</v>
      </c>
      <c r="M319" s="21">
        <v>68.945504404276733</v>
      </c>
      <c r="N319" s="21">
        <v>0</v>
      </c>
      <c r="O319" s="21">
        <v>0</v>
      </c>
      <c r="P319" s="21">
        <v>0</v>
      </c>
      <c r="Q319" s="21">
        <v>0</v>
      </c>
      <c r="R319" s="23">
        <v>10100550.737534441</v>
      </c>
      <c r="S319" s="23">
        <v>10053289.531288041</v>
      </c>
      <c r="T319" s="23">
        <v>2035085.6792653401</v>
      </c>
      <c r="U319" s="18" t="s">
        <v>41</v>
      </c>
      <c r="V319" s="23">
        <v>1344.5559828245298</v>
      </c>
      <c r="W319" s="23">
        <v>1338.7382458040702</v>
      </c>
      <c r="X319" s="23">
        <v>1699.2940135887427</v>
      </c>
      <c r="Y319" s="23">
        <v>1695.4063764238526</v>
      </c>
      <c r="Z319" s="23">
        <v>1698.3704644065069</v>
      </c>
      <c r="AA319" s="23">
        <v>1694.7229471645624</v>
      </c>
      <c r="AB319" s="21">
        <v>0</v>
      </c>
      <c r="AC319" s="26">
        <f>((Y319*1000)*(O319/100))/VLOOKUP(E319,'Sq Ft lookup'!$C$3:$D$7,2,0)</f>
        <v>0</v>
      </c>
      <c r="AD319" s="26">
        <f>(100-J319)/100*X319*1000/VLOOKUP(E319,'Sq Ft lookup'!$C$3:$D$7,2,0)</f>
        <v>2.6231233517386352</v>
      </c>
      <c r="AE319" s="26">
        <f>(100-K319)/100*Y319*1000/VLOOKUP(E319,'Sq Ft lookup'!$C$3:$D$7,2,0)</f>
        <v>2.6101407915612818</v>
      </c>
    </row>
    <row r="320" spans="1:31">
      <c r="A320" t="s">
        <v>403</v>
      </c>
      <c r="B320" t="s">
        <v>370</v>
      </c>
      <c r="C320" t="s">
        <v>35</v>
      </c>
      <c r="D320" t="s">
        <v>371</v>
      </c>
      <c r="E320" t="s">
        <v>114</v>
      </c>
      <c r="F320">
        <v>2004</v>
      </c>
      <c r="G320" t="s">
        <v>51</v>
      </c>
      <c r="H320" t="s">
        <v>52</v>
      </c>
      <c r="I320" t="s">
        <v>53</v>
      </c>
      <c r="J320" s="21">
        <v>27.348577109527263</v>
      </c>
      <c r="K320" s="21">
        <v>28.942342360100326</v>
      </c>
      <c r="L320" s="21">
        <v>80.062602961279111</v>
      </c>
      <c r="M320" s="21">
        <v>80.225831069057008</v>
      </c>
      <c r="N320" s="21">
        <v>0</v>
      </c>
      <c r="O320" s="21">
        <v>0</v>
      </c>
      <c r="P320" s="21">
        <v>0</v>
      </c>
      <c r="Q320" s="21">
        <v>0</v>
      </c>
      <c r="R320" s="23">
        <v>10563586.318423009</v>
      </c>
      <c r="S320" s="23">
        <v>10474010.141678752</v>
      </c>
      <c r="T320" s="23">
        <v>2593952.2420892199</v>
      </c>
      <c r="U320" s="18" t="s">
        <v>41</v>
      </c>
      <c r="V320" s="23">
        <v>1627.852124071522</v>
      </c>
      <c r="W320" s="23">
        <v>1614.4767641990748</v>
      </c>
      <c r="X320" s="23">
        <v>1887.3097730610311</v>
      </c>
      <c r="Y320" s="23">
        <v>1776.3930266457669</v>
      </c>
      <c r="Z320" s="23">
        <v>1880.631911029086</v>
      </c>
      <c r="AA320" s="23">
        <v>1763.6991565209751</v>
      </c>
      <c r="AB320" s="21">
        <v>0</v>
      </c>
      <c r="AC320" s="26">
        <f>((Y320*1000)*(O320/100))/VLOOKUP(E320,'Sq Ft lookup'!$C$3:$D$7,2,0)</f>
        <v>0</v>
      </c>
      <c r="AD320" s="26">
        <f>(100-J320)/100*X320*1000/VLOOKUP(E320,'Sq Ft lookup'!$C$3:$D$7,2,0)</f>
        <v>2.7500148505410964</v>
      </c>
      <c r="AE320" s="26">
        <f>(100-K320)/100*Y320*1000/VLOOKUP(E320,'Sq Ft lookup'!$C$3:$D$7,2,0)</f>
        <v>2.5316150726293638</v>
      </c>
    </row>
    <row r="321" spans="1:31">
      <c r="A321" t="s">
        <v>404</v>
      </c>
      <c r="B321" t="s">
        <v>370</v>
      </c>
      <c r="C321" t="s">
        <v>35</v>
      </c>
      <c r="D321" t="s">
        <v>371</v>
      </c>
      <c r="E321" t="s">
        <v>114</v>
      </c>
      <c r="F321">
        <v>2004</v>
      </c>
      <c r="G321" t="s">
        <v>55</v>
      </c>
      <c r="H321" t="s">
        <v>56</v>
      </c>
      <c r="I321" t="s">
        <v>57</v>
      </c>
      <c r="J321" s="21">
        <v>25.374497195173507</v>
      </c>
      <c r="K321" s="21">
        <v>26.775471929461837</v>
      </c>
      <c r="L321" s="21">
        <v>76.97291168180584</v>
      </c>
      <c r="M321" s="21">
        <v>77.124596106022182</v>
      </c>
      <c r="N321" s="21">
        <v>0</v>
      </c>
      <c r="O321" s="21">
        <v>0</v>
      </c>
      <c r="P321" s="21">
        <v>0</v>
      </c>
      <c r="Q321" s="21">
        <v>0</v>
      </c>
      <c r="R321" s="23">
        <v>10436168.851565044</v>
      </c>
      <c r="S321" s="23">
        <v>10366102.524118818</v>
      </c>
      <c r="T321" s="23">
        <v>3452044.4514156599</v>
      </c>
      <c r="U321" s="18" t="s">
        <v>41</v>
      </c>
      <c r="V321" s="23">
        <v>1056.1056725545391</v>
      </c>
      <c r="W321" s="23">
        <v>1049.1147186587191</v>
      </c>
      <c r="X321" s="23">
        <v>1929.8865096211161</v>
      </c>
      <c r="Y321" s="23">
        <v>1863.4208616660133</v>
      </c>
      <c r="Z321" s="23">
        <v>1829.6583205744842</v>
      </c>
      <c r="AA321" s="23">
        <v>1775.122105651802</v>
      </c>
      <c r="AB321" s="21">
        <v>0</v>
      </c>
      <c r="AC321" s="26">
        <f>((Y321*1000)*(O321/100))/VLOOKUP(E321,'Sq Ft lookup'!$C$3:$D$7,2,0)</f>
        <v>0</v>
      </c>
      <c r="AD321" s="26">
        <f>(100-J321)/100*X321*1000/VLOOKUP(E321,'Sq Ft lookup'!$C$3:$D$7,2,0)</f>
        <v>2.8884627183459166</v>
      </c>
      <c r="AE321" s="26">
        <f>(100-K321)/100*Y321*1000/VLOOKUP(E321,'Sq Ft lookup'!$C$3:$D$7,2,0)</f>
        <v>2.7366248133230924</v>
      </c>
    </row>
    <row r="322" spans="1:31">
      <c r="A322" t="s">
        <v>405</v>
      </c>
      <c r="B322" t="s">
        <v>370</v>
      </c>
      <c r="C322" t="s">
        <v>35</v>
      </c>
      <c r="D322" s="22" t="s">
        <v>371</v>
      </c>
      <c r="E322" t="s">
        <v>114</v>
      </c>
      <c r="F322">
        <v>2004</v>
      </c>
      <c r="G322" t="s">
        <v>59</v>
      </c>
      <c r="H322" t="s">
        <v>44</v>
      </c>
      <c r="I322" t="s">
        <v>45</v>
      </c>
      <c r="J322" s="21">
        <v>24.560792382769215</v>
      </c>
      <c r="K322" s="21">
        <v>24.758250887282994</v>
      </c>
      <c r="L322" s="21">
        <v>69.171637744970951</v>
      </c>
      <c r="M322" s="21">
        <v>69.324012158568465</v>
      </c>
      <c r="N322" s="21">
        <v>0</v>
      </c>
      <c r="O322" s="21">
        <v>0</v>
      </c>
      <c r="P322" s="21">
        <v>0</v>
      </c>
      <c r="Q322" s="21">
        <v>0</v>
      </c>
      <c r="R322" s="23">
        <v>10347378.347368645</v>
      </c>
      <c r="S322" s="23">
        <v>10292872.162519891</v>
      </c>
      <c r="T322" s="23">
        <v>1811994.0555083</v>
      </c>
      <c r="U322" s="18" t="s">
        <v>41</v>
      </c>
      <c r="V322" s="23">
        <v>1371.399026734706</v>
      </c>
      <c r="W322" s="23">
        <v>1364.6043038847492</v>
      </c>
      <c r="X322" s="23">
        <v>1753.498973697328</v>
      </c>
      <c r="Y322" s="23">
        <v>1709.7365716273639</v>
      </c>
      <c r="Z322" s="23">
        <v>1701.1255357140376</v>
      </c>
      <c r="AA322" s="23">
        <v>1697.8629710014297</v>
      </c>
      <c r="AB322" s="21">
        <v>0</v>
      </c>
      <c r="AC322" s="26">
        <f>((Y322*1000)*(O322/100))/VLOOKUP(E322,'Sq Ft lookup'!$C$3:$D$7,2,0)</f>
        <v>0</v>
      </c>
      <c r="AD322" s="26">
        <f>(100-J322)/100*X322*1000/VLOOKUP(E322,'Sq Ft lookup'!$C$3:$D$7,2,0)</f>
        <v>2.6530800869104256</v>
      </c>
      <c r="AE322" s="26">
        <f>(100-K322)/100*Y322*1000/VLOOKUP(E322,'Sq Ft lookup'!$C$3:$D$7,2,0)</f>
        <v>2.5800956713041119</v>
      </c>
    </row>
    <row r="323" spans="1:31">
      <c r="A323" t="s">
        <v>406</v>
      </c>
      <c r="B323" t="s">
        <v>370</v>
      </c>
      <c r="C323" t="s">
        <v>35</v>
      </c>
      <c r="D323" s="22" t="s">
        <v>371</v>
      </c>
      <c r="E323" t="s">
        <v>114</v>
      </c>
      <c r="F323">
        <v>2004</v>
      </c>
      <c r="G323" t="s">
        <v>61</v>
      </c>
      <c r="H323" t="s">
        <v>62</v>
      </c>
      <c r="I323" t="s">
        <v>63</v>
      </c>
      <c r="J323" s="21">
        <v>23.953381468339273</v>
      </c>
      <c r="K323" s="21">
        <v>26.312485825489428</v>
      </c>
      <c r="L323" s="21">
        <v>75.102326395308168</v>
      </c>
      <c r="M323" s="21">
        <v>75.34346655089486</v>
      </c>
      <c r="N323" s="21">
        <v>0</v>
      </c>
      <c r="O323" s="21">
        <v>0</v>
      </c>
      <c r="P323" s="21">
        <v>0</v>
      </c>
      <c r="Q323" s="21">
        <v>0</v>
      </c>
      <c r="R323" s="23">
        <v>10721220.626698738</v>
      </c>
      <c r="S323" s="23">
        <v>10617192.94197941</v>
      </c>
      <c r="T323" s="23">
        <v>1505757.2086046799</v>
      </c>
      <c r="U323" s="18" t="s">
        <v>41</v>
      </c>
      <c r="V323" s="23">
        <v>1916.1828001347544</v>
      </c>
      <c r="W323" s="23">
        <v>1897.602965365626</v>
      </c>
      <c r="X323" s="23">
        <v>2038.4119491775127</v>
      </c>
      <c r="Y323" s="23">
        <v>1962.560199599297</v>
      </c>
      <c r="Z323" s="23">
        <v>2038.4119491775127</v>
      </c>
      <c r="AA323" s="23">
        <v>1962.560199599297</v>
      </c>
      <c r="AB323" s="21">
        <v>0</v>
      </c>
      <c r="AC323" s="26">
        <f>((Y323*1000)*(O323/100))/VLOOKUP(E323,'Sq Ft lookup'!$C$3:$D$7,2,0)</f>
        <v>0</v>
      </c>
      <c r="AD323" s="26">
        <f>(100-J323)/100*X323*1000/VLOOKUP(E323,'Sq Ft lookup'!$C$3:$D$7,2,0)</f>
        <v>3.1089918954970175</v>
      </c>
      <c r="AE323" s="26">
        <f>(100-K323)/100*Y323*1000/VLOOKUP(E323,'Sq Ft lookup'!$C$3:$D$7,2,0)</f>
        <v>2.9004448962355291</v>
      </c>
    </row>
    <row r="324" spans="1:31">
      <c r="A324" t="s">
        <v>407</v>
      </c>
      <c r="B324" t="s">
        <v>370</v>
      </c>
      <c r="C324" t="s">
        <v>35</v>
      </c>
      <c r="D324" t="s">
        <v>371</v>
      </c>
      <c r="E324" t="s">
        <v>114</v>
      </c>
      <c r="F324">
        <v>2004</v>
      </c>
      <c r="G324" t="s">
        <v>65</v>
      </c>
      <c r="H324" t="s">
        <v>66</v>
      </c>
      <c r="I324" t="s">
        <v>57</v>
      </c>
      <c r="J324" s="21">
        <v>24.047692084180227</v>
      </c>
      <c r="K324" s="21">
        <v>26.384955331475844</v>
      </c>
      <c r="L324" s="21">
        <v>78.550671134245135</v>
      </c>
      <c r="M324" s="21">
        <v>78.751513417952978</v>
      </c>
      <c r="N324" s="21">
        <v>0</v>
      </c>
      <c r="O324" s="21">
        <v>0</v>
      </c>
      <c r="P324" s="21">
        <v>0</v>
      </c>
      <c r="Q324" s="21">
        <v>0</v>
      </c>
      <c r="R324" s="23">
        <v>10733603.240474408</v>
      </c>
      <c r="S324" s="23">
        <v>10633470.967998732</v>
      </c>
      <c r="T324" s="23">
        <v>2280853.6661995701</v>
      </c>
      <c r="U324" s="18" t="s">
        <v>41</v>
      </c>
      <c r="V324" s="23">
        <v>1084.2991788849199</v>
      </c>
      <c r="W324" s="23">
        <v>1074.1432078182975</v>
      </c>
      <c r="X324" s="23">
        <v>2127.219476525182</v>
      </c>
      <c r="Y324" s="23">
        <v>2090.1030619996577</v>
      </c>
      <c r="Z324" s="23">
        <v>2114.726591533069</v>
      </c>
      <c r="AA324" s="23">
        <v>2080.32517824962</v>
      </c>
      <c r="AB324" s="21">
        <v>0</v>
      </c>
      <c r="AC324" s="26">
        <f>((Y324*1000)*(O324/100))/VLOOKUP(E324,'Sq Ft lookup'!$C$3:$D$7,2,0)</f>
        <v>0</v>
      </c>
      <c r="AD324" s="26">
        <f>(100-J324)/100*X324*1000/VLOOKUP(E324,'Sq Ft lookup'!$C$3:$D$7,2,0)</f>
        <v>3.2404177433928916</v>
      </c>
      <c r="AE324" s="26">
        <f>(100-K324)/100*Y324*1000/VLOOKUP(E324,'Sq Ft lookup'!$C$3:$D$7,2,0)</f>
        <v>3.0859011285784983</v>
      </c>
    </row>
    <row r="325" spans="1:31">
      <c r="A325" t="s">
        <v>408</v>
      </c>
      <c r="B325" t="s">
        <v>370</v>
      </c>
      <c r="C325" t="s">
        <v>35</v>
      </c>
      <c r="D325" t="s">
        <v>371</v>
      </c>
      <c r="E325" t="s">
        <v>114</v>
      </c>
      <c r="F325">
        <v>2004</v>
      </c>
      <c r="G325" t="s">
        <v>68</v>
      </c>
      <c r="H325" t="s">
        <v>69</v>
      </c>
      <c r="I325" t="s">
        <v>70</v>
      </c>
      <c r="J325" s="21">
        <v>23.930267908525838</v>
      </c>
      <c r="K325" s="21">
        <v>26.461125649014903</v>
      </c>
      <c r="L325" s="21">
        <v>79.103190986873841</v>
      </c>
      <c r="M325" s="21">
        <v>79.446268868716203</v>
      </c>
      <c r="N325" s="21">
        <v>0</v>
      </c>
      <c r="O325" s="21">
        <v>0</v>
      </c>
      <c r="P325" s="21">
        <v>0</v>
      </c>
      <c r="Q325" s="21">
        <v>0</v>
      </c>
      <c r="R325" s="23">
        <v>10347121.825547377</v>
      </c>
      <c r="S325" s="23">
        <v>10177183.094359081</v>
      </c>
      <c r="T325" s="23">
        <v>586471.77717517805</v>
      </c>
      <c r="U325" s="18" t="s">
        <v>41</v>
      </c>
      <c r="V325" s="23">
        <v>1150.6969769859709</v>
      </c>
      <c r="W325" s="23">
        <v>1131.7932578190398</v>
      </c>
      <c r="X325" s="23">
        <v>1794.7608231128531</v>
      </c>
      <c r="Y325" s="23">
        <v>1718.5445540175219</v>
      </c>
      <c r="Z325" s="23">
        <v>1725.7317317750719</v>
      </c>
      <c r="AA325" s="23">
        <v>1629.1924795691689</v>
      </c>
      <c r="AB325" s="21">
        <v>0</v>
      </c>
      <c r="AC325" s="26">
        <f>((Y325*1000)*(O325/100))/VLOOKUP(E325,'Sq Ft lookup'!$C$3:$D$7,2,0)</f>
        <v>0</v>
      </c>
      <c r="AD325" s="26">
        <f>(100-J325)/100*X325*1000/VLOOKUP(E325,'Sq Ft lookup'!$C$3:$D$7,2,0)</f>
        <v>2.738206477787172</v>
      </c>
      <c r="AE325" s="26">
        <f>(100-K325)/100*Y325*1000/VLOOKUP(E325,'Sq Ft lookup'!$C$3:$D$7,2,0)</f>
        <v>2.5346937830819147</v>
      </c>
    </row>
    <row r="326" spans="1:31">
      <c r="A326" t="s">
        <v>409</v>
      </c>
      <c r="B326" t="s">
        <v>370</v>
      </c>
      <c r="C326" t="s">
        <v>35</v>
      </c>
      <c r="D326" t="s">
        <v>371</v>
      </c>
      <c r="E326" t="s">
        <v>114</v>
      </c>
      <c r="F326">
        <v>2004</v>
      </c>
      <c r="G326" t="s">
        <v>72</v>
      </c>
      <c r="H326" t="s">
        <v>73</v>
      </c>
      <c r="I326" t="s">
        <v>63</v>
      </c>
      <c r="J326" s="21">
        <v>19.737463054830606</v>
      </c>
      <c r="K326" s="21">
        <v>22.504425501010438</v>
      </c>
      <c r="L326" s="21">
        <v>71.337074254805756</v>
      </c>
      <c r="M326" s="21">
        <v>71.710428328122006</v>
      </c>
      <c r="N326" s="21">
        <v>0</v>
      </c>
      <c r="O326" s="21">
        <v>0</v>
      </c>
      <c r="P326" s="21">
        <v>0</v>
      </c>
      <c r="Q326" s="21">
        <v>0</v>
      </c>
      <c r="R326" s="23">
        <v>10941044.244696567</v>
      </c>
      <c r="S326" s="23">
        <v>10803097.084625553</v>
      </c>
      <c r="T326" s="23">
        <v>966885.08963752701</v>
      </c>
      <c r="U326" s="18" t="s">
        <v>41</v>
      </c>
      <c r="V326" s="21">
        <v>3156.5284033789653</v>
      </c>
      <c r="W326" s="21">
        <v>3115.4007767410108</v>
      </c>
      <c r="X326" s="23">
        <v>2025.2270241424849</v>
      </c>
      <c r="Y326" s="23">
        <v>1983.5690893368312</v>
      </c>
      <c r="Z326" s="23">
        <v>2021.7609049628197</v>
      </c>
      <c r="AA326" s="23">
        <v>1971.4057463548713</v>
      </c>
      <c r="AB326" s="21">
        <v>0</v>
      </c>
      <c r="AC326" s="26">
        <f>((Y326*1000)*(O326/100))/VLOOKUP(E326,'Sq Ft lookup'!$C$3:$D$7,2,0)</f>
        <v>0</v>
      </c>
      <c r="AD326" s="26">
        <f>(100-J326)/100*X326*1000/VLOOKUP(E326,'Sq Ft lookup'!$C$3:$D$7,2,0)</f>
        <v>3.2601255284314412</v>
      </c>
      <c r="AE326" s="26">
        <f>(100-K326)/100*Y326*1000/VLOOKUP(E326,'Sq Ft lookup'!$C$3:$D$7,2,0)</f>
        <v>3.0829888916284651</v>
      </c>
    </row>
    <row r="327" spans="1:31">
      <c r="A327" t="s">
        <v>410</v>
      </c>
      <c r="B327" t="s">
        <v>370</v>
      </c>
      <c r="C327" t="s">
        <v>35</v>
      </c>
      <c r="D327" s="22" t="s">
        <v>371</v>
      </c>
      <c r="E327" t="s">
        <v>114</v>
      </c>
      <c r="F327">
        <v>2004</v>
      </c>
      <c r="G327" t="s">
        <v>75</v>
      </c>
      <c r="H327" t="s">
        <v>76</v>
      </c>
      <c r="I327" t="s">
        <v>77</v>
      </c>
      <c r="J327" s="21">
        <v>28.676319341768686</v>
      </c>
      <c r="K327" s="21">
        <v>31.375769952981202</v>
      </c>
      <c r="L327" s="21">
        <v>68.676413256901753</v>
      </c>
      <c r="M327" s="21">
        <v>69.032176183365451</v>
      </c>
      <c r="N327" s="21">
        <v>0</v>
      </c>
      <c r="O327" s="21">
        <v>0</v>
      </c>
      <c r="P327" s="21">
        <v>0</v>
      </c>
      <c r="Q327" s="21">
        <v>0</v>
      </c>
      <c r="R327" s="23">
        <v>11090384.193959821</v>
      </c>
      <c r="S327" s="23">
        <v>10951205.524197256</v>
      </c>
      <c r="T327" s="23">
        <v>1179169.40710524</v>
      </c>
      <c r="U327" s="18" t="s">
        <v>41</v>
      </c>
      <c r="V327" s="23">
        <v>4892.7918307435311</v>
      </c>
      <c r="W327" s="23">
        <v>4837.2004540032003</v>
      </c>
      <c r="X327" s="23">
        <v>2175.7507197928549</v>
      </c>
      <c r="Y327" s="23">
        <v>2047.9229298376281</v>
      </c>
      <c r="Z327" s="23">
        <v>2164.231764257238</v>
      </c>
      <c r="AA327" s="23">
        <v>2039.211444584306</v>
      </c>
      <c r="AB327" s="21">
        <v>0</v>
      </c>
      <c r="AC327" s="26">
        <f>((Y327*1000)*(O327/100))/VLOOKUP(E327,'Sq Ft lookup'!$C$3:$D$7,2,0)</f>
        <v>0</v>
      </c>
      <c r="AD327" s="26">
        <f>(100-J327)/100*X327*1000/VLOOKUP(E327,'Sq Ft lookup'!$C$3:$D$7,2,0)</f>
        <v>3.1123656143285698</v>
      </c>
      <c r="AE327" s="26">
        <f>(100-K327)/100*Y327*1000/VLOOKUP(E327,'Sq Ft lookup'!$C$3:$D$7,2,0)</f>
        <v>2.8186348627304878</v>
      </c>
    </row>
    <row r="328" spans="1:31">
      <c r="A328" t="s">
        <v>411</v>
      </c>
      <c r="B328" t="s">
        <v>370</v>
      </c>
      <c r="C328" t="s">
        <v>35</v>
      </c>
      <c r="D328" t="s">
        <v>371</v>
      </c>
      <c r="E328" t="s">
        <v>114</v>
      </c>
      <c r="F328">
        <v>2004</v>
      </c>
      <c r="G328" t="s">
        <v>79</v>
      </c>
      <c r="H328" t="s">
        <v>62</v>
      </c>
      <c r="I328" t="s">
        <v>70</v>
      </c>
      <c r="J328" s="21">
        <v>27.455676780276338</v>
      </c>
      <c r="K328" s="21">
        <v>30.947979483389922</v>
      </c>
      <c r="L328" s="21">
        <v>70.218647856743885</v>
      </c>
      <c r="M328" s="21">
        <v>70.713546003912214</v>
      </c>
      <c r="N328" s="21">
        <v>0</v>
      </c>
      <c r="O328" s="21">
        <v>0</v>
      </c>
      <c r="P328" s="21">
        <v>0</v>
      </c>
      <c r="Q328" s="21">
        <v>0</v>
      </c>
      <c r="R328" s="23">
        <v>11454527.062612357</v>
      </c>
      <c r="S328" s="23">
        <v>11259209.677821301</v>
      </c>
      <c r="T328" s="23">
        <v>575671.89967144094</v>
      </c>
      <c r="U328" s="18" t="s">
        <v>41</v>
      </c>
      <c r="V328" s="23">
        <v>2607.0149215832662</v>
      </c>
      <c r="W328" s="23">
        <v>2563.6651796851206</v>
      </c>
      <c r="X328" s="23">
        <v>2248.4191168290049</v>
      </c>
      <c r="Y328" s="23">
        <v>2134.9256137008401</v>
      </c>
      <c r="Z328" s="23">
        <v>2233.9821378431043</v>
      </c>
      <c r="AA328" s="23">
        <v>2123.1324435987563</v>
      </c>
      <c r="AB328" s="21">
        <v>0</v>
      </c>
      <c r="AC328" s="26">
        <f>((Y328*1000)*(O328/100))/VLOOKUP(E328,'Sq Ft lookup'!$C$3:$D$7,2,0)</f>
        <v>0</v>
      </c>
      <c r="AD328" s="26">
        <f>(100-J328)/100*X328*1000/VLOOKUP(E328,'Sq Ft lookup'!$C$3:$D$7,2,0)</f>
        <v>3.2713606727767539</v>
      </c>
      <c r="AE328" s="26">
        <f>(100-K328)/100*Y328*1000/VLOOKUP(E328,'Sq Ft lookup'!$C$3:$D$7,2,0)</f>
        <v>2.9566972980085588</v>
      </c>
    </row>
    <row r="329" spans="1:31">
      <c r="A329" t="s">
        <v>412</v>
      </c>
      <c r="B329" t="s">
        <v>370</v>
      </c>
      <c r="C329" t="s">
        <v>35</v>
      </c>
      <c r="D329" t="s">
        <v>371</v>
      </c>
      <c r="E329" t="s">
        <v>114</v>
      </c>
      <c r="F329">
        <v>2004</v>
      </c>
      <c r="G329" t="s">
        <v>81</v>
      </c>
      <c r="H329" t="s">
        <v>82</v>
      </c>
      <c r="I329" t="s">
        <v>77</v>
      </c>
      <c r="J329" s="21">
        <v>19.027692183666222</v>
      </c>
      <c r="K329" s="21">
        <v>22.963877182453196</v>
      </c>
      <c r="L329" s="21">
        <v>54.704970204115867</v>
      </c>
      <c r="M329" s="21">
        <v>55.632086423636153</v>
      </c>
      <c r="N329" s="21">
        <v>0</v>
      </c>
      <c r="O329" s="21">
        <v>0</v>
      </c>
      <c r="P329" s="21">
        <v>0</v>
      </c>
      <c r="Q329" s="21">
        <v>0</v>
      </c>
      <c r="R329" s="23">
        <v>12010678.249172367</v>
      </c>
      <c r="S329" s="23">
        <v>11759549.498847451</v>
      </c>
      <c r="T329" s="23">
        <v>508845.37902365002</v>
      </c>
      <c r="U329" s="18" t="s">
        <v>41</v>
      </c>
      <c r="V329" s="23">
        <v>5545.9840737610502</v>
      </c>
      <c r="W329" s="23">
        <v>5432.4530814691479</v>
      </c>
      <c r="X329" s="23">
        <v>2291.1331087886556</v>
      </c>
      <c r="Y329" s="23">
        <v>2247.4451187472996</v>
      </c>
      <c r="Z329" s="23">
        <v>2277.7614373590795</v>
      </c>
      <c r="AA329" s="23">
        <v>2239.9418915382894</v>
      </c>
      <c r="AB329" s="21">
        <v>0</v>
      </c>
      <c r="AC329" s="26">
        <f>((Y329*1000)*(O329/100))/VLOOKUP(E329,'Sq Ft lookup'!$C$3:$D$7,2,0)</f>
        <v>0</v>
      </c>
      <c r="AD329" s="26">
        <f>(100-J329)/100*X329*1000/VLOOKUP(E329,'Sq Ft lookup'!$C$3:$D$7,2,0)</f>
        <v>3.7207849043928753</v>
      </c>
      <c r="AE329" s="26">
        <f>(100-K329)/100*Y329*1000/VLOOKUP(E329,'Sq Ft lookup'!$C$3:$D$7,2,0)</f>
        <v>3.4724119172385293</v>
      </c>
    </row>
    <row r="330" spans="1:31">
      <c r="A330" t="s">
        <v>413</v>
      </c>
      <c r="B330" t="s">
        <v>370</v>
      </c>
      <c r="C330" t="s">
        <v>35</v>
      </c>
      <c r="D330" t="s">
        <v>371</v>
      </c>
      <c r="E330" t="s">
        <v>129</v>
      </c>
      <c r="F330">
        <v>2004</v>
      </c>
      <c r="G330" t="s">
        <v>38</v>
      </c>
      <c r="H330" t="s">
        <v>39</v>
      </c>
      <c r="I330" t="s">
        <v>40</v>
      </c>
      <c r="J330" s="21">
        <v>43.184096670865358</v>
      </c>
      <c r="K330" s="21">
        <v>44.926960417555151</v>
      </c>
      <c r="L330" s="21">
        <v>92.333067465803836</v>
      </c>
      <c r="M330" s="21">
        <v>92.434734105043802</v>
      </c>
      <c r="N330" s="21">
        <v>0</v>
      </c>
      <c r="O330" s="21">
        <v>0</v>
      </c>
      <c r="P330" s="21">
        <v>0</v>
      </c>
      <c r="Q330" s="21">
        <v>0</v>
      </c>
      <c r="R330" s="23">
        <v>1527408.2494119541</v>
      </c>
      <c r="S330" s="23">
        <v>1507460.9069948208</v>
      </c>
      <c r="T330" s="23">
        <v>4274179.6658299603</v>
      </c>
      <c r="U330" s="18" t="s">
        <v>41</v>
      </c>
      <c r="V330" s="23">
        <v>238.67286508651961</v>
      </c>
      <c r="W330" s="23">
        <v>235.50186905525783</v>
      </c>
      <c r="X330" s="23">
        <v>407.04440674119002</v>
      </c>
      <c r="Y330" s="23">
        <v>397.03538529280826</v>
      </c>
      <c r="Z330" s="23">
        <v>400.31122986685523</v>
      </c>
      <c r="AA330" s="23">
        <v>390.93278523398033</v>
      </c>
      <c r="AB330" s="21">
        <v>0</v>
      </c>
      <c r="AC330" s="26">
        <f>((Y330*1000)*(O330/100))/VLOOKUP(E330,'Sq Ft lookup'!$C$3:$D$7,2,0)</f>
        <v>0</v>
      </c>
      <c r="AD330" s="26">
        <f>(100-J330)/100*X330*1000/VLOOKUP(E330,'Sq Ft lookup'!$C$3:$D$7,2,0)</f>
        <v>1.8935738106370497</v>
      </c>
      <c r="AE330" s="26">
        <f>(100-K330)/100*Y330*1000/VLOOKUP(E330,'Sq Ft lookup'!$C$3:$D$7,2,0)</f>
        <v>1.7903535101252801</v>
      </c>
    </row>
    <row r="331" spans="1:31">
      <c r="A331" t="s">
        <v>414</v>
      </c>
      <c r="B331" t="s">
        <v>370</v>
      </c>
      <c r="C331" t="s">
        <v>35</v>
      </c>
      <c r="D331" t="s">
        <v>371</v>
      </c>
      <c r="E331" t="s">
        <v>129</v>
      </c>
      <c r="F331">
        <v>2004</v>
      </c>
      <c r="G331" t="s">
        <v>43</v>
      </c>
      <c r="H331" t="s">
        <v>44</v>
      </c>
      <c r="I331" t="s">
        <v>45</v>
      </c>
      <c r="J331" s="21">
        <v>40.185084787410489</v>
      </c>
      <c r="K331" s="21">
        <v>41.87017050991826</v>
      </c>
      <c r="L331" s="21">
        <v>72.912958687026091</v>
      </c>
      <c r="M331" s="21">
        <v>73.411616306750219</v>
      </c>
      <c r="N331" s="21">
        <v>0</v>
      </c>
      <c r="O331" s="21">
        <v>0</v>
      </c>
      <c r="P331" s="21">
        <v>0</v>
      </c>
      <c r="Q331" s="21">
        <v>0</v>
      </c>
      <c r="R331" s="23">
        <v>1520768.3912540544</v>
      </c>
      <c r="S331" s="23">
        <v>1490922.228043027</v>
      </c>
      <c r="T331" s="23">
        <v>3345095.7304042401</v>
      </c>
      <c r="U331" s="18" t="s">
        <v>41</v>
      </c>
      <c r="V331" s="23">
        <v>407.66950743067554</v>
      </c>
      <c r="W331" s="23">
        <v>400.16076573067187</v>
      </c>
      <c r="X331" s="23">
        <v>382.33059640593416</v>
      </c>
      <c r="Y331" s="23">
        <v>375.26520981225457</v>
      </c>
      <c r="Z331" s="23">
        <v>355.47178193829552</v>
      </c>
      <c r="AA331" s="23">
        <v>349.05522616062933</v>
      </c>
      <c r="AB331" s="21">
        <v>0</v>
      </c>
      <c r="AC331" s="26">
        <f>((Y331*1000)*(O331/100))/VLOOKUP(E331,'Sq Ft lookup'!$C$3:$D$7,2,0)</f>
        <v>0</v>
      </c>
      <c r="AD331" s="26">
        <f>(100-J331)/100*X331*1000/VLOOKUP(E331,'Sq Ft lookup'!$C$3:$D$7,2,0)</f>
        <v>1.8724881445648751</v>
      </c>
      <c r="AE331" s="26">
        <f>(100-K331)/100*Y331*1000/VLOOKUP(E331,'Sq Ft lookup'!$C$3:$D$7,2,0)</f>
        <v>1.7861086905926462</v>
      </c>
    </row>
    <row r="332" spans="1:31">
      <c r="A332" t="s">
        <v>415</v>
      </c>
      <c r="B332" t="s">
        <v>370</v>
      </c>
      <c r="C332" t="s">
        <v>35</v>
      </c>
      <c r="D332" t="s">
        <v>371</v>
      </c>
      <c r="E332" t="s">
        <v>129</v>
      </c>
      <c r="F332">
        <v>2004</v>
      </c>
      <c r="G332" t="s">
        <v>47</v>
      </c>
      <c r="H332" t="s">
        <v>39</v>
      </c>
      <c r="I332" t="s">
        <v>40</v>
      </c>
      <c r="J332" s="21">
        <v>43.404728204948661</v>
      </c>
      <c r="K332" s="21">
        <v>45.71278847093906</v>
      </c>
      <c r="L332" s="21">
        <v>92.60377827089043</v>
      </c>
      <c r="M332" s="21">
        <v>92.740560955157775</v>
      </c>
      <c r="N332" s="21">
        <v>0</v>
      </c>
      <c r="O332" s="21">
        <v>0</v>
      </c>
      <c r="P332" s="21">
        <v>0</v>
      </c>
      <c r="Q332" s="21">
        <v>0</v>
      </c>
      <c r="R332" s="23">
        <v>1565190.731219437</v>
      </c>
      <c r="S332" s="23">
        <v>1537438.2524865423</v>
      </c>
      <c r="T332" s="23">
        <v>3685124.9224883602</v>
      </c>
      <c r="U332" s="18" t="s">
        <v>41</v>
      </c>
      <c r="V332" s="23">
        <v>245.20904080048155</v>
      </c>
      <c r="W332" s="23">
        <v>240.66652169875749</v>
      </c>
      <c r="X332" s="23">
        <v>433.50046693594084</v>
      </c>
      <c r="Y332" s="23">
        <v>421.90178014596802</v>
      </c>
      <c r="Z332" s="23">
        <v>431.68620749215961</v>
      </c>
      <c r="AA332" s="23">
        <v>419.25896938983124</v>
      </c>
      <c r="AB332" s="21">
        <v>0</v>
      </c>
      <c r="AC332" s="26">
        <f>((Y332*1000)*(O332/100))/VLOOKUP(E332,'Sq Ft lookup'!$C$3:$D$7,2,0)</f>
        <v>0</v>
      </c>
      <c r="AD332" s="26">
        <f>(100-J332)/100*X332*1000/VLOOKUP(E332,'Sq Ft lookup'!$C$3:$D$7,2,0)</f>
        <v>2.0088164239938129</v>
      </c>
      <c r="AE332" s="26">
        <f>(100-K332)/100*Y332*1000/VLOOKUP(E332,'Sq Ft lookup'!$C$3:$D$7,2,0)</f>
        <v>1.8753374368119355</v>
      </c>
    </row>
    <row r="333" spans="1:31">
      <c r="A333" t="s">
        <v>416</v>
      </c>
      <c r="B333" t="s">
        <v>370</v>
      </c>
      <c r="C333" t="s">
        <v>35</v>
      </c>
      <c r="D333" t="s">
        <v>371</v>
      </c>
      <c r="E333" t="s">
        <v>129</v>
      </c>
      <c r="F333">
        <v>2004</v>
      </c>
      <c r="G333" t="s">
        <v>49</v>
      </c>
      <c r="H333" t="s">
        <v>44</v>
      </c>
      <c r="I333" t="s">
        <v>45</v>
      </c>
      <c r="J333" s="21">
        <v>38.308056801877775</v>
      </c>
      <c r="K333" s="21">
        <v>38.805053940979072</v>
      </c>
      <c r="L333" s="21">
        <v>76.896361580458674</v>
      </c>
      <c r="M333" s="21">
        <v>77.272561044999861</v>
      </c>
      <c r="N333" s="21">
        <v>0</v>
      </c>
      <c r="O333" s="21">
        <v>0</v>
      </c>
      <c r="P333" s="21">
        <v>0</v>
      </c>
      <c r="Q333" s="21">
        <v>0</v>
      </c>
      <c r="R333" s="23">
        <v>1440642.2161199048</v>
      </c>
      <c r="S333" s="23">
        <v>1414096.1886413265</v>
      </c>
      <c r="T333" s="23">
        <v>2328374.4035073798</v>
      </c>
      <c r="U333" s="18" t="s">
        <v>41</v>
      </c>
      <c r="V333" s="23">
        <v>197.43509108733352</v>
      </c>
      <c r="W333" s="23">
        <v>194.21794486717042</v>
      </c>
      <c r="X333" s="23">
        <v>336.84877138315818</v>
      </c>
      <c r="Y333" s="23">
        <v>331.56412663956246</v>
      </c>
      <c r="Z333" s="23">
        <v>303.15503592461801</v>
      </c>
      <c r="AA333" s="23">
        <v>301.13022026942207</v>
      </c>
      <c r="AB333" s="21">
        <v>0</v>
      </c>
      <c r="AC333" s="26">
        <f>((Y333*1000)*(O333/100))/VLOOKUP(E333,'Sq Ft lookup'!$C$3:$D$7,2,0)</f>
        <v>0</v>
      </c>
      <c r="AD333" s="26">
        <f>(100-J333)/100*X333*1000/VLOOKUP(E333,'Sq Ft lookup'!$C$3:$D$7,2,0)</f>
        <v>1.7015078169953044</v>
      </c>
      <c r="AE333" s="26">
        <f>(100-K333)/100*Y333*1000/VLOOKUP(E333,'Sq Ft lookup'!$C$3:$D$7,2,0)</f>
        <v>1.6613212626350513</v>
      </c>
    </row>
    <row r="334" spans="1:31">
      <c r="A334" t="s">
        <v>417</v>
      </c>
      <c r="B334" t="s">
        <v>370</v>
      </c>
      <c r="C334" t="s">
        <v>35</v>
      </c>
      <c r="D334" t="s">
        <v>371</v>
      </c>
      <c r="E334" t="s">
        <v>129</v>
      </c>
      <c r="F334">
        <v>2004</v>
      </c>
      <c r="G334" t="s">
        <v>51</v>
      </c>
      <c r="H334" t="s">
        <v>52</v>
      </c>
      <c r="I334" t="s">
        <v>53</v>
      </c>
      <c r="J334" s="21">
        <v>34.69713155896801</v>
      </c>
      <c r="K334" s="21">
        <v>37.263272858701868</v>
      </c>
      <c r="L334" s="21">
        <v>85.606390532989067</v>
      </c>
      <c r="M334" s="21">
        <v>85.974281323121303</v>
      </c>
      <c r="N334" s="21">
        <v>0</v>
      </c>
      <c r="O334" s="21">
        <v>0</v>
      </c>
      <c r="P334" s="21">
        <v>0</v>
      </c>
      <c r="Q334" s="21">
        <v>0</v>
      </c>
      <c r="R334" s="23">
        <v>1573690.9969730403</v>
      </c>
      <c r="S334" s="23">
        <v>1531447.0097529439</v>
      </c>
      <c r="T334" s="23">
        <v>2661389.2454631198</v>
      </c>
      <c r="U334" s="18" t="s">
        <v>41</v>
      </c>
      <c r="V334" s="23">
        <v>245.61702123023744</v>
      </c>
      <c r="W334" s="23">
        <v>239.33580862775491</v>
      </c>
      <c r="X334" s="23">
        <v>394.44404800022232</v>
      </c>
      <c r="Y334" s="23">
        <v>388.07878960609128</v>
      </c>
      <c r="Z334" s="23">
        <v>389.93302596315368</v>
      </c>
      <c r="AA334" s="23">
        <v>383.25074954223436</v>
      </c>
      <c r="AB334" s="21">
        <v>0</v>
      </c>
      <c r="AC334" s="26">
        <f>((Y334*1000)*(O334/100))/VLOOKUP(E334,'Sq Ft lookup'!$C$3:$D$7,2,0)</f>
        <v>0</v>
      </c>
      <c r="AD334" s="26">
        <f>(100-J334)/100*X334*1000/VLOOKUP(E334,'Sq Ft lookup'!$C$3:$D$7,2,0)</f>
        <v>2.1090564122348465</v>
      </c>
      <c r="AE334" s="26">
        <f>(100-K334)/100*Y334*1000/VLOOKUP(E334,'Sq Ft lookup'!$C$3:$D$7,2,0)</f>
        <v>1.9934818993255325</v>
      </c>
    </row>
    <row r="335" spans="1:31">
      <c r="A335" t="s">
        <v>418</v>
      </c>
      <c r="B335" t="s">
        <v>370</v>
      </c>
      <c r="C335" t="s">
        <v>35</v>
      </c>
      <c r="D335" t="s">
        <v>371</v>
      </c>
      <c r="E335" t="s">
        <v>129</v>
      </c>
      <c r="F335">
        <v>2004</v>
      </c>
      <c r="G335" t="s">
        <v>55</v>
      </c>
      <c r="H335" t="s">
        <v>56</v>
      </c>
      <c r="I335" t="s">
        <v>57</v>
      </c>
      <c r="J335" s="21">
        <v>46.865915489640443</v>
      </c>
      <c r="K335" s="21">
        <v>49.336151713558692</v>
      </c>
      <c r="L335" s="21">
        <v>83.529852815836875</v>
      </c>
      <c r="M335" s="21">
        <v>83.820170993941218</v>
      </c>
      <c r="N335" s="21">
        <v>0</v>
      </c>
      <c r="O335" s="21">
        <v>0</v>
      </c>
      <c r="P335" s="21">
        <v>0</v>
      </c>
      <c r="Q335" s="21">
        <v>0</v>
      </c>
      <c r="R335" s="23">
        <v>1548712.8380508253</v>
      </c>
      <c r="S335" s="23">
        <v>1519917.883919264</v>
      </c>
      <c r="T335" s="23">
        <v>3062586.1969262301</v>
      </c>
      <c r="U335" s="18" t="s">
        <v>41</v>
      </c>
      <c r="V335" s="23">
        <v>162.09265139354494</v>
      </c>
      <c r="W335" s="23">
        <v>159.23238563937088</v>
      </c>
      <c r="X335" s="23">
        <v>414.11320376569938</v>
      </c>
      <c r="Y335" s="23">
        <v>407.58193943990256</v>
      </c>
      <c r="Z335" s="23">
        <v>386.9638984899106</v>
      </c>
      <c r="AA335" s="23">
        <v>380.39443622418861</v>
      </c>
      <c r="AB335" s="21">
        <v>0</v>
      </c>
      <c r="AC335" s="26">
        <f>((Y335*1000)*(O335/100))/VLOOKUP(E335,'Sq Ft lookup'!$C$3:$D$7,2,0)</f>
        <v>0</v>
      </c>
      <c r="AD335" s="26">
        <f>(100-J335)/100*X335*1000/VLOOKUP(E335,'Sq Ft lookup'!$C$3:$D$7,2,0)</f>
        <v>1.8016184100598056</v>
      </c>
      <c r="AE335" s="26">
        <f>(100-K335)/100*Y335*1000/VLOOKUP(E335,'Sq Ft lookup'!$C$3:$D$7,2,0)</f>
        <v>1.6907665103393648</v>
      </c>
    </row>
    <row r="336" spans="1:31">
      <c r="A336" t="s">
        <v>419</v>
      </c>
      <c r="B336" t="s">
        <v>370</v>
      </c>
      <c r="C336" t="s">
        <v>35</v>
      </c>
      <c r="D336" t="s">
        <v>371</v>
      </c>
      <c r="E336" t="s">
        <v>129</v>
      </c>
      <c r="F336">
        <v>2004</v>
      </c>
      <c r="G336" t="s">
        <v>59</v>
      </c>
      <c r="H336" t="s">
        <v>44</v>
      </c>
      <c r="I336" t="s">
        <v>45</v>
      </c>
      <c r="J336" s="21">
        <v>43.521173530890891</v>
      </c>
      <c r="K336" s="21">
        <v>43.869190912957357</v>
      </c>
      <c r="L336" s="21">
        <v>78.303136780393785</v>
      </c>
      <c r="M336" s="21">
        <v>78.603317539957374</v>
      </c>
      <c r="N336" s="21">
        <v>0</v>
      </c>
      <c r="O336" s="21">
        <v>0</v>
      </c>
      <c r="P336" s="21">
        <v>0</v>
      </c>
      <c r="Q336" s="21">
        <v>0</v>
      </c>
      <c r="R336" s="23">
        <v>1491809.8809837583</v>
      </c>
      <c r="S336" s="23">
        <v>1469069.8027461756</v>
      </c>
      <c r="T336" s="23">
        <v>2176642.58853349</v>
      </c>
      <c r="U336" s="18" t="s">
        <v>41</v>
      </c>
      <c r="V336" s="23">
        <v>203.92069000583001</v>
      </c>
      <c r="W336" s="23">
        <v>201.09631615934555</v>
      </c>
      <c r="X336" s="23">
        <v>370.46373364943321</v>
      </c>
      <c r="Y336" s="23">
        <v>365.56135723164613</v>
      </c>
      <c r="Z336" s="23">
        <v>307.94074555829627</v>
      </c>
      <c r="AA336" s="23">
        <v>306.10652353429936</v>
      </c>
      <c r="AB336" s="21">
        <v>0</v>
      </c>
      <c r="AC336" s="26">
        <f>((Y336*1000)*(O336/100))/VLOOKUP(E336,'Sq Ft lookup'!$C$3:$D$7,2,0)</f>
        <v>0</v>
      </c>
      <c r="AD336" s="26">
        <f>(100-J336)/100*X336*1000/VLOOKUP(E336,'Sq Ft lookup'!$C$3:$D$7,2,0)</f>
        <v>1.7131756563295939</v>
      </c>
      <c r="AE336" s="26">
        <f>(100-K336)/100*Y336*1000/VLOOKUP(E336,'Sq Ft lookup'!$C$3:$D$7,2,0)</f>
        <v>1.6800883267587303</v>
      </c>
    </row>
    <row r="337" spans="1:31">
      <c r="A337" t="s">
        <v>420</v>
      </c>
      <c r="B337" t="s">
        <v>370</v>
      </c>
      <c r="C337" t="s">
        <v>35</v>
      </c>
      <c r="D337" t="s">
        <v>371</v>
      </c>
      <c r="E337" t="s">
        <v>129</v>
      </c>
      <c r="F337">
        <v>2004</v>
      </c>
      <c r="G337" t="s">
        <v>61</v>
      </c>
      <c r="H337" t="s">
        <v>62</v>
      </c>
      <c r="I337" t="s">
        <v>63</v>
      </c>
      <c r="J337" s="21">
        <v>41.674302144956812</v>
      </c>
      <c r="K337" s="21">
        <v>44.232335608208984</v>
      </c>
      <c r="L337" s="21">
        <v>81.131152378684504</v>
      </c>
      <c r="M337" s="21">
        <v>81.517274411987088</v>
      </c>
      <c r="N337" s="21">
        <v>0</v>
      </c>
      <c r="O337" s="21">
        <v>0</v>
      </c>
      <c r="P337" s="21">
        <v>0</v>
      </c>
      <c r="Q337" s="21">
        <v>0</v>
      </c>
      <c r="R337" s="23">
        <v>1622095.953005295</v>
      </c>
      <c r="S337" s="23">
        <v>1586844.4021770596</v>
      </c>
      <c r="T337" s="23">
        <v>1945911.3371953999</v>
      </c>
      <c r="U337" s="18" t="s">
        <v>41</v>
      </c>
      <c r="V337" s="23">
        <v>298.60477692824242</v>
      </c>
      <c r="W337" s="23">
        <v>292.4895650063516</v>
      </c>
      <c r="X337" s="23">
        <v>419.13626507300279</v>
      </c>
      <c r="Y337" s="23">
        <v>412.05073746780363</v>
      </c>
      <c r="Z337" s="23">
        <v>404.37670557210225</v>
      </c>
      <c r="AA337" s="23">
        <v>399.31811395259615</v>
      </c>
      <c r="AB337" s="21">
        <v>0</v>
      </c>
      <c r="AC337" s="26">
        <f>((Y337*1000)*(O337/100))/VLOOKUP(E337,'Sq Ft lookup'!$C$3:$D$7,2,0)</f>
        <v>0</v>
      </c>
      <c r="AD337" s="26">
        <f>(100-J337)/100*X337*1000/VLOOKUP(E337,'Sq Ft lookup'!$C$3:$D$7,2,0)</f>
        <v>2.0016388134755223</v>
      </c>
      <c r="AE337" s="26">
        <f>(100-K337)/100*Y337*1000/VLOOKUP(E337,'Sq Ft lookup'!$C$3:$D$7,2,0)</f>
        <v>1.8814976615051306</v>
      </c>
    </row>
    <row r="338" spans="1:31">
      <c r="A338" t="s">
        <v>421</v>
      </c>
      <c r="B338" t="s">
        <v>370</v>
      </c>
      <c r="C338" t="s">
        <v>35</v>
      </c>
      <c r="D338" t="s">
        <v>371</v>
      </c>
      <c r="E338" t="s">
        <v>129</v>
      </c>
      <c r="F338">
        <v>2004</v>
      </c>
      <c r="G338" t="s">
        <v>65</v>
      </c>
      <c r="H338" t="s">
        <v>66</v>
      </c>
      <c r="I338" t="s">
        <v>57</v>
      </c>
      <c r="J338" s="21">
        <v>45.510377982041092</v>
      </c>
      <c r="K338" s="21">
        <v>47.764359198657921</v>
      </c>
      <c r="L338" s="21">
        <v>84.733017630995576</v>
      </c>
      <c r="M338" s="21">
        <v>84.996143348363105</v>
      </c>
      <c r="N338" s="21">
        <v>0</v>
      </c>
      <c r="O338" s="21">
        <v>0</v>
      </c>
      <c r="P338" s="21">
        <v>0</v>
      </c>
      <c r="Q338" s="21">
        <v>0</v>
      </c>
      <c r="R338" s="23">
        <v>1651070.758375274</v>
      </c>
      <c r="S338" s="23">
        <v>1621131.2041816309</v>
      </c>
      <c r="T338" s="23">
        <v>2382739.8756562402</v>
      </c>
      <c r="U338" s="18" t="s">
        <v>41</v>
      </c>
      <c r="V338" s="23">
        <v>173.27373054028558</v>
      </c>
      <c r="W338" s="23">
        <v>170.28065651085342</v>
      </c>
      <c r="X338" s="23">
        <v>477.56135872812155</v>
      </c>
      <c r="Y338" s="23">
        <v>466.06628997903425</v>
      </c>
      <c r="Z338" s="23">
        <v>460.78328352440019</v>
      </c>
      <c r="AA338" s="23">
        <v>451.51956253471997</v>
      </c>
      <c r="AB338" s="21">
        <v>0</v>
      </c>
      <c r="AC338" s="26">
        <f>((Y338*1000)*(O338/100))/VLOOKUP(E338,'Sq Ft lookup'!$C$3:$D$7,2,0)</f>
        <v>0</v>
      </c>
      <c r="AD338" s="26">
        <f>(100-J338)/100*X338*1000/VLOOKUP(E338,'Sq Ft lookup'!$C$3:$D$7,2,0)</f>
        <v>2.1306568243767581</v>
      </c>
      <c r="AE338" s="26">
        <f>(100-K338)/100*Y338*1000/VLOOKUP(E338,'Sq Ft lookup'!$C$3:$D$7,2,0)</f>
        <v>1.9933572948088107</v>
      </c>
    </row>
    <row r="339" spans="1:31">
      <c r="A339" t="s">
        <v>422</v>
      </c>
      <c r="B339" t="s">
        <v>370</v>
      </c>
      <c r="C339" t="s">
        <v>35</v>
      </c>
      <c r="D339" s="22" t="s">
        <v>371</v>
      </c>
      <c r="E339" t="s">
        <v>129</v>
      </c>
      <c r="F339">
        <v>2004</v>
      </c>
      <c r="G339" t="s">
        <v>68</v>
      </c>
      <c r="H339" t="s">
        <v>69</v>
      </c>
      <c r="I339" t="s">
        <v>70</v>
      </c>
      <c r="J339" s="21">
        <v>36.126055462873971</v>
      </c>
      <c r="K339" s="21">
        <v>38.917227922614174</v>
      </c>
      <c r="L339" s="21">
        <v>84.687131774760516</v>
      </c>
      <c r="M339" s="21">
        <v>85.178017704572426</v>
      </c>
      <c r="N339" s="21">
        <v>0</v>
      </c>
      <c r="O339" s="21">
        <v>0</v>
      </c>
      <c r="P339" s="21">
        <v>0</v>
      </c>
      <c r="Q339" s="21">
        <v>0</v>
      </c>
      <c r="R339" s="23">
        <v>1581815.5099428128</v>
      </c>
      <c r="S339" s="23">
        <v>1529580.8644310688</v>
      </c>
      <c r="T339" s="23">
        <v>1171782.08605989</v>
      </c>
      <c r="U339" s="18" t="s">
        <v>41</v>
      </c>
      <c r="V339" s="23">
        <v>177.72782537565561</v>
      </c>
      <c r="W339" s="23">
        <v>172.02787887125066</v>
      </c>
      <c r="X339" s="23">
        <v>378.28811237366767</v>
      </c>
      <c r="Y339" s="23">
        <v>374.35386627664138</v>
      </c>
      <c r="Z339" s="23">
        <v>370.79810104178853</v>
      </c>
      <c r="AA339" s="23">
        <v>368.19642183868632</v>
      </c>
      <c r="AB339" s="21">
        <v>0</v>
      </c>
      <c r="AC339" s="26">
        <f>((Y339*1000)*(O339/100))/VLOOKUP(E339,'Sq Ft lookup'!$C$3:$D$7,2,0)</f>
        <v>0</v>
      </c>
      <c r="AD339" s="26">
        <f>(100-J339)/100*X339*1000/VLOOKUP(E339,'Sq Ft lookup'!$C$3:$D$7,2,0)</f>
        <v>1.9784130210599802</v>
      </c>
      <c r="AE339" s="26">
        <f>(100-K339)/100*Y339*1000/VLOOKUP(E339,'Sq Ft lookup'!$C$3:$D$7,2,0)</f>
        <v>1.8722834220404365</v>
      </c>
    </row>
    <row r="340" spans="1:31">
      <c r="A340" t="s">
        <v>423</v>
      </c>
      <c r="B340" t="s">
        <v>370</v>
      </c>
      <c r="C340" t="s">
        <v>35</v>
      </c>
      <c r="D340" t="s">
        <v>371</v>
      </c>
      <c r="E340" t="s">
        <v>129</v>
      </c>
      <c r="F340">
        <v>2004</v>
      </c>
      <c r="G340" t="s">
        <v>72</v>
      </c>
      <c r="H340" t="s">
        <v>73</v>
      </c>
      <c r="I340" t="s">
        <v>63</v>
      </c>
      <c r="J340" s="21">
        <v>44.189124116012366</v>
      </c>
      <c r="K340" s="21">
        <v>46.737017791875488</v>
      </c>
      <c r="L340" s="21">
        <v>78.99714413524643</v>
      </c>
      <c r="M340" s="21">
        <v>79.448833372504836</v>
      </c>
      <c r="N340" s="21">
        <v>0</v>
      </c>
      <c r="O340" s="21">
        <v>0</v>
      </c>
      <c r="P340" s="21">
        <v>0</v>
      </c>
      <c r="Q340" s="21">
        <v>0</v>
      </c>
      <c r="R340" s="23">
        <v>1744546.6461888782</v>
      </c>
      <c r="S340" s="23">
        <v>1706610.0867663387</v>
      </c>
      <c r="T340" s="23">
        <v>1526405.8150367399</v>
      </c>
      <c r="U340" s="18" t="s">
        <v>41</v>
      </c>
      <c r="V340" s="23">
        <v>514.06819864066028</v>
      </c>
      <c r="W340" s="23">
        <v>503.00579879480381</v>
      </c>
      <c r="X340" s="23">
        <v>450.11415763948287</v>
      </c>
      <c r="Y340" s="23">
        <v>439.07808311387589</v>
      </c>
      <c r="Z340" s="23">
        <v>419.06031436515275</v>
      </c>
      <c r="AA340" s="23">
        <v>409.14979332286896</v>
      </c>
      <c r="AB340" s="21">
        <v>0</v>
      </c>
      <c r="AC340" s="26">
        <f>((Y340*1000)*(O340/100))/VLOOKUP(E340,'Sq Ft lookup'!$C$3:$D$7,2,0)</f>
        <v>0</v>
      </c>
      <c r="AD340" s="26">
        <f>(100-J340)/100*X340*1000/VLOOKUP(E340,'Sq Ft lookup'!$C$3:$D$7,2,0)</f>
        <v>2.0568946210364869</v>
      </c>
      <c r="AE340" s="26">
        <f>(100-K340)/100*Y340*1000/VLOOKUP(E340,'Sq Ft lookup'!$C$3:$D$7,2,0)</f>
        <v>1.914863273251219</v>
      </c>
    </row>
    <row r="341" spans="1:31">
      <c r="A341" t="s">
        <v>424</v>
      </c>
      <c r="B341" t="s">
        <v>370</v>
      </c>
      <c r="C341" t="s">
        <v>35</v>
      </c>
      <c r="D341" s="22" t="s">
        <v>371</v>
      </c>
      <c r="E341" t="s">
        <v>129</v>
      </c>
      <c r="F341">
        <v>2004</v>
      </c>
      <c r="G341" t="s">
        <v>75</v>
      </c>
      <c r="H341" t="s">
        <v>76</v>
      </c>
      <c r="I341" t="s">
        <v>77</v>
      </c>
      <c r="J341" s="21">
        <v>34.150703368286841</v>
      </c>
      <c r="K341" s="21">
        <v>36.331900824845441</v>
      </c>
      <c r="L341" s="21">
        <v>76.626408185466047</v>
      </c>
      <c r="M341" s="21">
        <v>77.057832865674072</v>
      </c>
      <c r="N341" s="21">
        <v>0</v>
      </c>
      <c r="O341" s="21">
        <v>0</v>
      </c>
      <c r="P341" s="21">
        <v>0</v>
      </c>
      <c r="Q341" s="21">
        <v>0</v>
      </c>
      <c r="R341" s="23">
        <v>1775512.1704797007</v>
      </c>
      <c r="S341" s="23">
        <v>1738857.6633473898</v>
      </c>
      <c r="T341" s="23">
        <v>1620111.83860822</v>
      </c>
      <c r="U341" s="18" t="s">
        <v>41</v>
      </c>
      <c r="V341" s="23">
        <v>800.96741862955639</v>
      </c>
      <c r="W341" s="23">
        <v>786.16855215473311</v>
      </c>
      <c r="X341" s="23">
        <v>477.31428092963085</v>
      </c>
      <c r="Y341" s="23">
        <v>469.06764809524077</v>
      </c>
      <c r="Z341" s="23">
        <v>464.35548394361319</v>
      </c>
      <c r="AA341" s="23">
        <v>455.93321292825738</v>
      </c>
      <c r="AB341" s="21">
        <v>0</v>
      </c>
      <c r="AC341" s="26">
        <f>((Y341*1000)*(O341/100))/VLOOKUP(E341,'Sq Ft lookup'!$C$3:$D$7,2,0)</f>
        <v>0</v>
      </c>
      <c r="AD341" s="26">
        <f>(100-J341)/100*X341*1000/VLOOKUP(E341,'Sq Ft lookup'!$C$3:$D$7,2,0)</f>
        <v>2.5735114197334137</v>
      </c>
      <c r="AE341" s="26">
        <f>(100-K341)/100*Y341*1000/VLOOKUP(E341,'Sq Ft lookup'!$C$3:$D$7,2,0)</f>
        <v>2.4452760569534839</v>
      </c>
    </row>
    <row r="342" spans="1:31">
      <c r="A342" t="s">
        <v>425</v>
      </c>
      <c r="B342" t="s">
        <v>370</v>
      </c>
      <c r="C342" t="s">
        <v>35</v>
      </c>
      <c r="D342" s="22" t="s">
        <v>371</v>
      </c>
      <c r="E342" t="s">
        <v>129</v>
      </c>
      <c r="F342">
        <v>2004</v>
      </c>
      <c r="G342" t="s">
        <v>79</v>
      </c>
      <c r="H342" t="s">
        <v>62</v>
      </c>
      <c r="I342" t="s">
        <v>70</v>
      </c>
      <c r="J342" s="21">
        <v>31.067077075210747</v>
      </c>
      <c r="K342" s="21">
        <v>34.71855583465657</v>
      </c>
      <c r="L342" s="21">
        <v>75.995587796668559</v>
      </c>
      <c r="M342" s="21">
        <v>76.684597821838778</v>
      </c>
      <c r="N342" s="21">
        <v>0</v>
      </c>
      <c r="O342" s="21">
        <v>0</v>
      </c>
      <c r="P342" s="21">
        <v>0</v>
      </c>
      <c r="Q342" s="21">
        <v>0</v>
      </c>
      <c r="R342" s="23">
        <v>1874863.177426104</v>
      </c>
      <c r="S342" s="23">
        <v>1817062.4859185808</v>
      </c>
      <c r="T342" s="23">
        <v>1125700.85567981</v>
      </c>
      <c r="U342" s="18" t="s">
        <v>41</v>
      </c>
      <c r="V342" s="23">
        <v>437.93768686300541</v>
      </c>
      <c r="W342" s="23">
        <v>425.35935736704334</v>
      </c>
      <c r="X342" s="23">
        <v>468.59304122815286</v>
      </c>
      <c r="Y342" s="23">
        <v>454.32115239726556</v>
      </c>
      <c r="Z342" s="23">
        <v>463.52739409548502</v>
      </c>
      <c r="AA342" s="23">
        <v>449.55001976026023</v>
      </c>
      <c r="AB342" s="21">
        <v>0</v>
      </c>
      <c r="AC342" s="26">
        <f>((Y342*1000)*(O342/100))/VLOOKUP(E342,'Sq Ft lookup'!$C$3:$D$7,2,0)</f>
        <v>0</v>
      </c>
      <c r="AD342" s="26">
        <f>(100-J342)/100*X342*1000/VLOOKUP(E342,'Sq Ft lookup'!$C$3:$D$7,2,0)</f>
        <v>2.6448013619749822</v>
      </c>
      <c r="AE342" s="26">
        <f>(100-K342)/100*Y342*1000/VLOOKUP(E342,'Sq Ft lookup'!$C$3:$D$7,2,0)</f>
        <v>2.4284168721839134</v>
      </c>
    </row>
    <row r="343" spans="1:31">
      <c r="A343" t="s">
        <v>426</v>
      </c>
      <c r="B343" t="s">
        <v>370</v>
      </c>
      <c r="C343" t="s">
        <v>35</v>
      </c>
      <c r="D343" s="22" t="s">
        <v>371</v>
      </c>
      <c r="E343" t="s">
        <v>129</v>
      </c>
      <c r="F343">
        <v>2004</v>
      </c>
      <c r="G343" t="s">
        <v>81</v>
      </c>
      <c r="H343" t="s">
        <v>82</v>
      </c>
      <c r="I343" t="s">
        <v>77</v>
      </c>
      <c r="J343" s="21">
        <v>36.31136791141342</v>
      </c>
      <c r="K343" s="21">
        <v>39.367918692564828</v>
      </c>
      <c r="L343" s="21">
        <v>63.334181143408387</v>
      </c>
      <c r="M343" s="21">
        <v>64.254719580899476</v>
      </c>
      <c r="N343" s="21">
        <v>0</v>
      </c>
      <c r="O343" s="21">
        <v>0</v>
      </c>
      <c r="P343" s="21">
        <v>0</v>
      </c>
      <c r="Q343" s="21">
        <v>0</v>
      </c>
      <c r="R343" s="23">
        <v>2054045.8244618252</v>
      </c>
      <c r="S343" s="23">
        <v>2000487.474529275</v>
      </c>
      <c r="T343" s="23">
        <v>1037058.99596859</v>
      </c>
      <c r="U343" s="18" t="s">
        <v>41</v>
      </c>
      <c r="V343" s="23">
        <v>962.96268278349669</v>
      </c>
      <c r="W343" s="23">
        <v>938.77376737137138</v>
      </c>
      <c r="X343" s="23">
        <v>491.43443047680205</v>
      </c>
      <c r="Y343" s="23">
        <v>477.33308746742995</v>
      </c>
      <c r="Z343" s="23">
        <v>461.63004118234477</v>
      </c>
      <c r="AA343" s="23">
        <v>452.54433583396667</v>
      </c>
      <c r="AB343" s="21">
        <v>0</v>
      </c>
      <c r="AC343" s="26">
        <f>((Y343*1000)*(O343/100))/VLOOKUP(E343,'Sq Ft lookup'!$C$3:$D$7,2,0)</f>
        <v>0</v>
      </c>
      <c r="AD343" s="26">
        <f>(100-J343)/100*X343*1000/VLOOKUP(E343,'Sq Ft lookup'!$C$3:$D$7,2,0)</f>
        <v>2.5627015555547383</v>
      </c>
      <c r="AE343" s="26">
        <f>(100-K343)/100*Y343*1000/VLOOKUP(E343,'Sq Ft lookup'!$C$3:$D$7,2,0)</f>
        <v>2.3697064299327182</v>
      </c>
    </row>
    <row r="344" spans="1:31">
      <c r="A344" t="s">
        <v>427</v>
      </c>
      <c r="B344" t="s">
        <v>428</v>
      </c>
      <c r="C344" t="s">
        <v>35</v>
      </c>
      <c r="D344" t="s">
        <v>429</v>
      </c>
      <c r="E344" t="s">
        <v>37</v>
      </c>
      <c r="F344">
        <v>2004</v>
      </c>
      <c r="G344" t="s">
        <v>38</v>
      </c>
      <c r="H344" t="s">
        <v>39</v>
      </c>
      <c r="I344" t="s">
        <v>40</v>
      </c>
      <c r="J344" s="21">
        <v>39.517376055589558</v>
      </c>
      <c r="K344" s="21">
        <v>40.26437766690708</v>
      </c>
      <c r="L344" s="21">
        <v>90.9154957335831</v>
      </c>
      <c r="M344" s="21">
        <v>91.025702426552897</v>
      </c>
      <c r="N344" s="21">
        <v>0</v>
      </c>
      <c r="O344" s="21">
        <v>0</v>
      </c>
      <c r="P344" s="21">
        <v>0</v>
      </c>
      <c r="Q344" s="21">
        <v>0</v>
      </c>
      <c r="R344" s="23">
        <v>223922.25399274426</v>
      </c>
      <c r="S344" s="23">
        <v>221176.93264586543</v>
      </c>
      <c r="T344" s="23">
        <v>411994.99053798697</v>
      </c>
      <c r="U344" s="18" t="s">
        <v>41</v>
      </c>
      <c r="V344" s="23">
        <v>35.401390635552957</v>
      </c>
      <c r="W344" s="23">
        <v>34.971887721361341</v>
      </c>
      <c r="X344" s="23">
        <v>50.956578517158775</v>
      </c>
      <c r="Y344" s="23">
        <v>50.482392859092258</v>
      </c>
      <c r="Z344" s="23">
        <v>48.61190810259604</v>
      </c>
      <c r="AA344" s="23">
        <v>47.847604163522803</v>
      </c>
      <c r="AB344" s="21">
        <v>0</v>
      </c>
      <c r="AC344" s="26">
        <f>((Y344*1000)*(O344/100))/VLOOKUP(E344,'Sq Ft lookup'!$C$3:$D$7,2,0)</f>
        <v>0</v>
      </c>
      <c r="AD344" s="26">
        <f>(100-J344)/100*X344*1000/VLOOKUP(E344,'Sq Ft lookup'!$C$3:$D$7,2,0)</f>
        <v>0.62268665035804383</v>
      </c>
      <c r="AE344" s="26">
        <f>(100-K344)/100*Y344*1000/VLOOKUP(E344,'Sq Ft lookup'!$C$3:$D$7,2,0)</f>
        <v>0.60927308905981659</v>
      </c>
    </row>
    <row r="345" spans="1:31">
      <c r="A345" t="s">
        <v>430</v>
      </c>
      <c r="B345" t="s">
        <v>428</v>
      </c>
      <c r="C345" t="s">
        <v>35</v>
      </c>
      <c r="D345" t="s">
        <v>429</v>
      </c>
      <c r="E345" t="s">
        <v>37</v>
      </c>
      <c r="F345">
        <v>2004</v>
      </c>
      <c r="G345" t="s">
        <v>43</v>
      </c>
      <c r="H345" t="s">
        <v>44</v>
      </c>
      <c r="I345" t="s">
        <v>45</v>
      </c>
      <c r="J345" s="21">
        <v>41.206646439852712</v>
      </c>
      <c r="K345" s="21">
        <v>43.702886451128009</v>
      </c>
      <c r="L345" s="21">
        <v>74.038951123160373</v>
      </c>
      <c r="M345" s="21">
        <v>74.660991945146677</v>
      </c>
      <c r="N345" s="21">
        <v>0</v>
      </c>
      <c r="O345" s="21">
        <v>0</v>
      </c>
      <c r="P345" s="21">
        <v>0</v>
      </c>
      <c r="Q345" s="21">
        <v>0</v>
      </c>
      <c r="R345" s="23">
        <v>226382.59423587981</v>
      </c>
      <c r="S345" s="23">
        <v>221044.07266082731</v>
      </c>
      <c r="T345" s="23">
        <v>278345.07857748499</v>
      </c>
      <c r="U345" s="18" t="s">
        <v>41</v>
      </c>
      <c r="V345" s="23">
        <v>58.178313883896401</v>
      </c>
      <c r="W345" s="23">
        <v>56.783387161686214</v>
      </c>
      <c r="X345" s="23">
        <v>56.928949283136113</v>
      </c>
      <c r="Y345" s="23">
        <v>50.588552520959631</v>
      </c>
      <c r="Z345" s="23">
        <v>56.278790887595527</v>
      </c>
      <c r="AA345" s="23">
        <v>49.766191564488643</v>
      </c>
      <c r="AB345" s="21">
        <v>0</v>
      </c>
      <c r="AC345" s="26">
        <f>((Y345*1000)*(O345/100))/VLOOKUP(E345,'Sq Ft lookup'!$C$3:$D$7,2,0)</f>
        <v>0</v>
      </c>
      <c r="AD345" s="26">
        <f>(100-J345)/100*X345*1000/VLOOKUP(E345,'Sq Ft lookup'!$C$3:$D$7,2,0)</f>
        <v>0.67623878028308215</v>
      </c>
      <c r="AE345" s="26">
        <f>(100-K345)/100*Y345*1000/VLOOKUP(E345,'Sq Ft lookup'!$C$3:$D$7,2,0)</f>
        <v>0.57540953339641154</v>
      </c>
    </row>
    <row r="346" spans="1:31">
      <c r="A346" t="s">
        <v>431</v>
      </c>
      <c r="B346" t="s">
        <v>428</v>
      </c>
      <c r="C346" t="s">
        <v>35</v>
      </c>
      <c r="D346" t="s">
        <v>429</v>
      </c>
      <c r="E346" t="s">
        <v>37</v>
      </c>
      <c r="F346">
        <v>2004</v>
      </c>
      <c r="G346" t="s">
        <v>47</v>
      </c>
      <c r="H346" t="s">
        <v>39</v>
      </c>
      <c r="I346" t="s">
        <v>40</v>
      </c>
      <c r="J346" s="21">
        <v>41.761465183702725</v>
      </c>
      <c r="K346" s="21">
        <v>43.636575641776268</v>
      </c>
      <c r="L346" s="21">
        <v>91.59103435169699</v>
      </c>
      <c r="M346" s="21">
        <v>91.754755394882864</v>
      </c>
      <c r="N346" s="21">
        <v>0</v>
      </c>
      <c r="O346" s="21">
        <v>0</v>
      </c>
      <c r="P346" s="21">
        <v>0</v>
      </c>
      <c r="Q346" s="21">
        <v>0</v>
      </c>
      <c r="R346" s="23">
        <v>225318.69007137039</v>
      </c>
      <c r="S346" s="23">
        <v>220936.04970875461</v>
      </c>
      <c r="T346" s="23">
        <v>385143.52697008202</v>
      </c>
      <c r="U346" s="18" t="s">
        <v>41</v>
      </c>
      <c r="V346" s="21">
        <v>35.634723345094194</v>
      </c>
      <c r="W346" s="21">
        <v>34.939180029273935</v>
      </c>
      <c r="X346" s="23">
        <v>55.410339947549801</v>
      </c>
      <c r="Y346" s="23">
        <v>49.454071522095305</v>
      </c>
      <c r="Z346" s="23">
        <v>55.303379642209883</v>
      </c>
      <c r="AA346" s="23">
        <v>49.076890976846947</v>
      </c>
      <c r="AB346" s="21">
        <v>0</v>
      </c>
      <c r="AC346" s="26">
        <f>((Y346*1000)*(O346/100))/VLOOKUP(E346,'Sq Ft lookup'!$C$3:$D$7,2,0)</f>
        <v>0</v>
      </c>
      <c r="AD346" s="26">
        <f>(100-J346)/100*X346*1000/VLOOKUP(E346,'Sq Ft lookup'!$C$3:$D$7,2,0)</f>
        <v>0.65198848615380267</v>
      </c>
      <c r="AE346" s="26">
        <f>(100-K346)/100*Y346*1000/VLOOKUP(E346,'Sq Ft lookup'!$C$3:$D$7,2,0)</f>
        <v>0.56316816232787259</v>
      </c>
    </row>
    <row r="347" spans="1:31">
      <c r="A347" t="s">
        <v>432</v>
      </c>
      <c r="B347" t="s">
        <v>428</v>
      </c>
      <c r="C347" t="s">
        <v>35</v>
      </c>
      <c r="D347" s="22" t="s">
        <v>429</v>
      </c>
      <c r="E347" t="s">
        <v>37</v>
      </c>
      <c r="F347">
        <v>2004</v>
      </c>
      <c r="G347" t="s">
        <v>49</v>
      </c>
      <c r="H347" t="s">
        <v>44</v>
      </c>
      <c r="I347" t="s">
        <v>45</v>
      </c>
      <c r="J347" s="21">
        <v>34.180834277948257</v>
      </c>
      <c r="K347" s="21">
        <v>34.750254388454891</v>
      </c>
      <c r="L347" s="21">
        <v>78.18244360728697</v>
      </c>
      <c r="M347" s="21">
        <v>78.384232516614233</v>
      </c>
      <c r="N347" s="21">
        <v>0</v>
      </c>
      <c r="O347" s="21">
        <v>0</v>
      </c>
      <c r="P347" s="21">
        <v>0</v>
      </c>
      <c r="Q347" s="21">
        <v>0</v>
      </c>
      <c r="R347" s="23">
        <v>219818.61786704365</v>
      </c>
      <c r="S347" s="23">
        <v>217877.87735134034</v>
      </c>
      <c r="T347" s="23">
        <v>99491.795052710004</v>
      </c>
      <c r="U347" s="18" t="s">
        <v>41</v>
      </c>
      <c r="V347" s="23">
        <v>27.762205444011375</v>
      </c>
      <c r="W347" s="23">
        <v>27.50543489772587</v>
      </c>
      <c r="X347" s="23">
        <v>50.158575300984623</v>
      </c>
      <c r="Y347" s="23">
        <v>49.84749000266082</v>
      </c>
      <c r="Z347" s="23">
        <v>50.158520582496166</v>
      </c>
      <c r="AA347" s="23">
        <v>49.847435284172363</v>
      </c>
      <c r="AB347" s="21">
        <v>0</v>
      </c>
      <c r="AC347" s="26">
        <f>((Y347*1000)*(O347/100))/VLOOKUP(E347,'Sq Ft lookup'!$C$3:$D$7,2,0)</f>
        <v>0</v>
      </c>
      <c r="AD347" s="26">
        <f>(100-J347)/100*X347*1000/VLOOKUP(E347,'Sq Ft lookup'!$C$3:$D$7,2,0)</f>
        <v>0.66701597739519503</v>
      </c>
      <c r="AE347" s="26">
        <f>(100-K347)/100*Y347*1000/VLOOKUP(E347,'Sq Ft lookup'!$C$3:$D$7,2,0)</f>
        <v>0.65714436651129537</v>
      </c>
    </row>
    <row r="348" spans="1:31">
      <c r="A348" t="s">
        <v>433</v>
      </c>
      <c r="B348" t="s">
        <v>428</v>
      </c>
      <c r="C348" t="s">
        <v>35</v>
      </c>
      <c r="D348" s="22" t="s">
        <v>429</v>
      </c>
      <c r="E348" t="s">
        <v>37</v>
      </c>
      <c r="F348">
        <v>2004</v>
      </c>
      <c r="G348" t="s">
        <v>51</v>
      </c>
      <c r="H348" t="s">
        <v>52</v>
      </c>
      <c r="I348" t="s">
        <v>53</v>
      </c>
      <c r="J348" s="21">
        <v>51.669072274705655</v>
      </c>
      <c r="K348" s="21">
        <v>55.099829029232275</v>
      </c>
      <c r="L348" s="21">
        <v>87.062813947068008</v>
      </c>
      <c r="M348" s="21">
        <v>87.504061473431676</v>
      </c>
      <c r="N348" s="21">
        <v>0</v>
      </c>
      <c r="O348" s="21">
        <v>0</v>
      </c>
      <c r="P348" s="21">
        <v>0</v>
      </c>
      <c r="Q348" s="21">
        <v>0</v>
      </c>
      <c r="R348" s="23">
        <v>235978.75918961517</v>
      </c>
      <c r="S348" s="23">
        <v>227815.02191362539</v>
      </c>
      <c r="T348" s="23">
        <v>159968.28161321301</v>
      </c>
      <c r="U348" s="18" t="s">
        <v>41</v>
      </c>
      <c r="V348" s="23">
        <v>35.425938159821179</v>
      </c>
      <c r="W348" s="23">
        <v>34.21719687363953</v>
      </c>
      <c r="X348" s="23">
        <v>63.297299008828439</v>
      </c>
      <c r="Y348" s="23">
        <v>58.602199698019987</v>
      </c>
      <c r="Z348" s="23">
        <v>62.843194115359928</v>
      </c>
      <c r="AA348" s="23">
        <v>58.149398319543749</v>
      </c>
      <c r="AB348" s="21">
        <v>0</v>
      </c>
      <c r="AC348" s="26">
        <f>((Y348*1000)*(O348/100))/VLOOKUP(E348,'Sq Ft lookup'!$C$3:$D$7,2,0)</f>
        <v>0</v>
      </c>
      <c r="AD348" s="26">
        <f>(100-J348)/100*X348*1000/VLOOKUP(E348,'Sq Ft lookup'!$C$3:$D$7,2,0)</f>
        <v>0.61808610639499595</v>
      </c>
      <c r="AE348" s="26">
        <f>(100-K348)/100*Y348*1000/VLOOKUP(E348,'Sq Ft lookup'!$C$3:$D$7,2,0)</f>
        <v>0.53161911015338326</v>
      </c>
    </row>
    <row r="349" spans="1:31">
      <c r="A349" t="s">
        <v>434</v>
      </c>
      <c r="B349" t="s">
        <v>428</v>
      </c>
      <c r="C349" t="s">
        <v>35</v>
      </c>
      <c r="D349" t="s">
        <v>429</v>
      </c>
      <c r="E349" t="s">
        <v>37</v>
      </c>
      <c r="F349">
        <v>2004</v>
      </c>
      <c r="G349" t="s">
        <v>55</v>
      </c>
      <c r="H349" t="s">
        <v>56</v>
      </c>
      <c r="I349" t="s">
        <v>57</v>
      </c>
      <c r="J349" s="21">
        <v>38.879112939826044</v>
      </c>
      <c r="K349" s="21">
        <v>41.812048253486779</v>
      </c>
      <c r="L349" s="21">
        <v>84.511996081247077</v>
      </c>
      <c r="M349" s="21">
        <v>84.909886192135758</v>
      </c>
      <c r="N349" s="21">
        <v>0</v>
      </c>
      <c r="O349" s="21">
        <v>0</v>
      </c>
      <c r="P349" s="21">
        <v>0</v>
      </c>
      <c r="Q349" s="21">
        <v>0</v>
      </c>
      <c r="R349" s="23">
        <v>229406.35159487836</v>
      </c>
      <c r="S349" s="23">
        <v>223553.7973959877</v>
      </c>
      <c r="T349" s="23">
        <v>253509.588267902</v>
      </c>
      <c r="U349" s="18" t="s">
        <v>41</v>
      </c>
      <c r="V349" s="23">
        <v>22.068176623898097</v>
      </c>
      <c r="W349" s="23">
        <v>21.500781309407575</v>
      </c>
      <c r="X349" s="23">
        <v>59.95699300497148</v>
      </c>
      <c r="Y349" s="23">
        <v>55.394559237644863</v>
      </c>
      <c r="Z349" s="23">
        <v>58.227241499851971</v>
      </c>
      <c r="AA349" s="23">
        <v>53.753476997531436</v>
      </c>
      <c r="AB349" s="21">
        <v>0</v>
      </c>
      <c r="AC349" s="26">
        <f>((Y349*1000)*(O349/100))/VLOOKUP(E349,'Sq Ft lookup'!$C$3:$D$7,2,0)</f>
        <v>0</v>
      </c>
      <c r="AD349" s="26">
        <f>(100-J349)/100*X349*1000/VLOOKUP(E349,'Sq Ft lookup'!$C$3:$D$7,2,0)</f>
        <v>0.7404029897816955</v>
      </c>
      <c r="AE349" s="26">
        <f>(100-K349)/100*Y349*1000/VLOOKUP(E349,'Sq Ft lookup'!$C$3:$D$7,2,0)</f>
        <v>0.65123667844013478</v>
      </c>
    </row>
    <row r="350" spans="1:31">
      <c r="A350" t="s">
        <v>435</v>
      </c>
      <c r="B350" t="s">
        <v>428</v>
      </c>
      <c r="C350" t="s">
        <v>35</v>
      </c>
      <c r="D350" t="s">
        <v>429</v>
      </c>
      <c r="E350" t="s">
        <v>37</v>
      </c>
      <c r="F350">
        <v>2004</v>
      </c>
      <c r="G350" t="s">
        <v>59</v>
      </c>
      <c r="H350" t="s">
        <v>44</v>
      </c>
      <c r="I350" t="s">
        <v>45</v>
      </c>
      <c r="J350" s="21">
        <v>34.951825874901445</v>
      </c>
      <c r="K350" s="21">
        <v>35.586750003788893</v>
      </c>
      <c r="L350" s="21">
        <v>78.394904257523834</v>
      </c>
      <c r="M350" s="21">
        <v>78.616715231372737</v>
      </c>
      <c r="N350" s="21">
        <v>0</v>
      </c>
      <c r="O350" s="21">
        <v>0</v>
      </c>
      <c r="P350" s="21">
        <v>0</v>
      </c>
      <c r="Q350" s="21">
        <v>0</v>
      </c>
      <c r="R350" s="23">
        <v>220454.85648308106</v>
      </c>
      <c r="S350" s="23">
        <v>218256.0472911422</v>
      </c>
      <c r="T350" s="23">
        <v>95311.410233314993</v>
      </c>
      <c r="U350" s="18" t="s">
        <v>41</v>
      </c>
      <c r="V350" s="23">
        <v>27.816825502414449</v>
      </c>
      <c r="W350" s="23">
        <v>27.53077405407247</v>
      </c>
      <c r="X350" s="23">
        <v>50.750618435774904</v>
      </c>
      <c r="Y350" s="23">
        <v>49.903973720177525</v>
      </c>
      <c r="Z350" s="23">
        <v>50.252980450218082</v>
      </c>
      <c r="AA350" s="23">
        <v>49.880593619979244</v>
      </c>
      <c r="AB350" s="21">
        <v>0</v>
      </c>
      <c r="AC350" s="26">
        <f>((Y350*1000)*(O350/100))/VLOOKUP(E350,'Sq Ft lookup'!$C$3:$D$7,2,0)</f>
        <v>0</v>
      </c>
      <c r="AD350" s="26">
        <f>(100-J350)/100*X350*1000/VLOOKUP(E350,'Sq Ft lookup'!$C$3:$D$7,2,0)</f>
        <v>0.66698354681618799</v>
      </c>
      <c r="AE350" s="26">
        <f>(100-K350)/100*Y350*1000/VLOOKUP(E350,'Sq Ft lookup'!$C$3:$D$7,2,0)</f>
        <v>0.64945492171777841</v>
      </c>
    </row>
    <row r="351" spans="1:31">
      <c r="A351" t="s">
        <v>436</v>
      </c>
      <c r="B351" t="s">
        <v>428</v>
      </c>
      <c r="C351" t="s">
        <v>35</v>
      </c>
      <c r="D351" t="s">
        <v>429</v>
      </c>
      <c r="E351" t="s">
        <v>37</v>
      </c>
      <c r="F351">
        <v>2004</v>
      </c>
      <c r="G351" t="s">
        <v>61</v>
      </c>
      <c r="H351" t="s">
        <v>62</v>
      </c>
      <c r="I351" t="s">
        <v>63</v>
      </c>
      <c r="J351" s="21">
        <v>32.327796637323004</v>
      </c>
      <c r="K351" s="21">
        <v>37.743451561416222</v>
      </c>
      <c r="L351" s="21">
        <v>84.151413664316806</v>
      </c>
      <c r="M351" s="21">
        <v>84.700284466135869</v>
      </c>
      <c r="N351" s="21">
        <v>0</v>
      </c>
      <c r="O351" s="21">
        <v>0</v>
      </c>
      <c r="P351" s="21">
        <v>0</v>
      </c>
      <c r="Q351" s="21">
        <v>0</v>
      </c>
      <c r="R351" s="23">
        <v>240685.96125802537</v>
      </c>
      <c r="S351" s="23">
        <v>232515.58439345201</v>
      </c>
      <c r="T351" s="23">
        <v>84664.063988534996</v>
      </c>
      <c r="U351" s="18" t="s">
        <v>41</v>
      </c>
      <c r="V351" s="23">
        <v>40.874708183088806</v>
      </c>
      <c r="W351" s="23">
        <v>39.458048750468357</v>
      </c>
      <c r="X351" s="23">
        <v>68.307890352108942</v>
      </c>
      <c r="Y351" s="23">
        <v>63.319905983198602</v>
      </c>
      <c r="Z351" s="23">
        <v>68.307890352108942</v>
      </c>
      <c r="AA351" s="23">
        <v>63.319905983198602</v>
      </c>
      <c r="AB351" s="21">
        <v>0</v>
      </c>
      <c r="AC351" s="26">
        <f>((Y351*1000)*(O351/100))/VLOOKUP(E351,'Sq Ft lookup'!$C$3:$D$7,2,0)</f>
        <v>0</v>
      </c>
      <c r="AD351" s="26">
        <f>(100-J351)/100*X351*1000/VLOOKUP(E351,'Sq Ft lookup'!$C$3:$D$7,2,0)</f>
        <v>0.93394190265347188</v>
      </c>
      <c r="AE351" s="26">
        <f>(100-K351)/100*Y351*1000/VLOOKUP(E351,'Sq Ft lookup'!$C$3:$D$7,2,0)</f>
        <v>0.79646000484282753</v>
      </c>
    </row>
    <row r="352" spans="1:31">
      <c r="A352" t="s">
        <v>437</v>
      </c>
      <c r="B352" t="s">
        <v>428</v>
      </c>
      <c r="C352" t="s">
        <v>35</v>
      </c>
      <c r="D352" t="s">
        <v>429</v>
      </c>
      <c r="E352" t="s">
        <v>37</v>
      </c>
      <c r="F352">
        <v>2004</v>
      </c>
      <c r="G352" t="s">
        <v>65</v>
      </c>
      <c r="H352" t="s">
        <v>66</v>
      </c>
      <c r="I352" t="s">
        <v>57</v>
      </c>
      <c r="J352" s="21">
        <v>37.03987550496096</v>
      </c>
      <c r="K352" s="21">
        <v>40.839167485139093</v>
      </c>
      <c r="L352" s="21">
        <v>85.40614647513226</v>
      </c>
      <c r="M352" s="21">
        <v>85.798381342386506</v>
      </c>
      <c r="N352" s="21">
        <v>0</v>
      </c>
      <c r="O352" s="21">
        <v>0</v>
      </c>
      <c r="P352" s="21">
        <v>0</v>
      </c>
      <c r="Q352" s="21">
        <v>0</v>
      </c>
      <c r="R352" s="23">
        <v>234093.63804161569</v>
      </c>
      <c r="S352" s="23">
        <v>227768.56761972461</v>
      </c>
      <c r="T352" s="23">
        <v>152631.17962718199</v>
      </c>
      <c r="U352" s="18" t="s">
        <v>41</v>
      </c>
      <c r="V352" s="23">
        <v>22.502143139420212</v>
      </c>
      <c r="W352" s="23">
        <v>21.897103157354771</v>
      </c>
      <c r="X352" s="23">
        <v>64.882404268132106</v>
      </c>
      <c r="Y352" s="23">
        <v>60.822877810777143</v>
      </c>
      <c r="Z352" s="23">
        <v>64.882404268132106</v>
      </c>
      <c r="AA352" s="23">
        <v>60.822877810777143</v>
      </c>
      <c r="AB352" s="21">
        <v>0</v>
      </c>
      <c r="AC352" s="26">
        <f>((Y352*1000)*(O352/100))/VLOOKUP(E352,'Sq Ft lookup'!$C$3:$D$7,2,0)</f>
        <v>0</v>
      </c>
      <c r="AD352" s="26">
        <f>(100-J352)/100*X352*1000/VLOOKUP(E352,'Sq Ft lookup'!$C$3:$D$7,2,0)</f>
        <v>0.82533675123932715</v>
      </c>
      <c r="AE352" s="26">
        <f>(100-K352)/100*Y352*1000/VLOOKUP(E352,'Sq Ft lookup'!$C$3:$D$7,2,0)</f>
        <v>0.72700921047282274</v>
      </c>
    </row>
    <row r="353" spans="1:31">
      <c r="A353" t="s">
        <v>438</v>
      </c>
      <c r="B353" t="s">
        <v>428</v>
      </c>
      <c r="C353" t="s">
        <v>35</v>
      </c>
      <c r="D353" t="s">
        <v>429</v>
      </c>
      <c r="E353" t="s">
        <v>37</v>
      </c>
      <c r="F353">
        <v>2004</v>
      </c>
      <c r="G353" t="s">
        <v>68</v>
      </c>
      <c r="H353" t="s">
        <v>69</v>
      </c>
      <c r="I353" t="s">
        <v>70</v>
      </c>
      <c r="J353" s="21">
        <v>42.94158430788498</v>
      </c>
      <c r="K353" s="21">
        <v>43.256171252969835</v>
      </c>
      <c r="L353" s="21">
        <v>84.581789114575272</v>
      </c>
      <c r="M353" s="21">
        <v>84.646360575819003</v>
      </c>
      <c r="N353" s="21">
        <v>0</v>
      </c>
      <c r="O353" s="21">
        <v>0</v>
      </c>
      <c r="P353" s="21">
        <v>0</v>
      </c>
      <c r="Q353" s="21">
        <v>0</v>
      </c>
      <c r="R353" s="23">
        <v>214958.72870083287</v>
      </c>
      <c r="S353" s="23">
        <v>214045.9069221089</v>
      </c>
      <c r="T353" s="23">
        <v>21599.754896381</v>
      </c>
      <c r="U353" s="18" t="s">
        <v>41</v>
      </c>
      <c r="V353" s="23">
        <v>23.181176568425794</v>
      </c>
      <c r="W353" s="23">
        <v>23.083906901568422</v>
      </c>
      <c r="X353" s="23">
        <v>49.003615842450685</v>
      </c>
      <c r="Y353" s="23">
        <v>47.392036809673506</v>
      </c>
      <c r="Z353" s="23">
        <v>46.691353609226965</v>
      </c>
      <c r="AA353" s="23">
        <v>46.458416663221797</v>
      </c>
      <c r="AB353" s="21">
        <v>0</v>
      </c>
      <c r="AC353" s="26">
        <f>((Y353*1000)*(O353/100))/VLOOKUP(E353,'Sq Ft lookup'!$C$3:$D$7,2,0)</f>
        <v>0</v>
      </c>
      <c r="AD353" s="26">
        <f>(100-J353)/100*X353*1000/VLOOKUP(E353,'Sq Ft lookup'!$C$3:$D$7,2,0)</f>
        <v>0.56491942280134644</v>
      </c>
      <c r="AE353" s="26">
        <f>(100-K353)/100*Y353*1000/VLOOKUP(E353,'Sq Ft lookup'!$C$3:$D$7,2,0)</f>
        <v>0.54332874445925106</v>
      </c>
    </row>
    <row r="354" spans="1:31">
      <c r="A354" t="s">
        <v>439</v>
      </c>
      <c r="B354" t="s">
        <v>428</v>
      </c>
      <c r="C354" t="s">
        <v>35</v>
      </c>
      <c r="D354" t="s">
        <v>429</v>
      </c>
      <c r="E354" t="s">
        <v>37</v>
      </c>
      <c r="F354">
        <v>2004</v>
      </c>
      <c r="G354" t="s">
        <v>72</v>
      </c>
      <c r="H354" t="s">
        <v>73</v>
      </c>
      <c r="I354" t="s">
        <v>63</v>
      </c>
      <c r="J354" s="21">
        <v>29.664680107393281</v>
      </c>
      <c r="K354" s="21">
        <v>34.208742522339755</v>
      </c>
      <c r="L354" s="21">
        <v>82.315593466391761</v>
      </c>
      <c r="M354" s="21">
        <v>82.928222572679005</v>
      </c>
      <c r="N354" s="21">
        <v>0</v>
      </c>
      <c r="O354" s="21">
        <v>0</v>
      </c>
      <c r="P354" s="21">
        <v>0</v>
      </c>
      <c r="Q354" s="21">
        <v>0</v>
      </c>
      <c r="R354" s="23">
        <v>254986.58476178205</v>
      </c>
      <c r="S354" s="23">
        <v>246452.09720567521</v>
      </c>
      <c r="T354" s="23">
        <v>49383.772327466999</v>
      </c>
      <c r="U354" s="18" t="s">
        <v>41</v>
      </c>
      <c r="V354" s="23">
        <v>72.736311543944211</v>
      </c>
      <c r="W354" s="23">
        <v>70.214811225855598</v>
      </c>
      <c r="X354" s="23">
        <v>75.637323846506746</v>
      </c>
      <c r="Y354" s="23">
        <v>70.895283562998713</v>
      </c>
      <c r="Z354" s="23">
        <v>73.940559999273916</v>
      </c>
      <c r="AA354" s="23">
        <v>69.438983274613875</v>
      </c>
      <c r="AB354" s="21">
        <v>0</v>
      </c>
      <c r="AC354" s="26">
        <f>((Y354*1000)*(O354/100))/VLOOKUP(E354,'Sq Ft lookup'!$C$3:$D$7,2,0)</f>
        <v>0</v>
      </c>
      <c r="AD354" s="26">
        <f>(100-J354)/100*X354*1000/VLOOKUP(E354,'Sq Ft lookup'!$C$3:$D$7,2,0)</f>
        <v>1.0748510695150506</v>
      </c>
      <c r="AE354" s="26">
        <f>(100-K354)/100*Y354*1000/VLOOKUP(E354,'Sq Ft lookup'!$C$3:$D$7,2,0)</f>
        <v>0.94237596824830439</v>
      </c>
    </row>
    <row r="355" spans="1:31">
      <c r="A355" t="s">
        <v>440</v>
      </c>
      <c r="B355" t="s">
        <v>428</v>
      </c>
      <c r="C355" t="s">
        <v>35</v>
      </c>
      <c r="D355" t="s">
        <v>429</v>
      </c>
      <c r="E355" t="s">
        <v>37</v>
      </c>
      <c r="F355">
        <v>2004</v>
      </c>
      <c r="G355" t="s">
        <v>75</v>
      </c>
      <c r="H355" t="s">
        <v>76</v>
      </c>
      <c r="I355" t="s">
        <v>77</v>
      </c>
      <c r="J355" s="21">
        <v>48.845126417514194</v>
      </c>
      <c r="K355" s="21">
        <v>52.21031866339171</v>
      </c>
      <c r="L355" s="21">
        <v>80.434485292005959</v>
      </c>
      <c r="M355" s="21">
        <v>80.975870937307675</v>
      </c>
      <c r="N355" s="21">
        <v>0</v>
      </c>
      <c r="O355" s="21">
        <v>0</v>
      </c>
      <c r="P355" s="21">
        <v>0</v>
      </c>
      <c r="Q355" s="21">
        <v>0</v>
      </c>
      <c r="R355" s="23">
        <v>247369.83364722956</v>
      </c>
      <c r="S355" s="23">
        <v>240060.26610318452</v>
      </c>
      <c r="T355" s="23">
        <v>63751.422771758997</v>
      </c>
      <c r="U355" s="18" t="s">
        <v>41</v>
      </c>
      <c r="V355" s="23">
        <v>102.3314579993272</v>
      </c>
      <c r="W355" s="23">
        <v>99.498682377638062</v>
      </c>
      <c r="X355" s="23">
        <v>72.851464128497099</v>
      </c>
      <c r="Y355" s="23">
        <v>68.596783050411219</v>
      </c>
      <c r="Z355" s="23">
        <v>72.15528218601051</v>
      </c>
      <c r="AA355" s="23">
        <v>67.823848283420276</v>
      </c>
      <c r="AB355" s="21">
        <v>0</v>
      </c>
      <c r="AC355" s="26">
        <f>((Y355*1000)*(O355/100))/VLOOKUP(E355,'Sq Ft lookup'!$C$3:$D$7,2,0)</f>
        <v>0</v>
      </c>
      <c r="AD355" s="26">
        <f>(100-J355)/100*X355*1000/VLOOKUP(E355,'Sq Ft lookup'!$C$3:$D$7,2,0)</f>
        <v>0.75294624462920867</v>
      </c>
      <c r="AE355" s="26">
        <f>(100-K355)/100*Y355*1000/VLOOKUP(E355,'Sq Ft lookup'!$C$3:$D$7,2,0)</f>
        <v>0.66233324632702395</v>
      </c>
    </row>
    <row r="356" spans="1:31">
      <c r="A356" t="s">
        <v>441</v>
      </c>
      <c r="B356" t="s">
        <v>428</v>
      </c>
      <c r="C356" t="s">
        <v>35</v>
      </c>
      <c r="D356" t="s">
        <v>429</v>
      </c>
      <c r="E356" t="s">
        <v>37</v>
      </c>
      <c r="F356">
        <v>2004</v>
      </c>
      <c r="G356" t="s">
        <v>79</v>
      </c>
      <c r="H356" t="s">
        <v>62</v>
      </c>
      <c r="I356" t="s">
        <v>70</v>
      </c>
      <c r="J356" s="21">
        <v>39.588513845735505</v>
      </c>
      <c r="K356" s="21">
        <v>43.913740161263405</v>
      </c>
      <c r="L356" s="21">
        <v>81.318092205832215</v>
      </c>
      <c r="M356" s="21">
        <v>82.060965329534127</v>
      </c>
      <c r="N356" s="21">
        <v>0</v>
      </c>
      <c r="O356" s="21">
        <v>0</v>
      </c>
      <c r="P356" s="21">
        <v>0</v>
      </c>
      <c r="Q356" s="21">
        <v>0</v>
      </c>
      <c r="R356" s="23">
        <v>297878.22500776197</v>
      </c>
      <c r="S356" s="23">
        <v>285498.63798404211</v>
      </c>
      <c r="T356" s="23">
        <v>9971.4705536010006</v>
      </c>
      <c r="U356" s="18" t="s">
        <v>41</v>
      </c>
      <c r="V356" s="23">
        <v>65.057904781590409</v>
      </c>
      <c r="W356" s="23">
        <v>62.470538950406407</v>
      </c>
      <c r="X356" s="23">
        <v>89.445591097186735</v>
      </c>
      <c r="Y356" s="23">
        <v>83.178900298427266</v>
      </c>
      <c r="Z356" s="23">
        <v>89.060473700790993</v>
      </c>
      <c r="AA356" s="23">
        <v>82.772315352675349</v>
      </c>
      <c r="AB356" s="21">
        <v>0</v>
      </c>
      <c r="AC356" s="26">
        <f>((Y356*1000)*(O356/100))/VLOOKUP(E356,'Sq Ft lookup'!$C$3:$D$7,2,0)</f>
        <v>0</v>
      </c>
      <c r="AD356" s="26">
        <f>(100-J356)/100*X356*1000/VLOOKUP(E356,'Sq Ft lookup'!$C$3:$D$7,2,0)</f>
        <v>1.0917347384842306</v>
      </c>
      <c r="AE356" s="26">
        <f>(100-K356)/100*Y356*1000/VLOOKUP(E356,'Sq Ft lookup'!$C$3:$D$7,2,0)</f>
        <v>0.94255852414141972</v>
      </c>
    </row>
    <row r="357" spans="1:31">
      <c r="A357" t="s">
        <v>442</v>
      </c>
      <c r="B357" t="s">
        <v>428</v>
      </c>
      <c r="C357" t="s">
        <v>35</v>
      </c>
      <c r="D357" t="s">
        <v>429</v>
      </c>
      <c r="E357" t="s">
        <v>37</v>
      </c>
      <c r="F357">
        <v>2004</v>
      </c>
      <c r="G357" t="s">
        <v>81</v>
      </c>
      <c r="H357" t="s">
        <v>82</v>
      </c>
      <c r="I357" t="s">
        <v>77</v>
      </c>
      <c r="J357" s="21">
        <v>35.057206141902228</v>
      </c>
      <c r="K357" s="21">
        <v>39.446669031966252</v>
      </c>
      <c r="L357" s="21">
        <v>70.977220094109768</v>
      </c>
      <c r="M357" s="21">
        <v>72.053461010581358</v>
      </c>
      <c r="N357" s="21">
        <v>0</v>
      </c>
      <c r="O357" s="21">
        <v>0</v>
      </c>
      <c r="P357" s="21">
        <v>0</v>
      </c>
      <c r="Q357" s="21">
        <v>0</v>
      </c>
      <c r="R357" s="23">
        <v>256455.39182052738</v>
      </c>
      <c r="S357" s="23">
        <v>246769.39803463026</v>
      </c>
      <c r="T357" s="23">
        <v>11085.433663289001</v>
      </c>
      <c r="U357" s="18" t="s">
        <v>41</v>
      </c>
      <c r="V357" s="23">
        <v>115.59749373908981</v>
      </c>
      <c r="W357" s="23">
        <v>111.30997007949536</v>
      </c>
      <c r="X357" s="23">
        <v>74.529700952974991</v>
      </c>
      <c r="Y357" s="23">
        <v>69.765930169233144</v>
      </c>
      <c r="Z357" s="23">
        <v>74.207251791711855</v>
      </c>
      <c r="AA357" s="23">
        <v>69.432688329596658</v>
      </c>
      <c r="AB357" s="21">
        <v>0</v>
      </c>
      <c r="AC357" s="26">
        <f>((Y357*1000)*(O357/100))/VLOOKUP(E357,'Sq Ft lookup'!$C$3:$D$7,2,0)</f>
        <v>0</v>
      </c>
      <c r="AD357" s="26">
        <f>(100-J357)/100*X357*1000/VLOOKUP(E357,'Sq Ft lookup'!$C$3:$D$7,2,0)</f>
        <v>0.97791029503883775</v>
      </c>
      <c r="AE357" s="26">
        <f>(100-K357)/100*Y357*1000/VLOOKUP(E357,'Sq Ft lookup'!$C$3:$D$7,2,0)</f>
        <v>0.85353257093247903</v>
      </c>
    </row>
    <row r="358" spans="1:31">
      <c r="A358" t="s">
        <v>443</v>
      </c>
      <c r="B358" t="s">
        <v>428</v>
      </c>
      <c r="C358" t="s">
        <v>35</v>
      </c>
      <c r="D358" t="s">
        <v>429</v>
      </c>
      <c r="E358" t="s">
        <v>84</v>
      </c>
      <c r="F358">
        <v>2004</v>
      </c>
      <c r="G358" t="s">
        <v>38</v>
      </c>
      <c r="H358" t="s">
        <v>39</v>
      </c>
      <c r="I358" t="s">
        <v>40</v>
      </c>
      <c r="J358" s="21">
        <v>37.467696860321574</v>
      </c>
      <c r="K358" s="21">
        <v>39.726778045863476</v>
      </c>
      <c r="L358" s="21">
        <v>93.503676109679034</v>
      </c>
      <c r="M358" s="21">
        <v>93.608307702949688</v>
      </c>
      <c r="N358" s="21">
        <v>0</v>
      </c>
      <c r="O358" s="21">
        <v>0</v>
      </c>
      <c r="P358" s="21">
        <v>0</v>
      </c>
      <c r="Q358" s="21">
        <v>0</v>
      </c>
      <c r="R358" s="23">
        <v>311709.87554221204</v>
      </c>
      <c r="S358" s="23">
        <v>306624.20999515057</v>
      </c>
      <c r="T358" s="23">
        <v>427326.844190887</v>
      </c>
      <c r="U358" s="18" t="s">
        <v>41</v>
      </c>
      <c r="V358" s="23">
        <v>49.839084342384687</v>
      </c>
      <c r="W358" s="23">
        <v>49.035303426910588</v>
      </c>
      <c r="X358" s="23">
        <v>100.31702811848258</v>
      </c>
      <c r="Y358" s="23">
        <v>93.826403294722951</v>
      </c>
      <c r="Z358" s="23">
        <v>100.31702811848258</v>
      </c>
      <c r="AA358" s="23">
        <v>93.826403294722951</v>
      </c>
      <c r="AB358" s="21">
        <v>0</v>
      </c>
      <c r="AC358" s="26">
        <f>((Y358*1000)*(O358/100))/VLOOKUP(E358,'Sq Ft lookup'!$C$3:$D$7,2,0)</f>
        <v>0</v>
      </c>
      <c r="AD358" s="26">
        <f>(100-J358)/100*X358*1000/VLOOKUP(E358,'Sq Ft lookup'!$C$3:$D$7,2,0)</f>
        <v>2.5402125176661658</v>
      </c>
      <c r="AE358" s="26">
        <f>(100-K358)/100*Y358*1000/VLOOKUP(E358,'Sq Ft lookup'!$C$3:$D$7,2,0)</f>
        <v>2.2900261716708497</v>
      </c>
    </row>
    <row r="359" spans="1:31">
      <c r="A359" t="s">
        <v>444</v>
      </c>
      <c r="B359" t="s">
        <v>428</v>
      </c>
      <c r="C359" t="s">
        <v>35</v>
      </c>
      <c r="D359" t="s">
        <v>429</v>
      </c>
      <c r="E359" t="s">
        <v>84</v>
      </c>
      <c r="F359">
        <v>2004</v>
      </c>
      <c r="G359" t="s">
        <v>43</v>
      </c>
      <c r="H359" t="s">
        <v>44</v>
      </c>
      <c r="I359" t="s">
        <v>45</v>
      </c>
      <c r="J359" s="21">
        <v>37.683467683202551</v>
      </c>
      <c r="K359" s="21">
        <v>39.533142473748214</v>
      </c>
      <c r="L359" s="21">
        <v>78.426387199153936</v>
      </c>
      <c r="M359" s="21">
        <v>78.923837467941382</v>
      </c>
      <c r="N359" s="21">
        <v>0</v>
      </c>
      <c r="O359" s="21">
        <v>0</v>
      </c>
      <c r="P359" s="21">
        <v>0</v>
      </c>
      <c r="Q359" s="21">
        <v>0</v>
      </c>
      <c r="R359" s="23">
        <v>329723.19604810129</v>
      </c>
      <c r="S359" s="23">
        <v>322237.55949702481</v>
      </c>
      <c r="T359" s="23">
        <v>239166.90777221599</v>
      </c>
      <c r="U359" s="18" t="s">
        <v>41</v>
      </c>
      <c r="V359" s="23">
        <v>83.688195592918376</v>
      </c>
      <c r="W359" s="23">
        <v>81.755856054995647</v>
      </c>
      <c r="X359" s="23">
        <v>98.543688575340028</v>
      </c>
      <c r="Y359" s="23">
        <v>93.227231086443297</v>
      </c>
      <c r="Z359" s="23">
        <v>97.377622254440652</v>
      </c>
      <c r="AA359" s="23">
        <v>91.87433488885722</v>
      </c>
      <c r="AB359" s="21">
        <v>0</v>
      </c>
      <c r="AC359" s="26">
        <f>((Y359*1000)*(O359/100))/VLOOKUP(E359,'Sq Ft lookup'!$C$3:$D$7,2,0)</f>
        <v>0</v>
      </c>
      <c r="AD359" s="26">
        <f>(100-J359)/100*X359*1000/VLOOKUP(E359,'Sq Ft lookup'!$C$3:$D$7,2,0)</f>
        <v>2.4866980982877505</v>
      </c>
      <c r="AE359" s="26">
        <f>(100-K359)/100*Y359*1000/VLOOKUP(E359,'Sq Ft lookup'!$C$3:$D$7,2,0)</f>
        <v>2.2827121683218943</v>
      </c>
    </row>
    <row r="360" spans="1:31">
      <c r="A360" t="s">
        <v>445</v>
      </c>
      <c r="B360" t="s">
        <v>428</v>
      </c>
      <c r="C360" t="s">
        <v>35</v>
      </c>
      <c r="D360" t="s">
        <v>429</v>
      </c>
      <c r="E360" t="s">
        <v>84</v>
      </c>
      <c r="F360">
        <v>2004</v>
      </c>
      <c r="G360" t="s">
        <v>47</v>
      </c>
      <c r="H360" t="s">
        <v>39</v>
      </c>
      <c r="I360" t="s">
        <v>40</v>
      </c>
      <c r="J360" s="21">
        <v>35.367030249210217</v>
      </c>
      <c r="K360" s="21">
        <v>37.76700282888914</v>
      </c>
      <c r="L360" s="21">
        <v>93.683332565421878</v>
      </c>
      <c r="M360" s="21">
        <v>93.801727118533279</v>
      </c>
      <c r="N360" s="21">
        <v>0</v>
      </c>
      <c r="O360" s="21">
        <v>0</v>
      </c>
      <c r="P360" s="21">
        <v>0</v>
      </c>
      <c r="Q360" s="21">
        <v>0</v>
      </c>
      <c r="R360" s="23">
        <v>326657.03308105614</v>
      </c>
      <c r="S360" s="23">
        <v>320551.30592493067</v>
      </c>
      <c r="T360" s="23">
        <v>334895.469195218</v>
      </c>
      <c r="U360" s="18" t="s">
        <v>41</v>
      </c>
      <c r="V360" s="23">
        <v>52.370544932571576</v>
      </c>
      <c r="W360" s="23">
        <v>51.384858013579077</v>
      </c>
      <c r="X360" s="23">
        <v>108.40350127951299</v>
      </c>
      <c r="Y360" s="23">
        <v>103.17681367550149</v>
      </c>
      <c r="Z360" s="23">
        <v>108.40350127951299</v>
      </c>
      <c r="AA360" s="23">
        <v>103.17681367550149</v>
      </c>
      <c r="AB360" s="21">
        <v>0</v>
      </c>
      <c r="AC360" s="26">
        <f>((Y360*1000)*(O360/100))/VLOOKUP(E360,'Sq Ft lookup'!$C$3:$D$7,2,0)</f>
        <v>0</v>
      </c>
      <c r="AD360" s="26">
        <f>(100-J360)/100*X360*1000/VLOOKUP(E360,'Sq Ft lookup'!$C$3:$D$7,2,0)</f>
        <v>2.8371898032308018</v>
      </c>
      <c r="AE360" s="26">
        <f>(100-K360)/100*Y360*1000/VLOOKUP(E360,'Sq Ft lookup'!$C$3:$D$7,2,0)</f>
        <v>2.6001224351454613</v>
      </c>
    </row>
    <row r="361" spans="1:31">
      <c r="A361" t="s">
        <v>446</v>
      </c>
      <c r="B361" t="s">
        <v>428</v>
      </c>
      <c r="C361" t="s">
        <v>35</v>
      </c>
      <c r="D361" t="s">
        <v>429</v>
      </c>
      <c r="E361" t="s">
        <v>84</v>
      </c>
      <c r="F361">
        <v>2004</v>
      </c>
      <c r="G361" t="s">
        <v>49</v>
      </c>
      <c r="H361" t="s">
        <v>44</v>
      </c>
      <c r="I361" t="s">
        <v>45</v>
      </c>
      <c r="J361" s="21">
        <v>42.181423544186913</v>
      </c>
      <c r="K361" s="21">
        <v>42.442608812201662</v>
      </c>
      <c r="L361" s="21">
        <v>81.81186625700029</v>
      </c>
      <c r="M361" s="21">
        <v>81.919861589770051</v>
      </c>
      <c r="N361" s="21">
        <v>0</v>
      </c>
      <c r="O361" s="21">
        <v>0</v>
      </c>
      <c r="P361" s="21">
        <v>0</v>
      </c>
      <c r="Q361" s="21">
        <v>0</v>
      </c>
      <c r="R361" s="23">
        <v>293284.78333494259</v>
      </c>
      <c r="S361" s="23">
        <v>291355.72993256431</v>
      </c>
      <c r="T361" s="23">
        <v>153751.309381461</v>
      </c>
      <c r="U361" s="18" t="s">
        <v>41</v>
      </c>
      <c r="V361" s="23">
        <v>36.738890787878205</v>
      </c>
      <c r="W361" s="23">
        <v>36.519952845143401</v>
      </c>
      <c r="X361" s="23">
        <v>79.620663722248992</v>
      </c>
      <c r="Y361" s="23">
        <v>76.644358926535588</v>
      </c>
      <c r="Z361" s="23">
        <v>66.488038258459696</v>
      </c>
      <c r="AA361" s="23">
        <v>66.284963598027176</v>
      </c>
      <c r="AB361" s="21">
        <v>0</v>
      </c>
      <c r="AC361" s="26">
        <f>((Y361*1000)*(O361/100))/VLOOKUP(E361,'Sq Ft lookup'!$C$3:$D$7,2,0)</f>
        <v>0</v>
      </c>
      <c r="AD361" s="26">
        <f>(100-J361)/100*X361*1000/VLOOKUP(E361,'Sq Ft lookup'!$C$3:$D$7,2,0)</f>
        <v>1.8641641761034367</v>
      </c>
      <c r="AE361" s="26">
        <f>(100-K361)/100*Y361*1000/VLOOKUP(E361,'Sq Ft lookup'!$C$3:$D$7,2,0)</f>
        <v>1.7863734962837139</v>
      </c>
    </row>
    <row r="362" spans="1:31">
      <c r="A362" t="s">
        <v>447</v>
      </c>
      <c r="B362" t="s">
        <v>428</v>
      </c>
      <c r="C362" t="s">
        <v>35</v>
      </c>
      <c r="D362" t="s">
        <v>429</v>
      </c>
      <c r="E362" t="s">
        <v>84</v>
      </c>
      <c r="F362">
        <v>2004</v>
      </c>
      <c r="G362" t="s">
        <v>51</v>
      </c>
      <c r="H362" t="s">
        <v>52</v>
      </c>
      <c r="I362" t="s">
        <v>53</v>
      </c>
      <c r="J362" s="21">
        <v>35.180811310685066</v>
      </c>
      <c r="K362" s="21">
        <v>38.56489332646531</v>
      </c>
      <c r="L362" s="21">
        <v>88.324914092227488</v>
      </c>
      <c r="M362" s="21">
        <v>88.67484259892278</v>
      </c>
      <c r="N362" s="21">
        <v>0</v>
      </c>
      <c r="O362" s="21">
        <v>0</v>
      </c>
      <c r="P362" s="21">
        <v>0</v>
      </c>
      <c r="Q362" s="21">
        <v>0</v>
      </c>
      <c r="R362" s="23">
        <v>344627.14125747554</v>
      </c>
      <c r="S362" s="23">
        <v>334157.53787992388</v>
      </c>
      <c r="T362" s="23">
        <v>148484.993909296</v>
      </c>
      <c r="U362" s="18" t="s">
        <v>41</v>
      </c>
      <c r="V362" s="23">
        <v>51.748514009022422</v>
      </c>
      <c r="W362" s="23">
        <v>50.196141835106332</v>
      </c>
      <c r="X362" s="23">
        <v>102.45560471115846</v>
      </c>
      <c r="Y362" s="23">
        <v>95.954198685794964</v>
      </c>
      <c r="Z362" s="23">
        <v>102.21442396668871</v>
      </c>
      <c r="AA362" s="23">
        <v>95.748870350744369</v>
      </c>
      <c r="AB362" s="21">
        <v>0</v>
      </c>
      <c r="AC362" s="26">
        <f>((Y362*1000)*(O362/100))/VLOOKUP(E362,'Sq Ft lookup'!$C$3:$D$7,2,0)</f>
        <v>0</v>
      </c>
      <c r="AD362" s="26">
        <f>(100-J362)/100*X362*1000/VLOOKUP(E362,'Sq Ft lookup'!$C$3:$D$7,2,0)</f>
        <v>2.6892444519337695</v>
      </c>
      <c r="AE362" s="26">
        <f>(100-K362)/100*Y362*1000/VLOOKUP(E362,'Sq Ft lookup'!$C$3:$D$7,2,0)</f>
        <v>2.3871052569489191</v>
      </c>
    </row>
    <row r="363" spans="1:31">
      <c r="A363" t="s">
        <v>448</v>
      </c>
      <c r="B363" t="s">
        <v>428</v>
      </c>
      <c r="C363" t="s">
        <v>35</v>
      </c>
      <c r="D363" t="s">
        <v>429</v>
      </c>
      <c r="E363" t="s">
        <v>84</v>
      </c>
      <c r="F363">
        <v>2004</v>
      </c>
      <c r="G363" t="s">
        <v>55</v>
      </c>
      <c r="H363" t="s">
        <v>56</v>
      </c>
      <c r="I363" t="s">
        <v>57</v>
      </c>
      <c r="J363" s="21">
        <v>29.163360386069158</v>
      </c>
      <c r="K363" s="21">
        <v>31.821883072335609</v>
      </c>
      <c r="L363" s="21">
        <v>86.577943496064407</v>
      </c>
      <c r="M363" s="21">
        <v>86.854095298061992</v>
      </c>
      <c r="N363" s="21">
        <v>0</v>
      </c>
      <c r="O363" s="21">
        <v>0</v>
      </c>
      <c r="P363" s="21">
        <v>0</v>
      </c>
      <c r="Q363" s="21">
        <v>0</v>
      </c>
      <c r="R363" s="23">
        <v>321918.90925979736</v>
      </c>
      <c r="S363" s="23">
        <v>315612.6949111165</v>
      </c>
      <c r="T363" s="23">
        <v>246803.817741126</v>
      </c>
      <c r="U363" s="18" t="s">
        <v>41</v>
      </c>
      <c r="V363" s="23">
        <v>31.095277056959471</v>
      </c>
      <c r="W363" s="23">
        <v>30.454846647437257</v>
      </c>
      <c r="X363" s="23">
        <v>97.486404815243304</v>
      </c>
      <c r="Y363" s="23">
        <v>92.261271104493616</v>
      </c>
      <c r="Z363" s="23">
        <v>95.220162538093945</v>
      </c>
      <c r="AA363" s="23">
        <v>90.279839865044408</v>
      </c>
      <c r="AB363" s="21">
        <v>0</v>
      </c>
      <c r="AC363" s="26">
        <f>((Y363*1000)*(O363/100))/VLOOKUP(E363,'Sq Ft lookup'!$C$3:$D$7,2,0)</f>
        <v>0</v>
      </c>
      <c r="AD363" s="26">
        <f>(100-J363)/100*X363*1000/VLOOKUP(E363,'Sq Ft lookup'!$C$3:$D$7,2,0)</f>
        <v>2.7963593136890714</v>
      </c>
      <c r="AE363" s="26">
        <f>(100-K363)/100*Y363*1000/VLOOKUP(E363,'Sq Ft lookup'!$C$3:$D$7,2,0)</f>
        <v>2.5471551849593479</v>
      </c>
    </row>
    <row r="364" spans="1:31">
      <c r="A364" t="s">
        <v>449</v>
      </c>
      <c r="B364" t="s">
        <v>428</v>
      </c>
      <c r="C364" t="s">
        <v>35</v>
      </c>
      <c r="D364" t="s">
        <v>429</v>
      </c>
      <c r="E364" t="s">
        <v>84</v>
      </c>
      <c r="F364">
        <v>2004</v>
      </c>
      <c r="G364" t="s">
        <v>59</v>
      </c>
      <c r="H364" t="s">
        <v>44</v>
      </c>
      <c r="I364" t="s">
        <v>45</v>
      </c>
      <c r="J364" s="21">
        <v>46.281566625313339</v>
      </c>
      <c r="K364" s="21">
        <v>46.880328931159319</v>
      </c>
      <c r="L364" s="21">
        <v>82.797268403025441</v>
      </c>
      <c r="M364" s="21">
        <v>83.023292341550757</v>
      </c>
      <c r="N364" s="21">
        <v>0</v>
      </c>
      <c r="O364" s="21">
        <v>0</v>
      </c>
      <c r="P364" s="21">
        <v>0</v>
      </c>
      <c r="Q364" s="21">
        <v>0</v>
      </c>
      <c r="R364" s="23">
        <v>302593.69359709404</v>
      </c>
      <c r="S364" s="23">
        <v>298584.823241234</v>
      </c>
      <c r="T364" s="23">
        <v>132739.83834893399</v>
      </c>
      <c r="U364" s="18" t="s">
        <v>41</v>
      </c>
      <c r="V364" s="23">
        <v>37.930908663404892</v>
      </c>
      <c r="W364" s="23">
        <v>37.432080805095964</v>
      </c>
      <c r="X364" s="23">
        <v>86.913619400479291</v>
      </c>
      <c r="Y364" s="23">
        <v>83.596740690708813</v>
      </c>
      <c r="Z364" s="23">
        <v>67.141973731742809</v>
      </c>
      <c r="AA364" s="23">
        <v>66.633834318091616</v>
      </c>
      <c r="AB364" s="21">
        <v>0</v>
      </c>
      <c r="AC364" s="26">
        <f>((Y364*1000)*(O364/100))/VLOOKUP(E364,'Sq Ft lookup'!$C$3:$D$7,2,0)</f>
        <v>0</v>
      </c>
      <c r="AD364" s="26">
        <f>(100-J364)/100*X364*1000/VLOOKUP(E364,'Sq Ft lookup'!$C$3:$D$7,2,0)</f>
        <v>1.8906108415134726</v>
      </c>
      <c r="AE364" s="26">
        <f>(100-K364)/100*Y364*1000/VLOOKUP(E364,'Sq Ft lookup'!$C$3:$D$7,2,0)</f>
        <v>1.7981904709121772</v>
      </c>
    </row>
    <row r="365" spans="1:31">
      <c r="A365" t="s">
        <v>450</v>
      </c>
      <c r="B365" t="s">
        <v>428</v>
      </c>
      <c r="C365" t="s">
        <v>35</v>
      </c>
      <c r="D365" t="s">
        <v>429</v>
      </c>
      <c r="E365" t="s">
        <v>84</v>
      </c>
      <c r="F365">
        <v>2004</v>
      </c>
      <c r="G365" t="s">
        <v>61</v>
      </c>
      <c r="H365" t="s">
        <v>62</v>
      </c>
      <c r="I365" t="s">
        <v>63</v>
      </c>
      <c r="J365" s="21">
        <v>19.978832152450721</v>
      </c>
      <c r="K365" s="21">
        <v>24.363547941286512</v>
      </c>
      <c r="L365" s="21">
        <v>85.012344192895455</v>
      </c>
      <c r="M365" s="21">
        <v>85.60032095161651</v>
      </c>
      <c r="N365" s="21">
        <v>0</v>
      </c>
      <c r="O365" s="21">
        <v>0</v>
      </c>
      <c r="P365" s="21">
        <v>0</v>
      </c>
      <c r="Q365" s="21">
        <v>0</v>
      </c>
      <c r="R365" s="23">
        <v>351095.85565635079</v>
      </c>
      <c r="S365" s="23">
        <v>338332.63540302141</v>
      </c>
      <c r="T365" s="23">
        <v>80179.015789653</v>
      </c>
      <c r="U365" s="18" t="s">
        <v>41</v>
      </c>
      <c r="V365" s="23">
        <v>60.123535724520245</v>
      </c>
      <c r="W365" s="23">
        <v>57.763970195702406</v>
      </c>
      <c r="X365" s="23">
        <v>106.24850957628841</v>
      </c>
      <c r="Y365" s="23">
        <v>99.548471739906162</v>
      </c>
      <c r="Z365" s="23">
        <v>106.24850957628841</v>
      </c>
      <c r="AA365" s="23">
        <v>99.548471739906162</v>
      </c>
      <c r="AB365" s="21">
        <v>0</v>
      </c>
      <c r="AC365" s="26">
        <f>((Y365*1000)*(O365/100))/VLOOKUP(E365,'Sq Ft lookup'!$C$3:$D$7,2,0)</f>
        <v>0</v>
      </c>
      <c r="AD365" s="26">
        <f>(100-J365)/100*X365*1000/VLOOKUP(E365,'Sq Ft lookup'!$C$3:$D$7,2,0)</f>
        <v>3.4428547553578142</v>
      </c>
      <c r="AE365" s="26">
        <f>(100-K365)/100*Y365*1000/VLOOKUP(E365,'Sq Ft lookup'!$C$3:$D$7,2,0)</f>
        <v>3.0489950233948599</v>
      </c>
    </row>
    <row r="366" spans="1:31">
      <c r="A366" t="s">
        <v>451</v>
      </c>
      <c r="B366" t="s">
        <v>428</v>
      </c>
      <c r="C366" t="s">
        <v>35</v>
      </c>
      <c r="D366" t="s">
        <v>429</v>
      </c>
      <c r="E366" t="s">
        <v>84</v>
      </c>
      <c r="F366">
        <v>2004</v>
      </c>
      <c r="G366" t="s">
        <v>65</v>
      </c>
      <c r="H366" t="s">
        <v>66</v>
      </c>
      <c r="I366" t="s">
        <v>57</v>
      </c>
      <c r="J366" s="21">
        <v>29.352793288039926</v>
      </c>
      <c r="K366" s="21">
        <v>32.445568395818</v>
      </c>
      <c r="L366" s="21">
        <v>87.636944700165458</v>
      </c>
      <c r="M366" s="21">
        <v>87.998372336874212</v>
      </c>
      <c r="N366" s="21">
        <v>0</v>
      </c>
      <c r="O366" s="21">
        <v>0</v>
      </c>
      <c r="P366" s="21">
        <v>0</v>
      </c>
      <c r="Q366" s="21">
        <v>0</v>
      </c>
      <c r="R366" s="23">
        <v>334131.29820156848</v>
      </c>
      <c r="S366" s="23">
        <v>325034.91278771835</v>
      </c>
      <c r="T366" s="23">
        <v>174477.34438496901</v>
      </c>
      <c r="U366" s="18" t="s">
        <v>41</v>
      </c>
      <c r="V366" s="23">
        <v>32.445607634488823</v>
      </c>
      <c r="W366" s="23">
        <v>31.496704828453048</v>
      </c>
      <c r="X366" s="23">
        <v>110.4340725900424</v>
      </c>
      <c r="Y366" s="23">
        <v>104.57828480570451</v>
      </c>
      <c r="Z366" s="23">
        <v>110.4340725900424</v>
      </c>
      <c r="AA366" s="23">
        <v>104.57828480570451</v>
      </c>
      <c r="AB366" s="21">
        <v>0</v>
      </c>
      <c r="AC366" s="26">
        <f>((Y366*1000)*(O366/100))/VLOOKUP(E366,'Sq Ft lookup'!$C$3:$D$7,2,0)</f>
        <v>0</v>
      </c>
      <c r="AD366" s="26">
        <f>(100-J366)/100*X366*1000/VLOOKUP(E366,'Sq Ft lookup'!$C$3:$D$7,2,0)</f>
        <v>3.1592868006933914</v>
      </c>
      <c r="AE366" s="26">
        <f>(100-K366)/100*Y366*1000/VLOOKUP(E366,'Sq Ft lookup'!$C$3:$D$7,2,0)</f>
        <v>2.8607923013523506</v>
      </c>
    </row>
    <row r="367" spans="1:31">
      <c r="A367" t="s">
        <v>452</v>
      </c>
      <c r="B367" t="s">
        <v>428</v>
      </c>
      <c r="C367" t="s">
        <v>35</v>
      </c>
      <c r="D367" t="s">
        <v>429</v>
      </c>
      <c r="E367" t="s">
        <v>84</v>
      </c>
      <c r="F367">
        <v>2004</v>
      </c>
      <c r="G367" t="s">
        <v>68</v>
      </c>
      <c r="H367" t="s">
        <v>69</v>
      </c>
      <c r="I367" t="s">
        <v>70</v>
      </c>
      <c r="J367" s="21">
        <v>33.56496506663342</v>
      </c>
      <c r="K367" s="21">
        <v>35.260689419077295</v>
      </c>
      <c r="L367" s="21">
        <v>88.236150328962324</v>
      </c>
      <c r="M367" s="21">
        <v>88.33020809024957</v>
      </c>
      <c r="N367" s="21">
        <v>0</v>
      </c>
      <c r="O367" s="21">
        <v>0</v>
      </c>
      <c r="P367" s="21">
        <v>0</v>
      </c>
      <c r="Q367" s="21">
        <v>0</v>
      </c>
      <c r="R367" s="23">
        <v>316245.51579645881</v>
      </c>
      <c r="S367" s="23">
        <v>313536.58882430725</v>
      </c>
      <c r="T367" s="23">
        <v>19168.417629923999</v>
      </c>
      <c r="U367" s="18" t="s">
        <v>41</v>
      </c>
      <c r="V367" s="23">
        <v>34.204261486980187</v>
      </c>
      <c r="W367" s="23">
        <v>33.929645525140998</v>
      </c>
      <c r="X367" s="23">
        <v>94.76405823866493</v>
      </c>
      <c r="Y367" s="23">
        <v>92.084650721744282</v>
      </c>
      <c r="Z367" s="23">
        <v>88.110251993314833</v>
      </c>
      <c r="AA367" s="23">
        <v>84.805309938816748</v>
      </c>
      <c r="AB367" s="21">
        <v>0</v>
      </c>
      <c r="AC367" s="26">
        <f>((Y367*1000)*(O367/100))/VLOOKUP(E367,'Sq Ft lookup'!$C$3:$D$7,2,0)</f>
        <v>0</v>
      </c>
      <c r="AD367" s="26">
        <f>(100-J367)/100*X367*1000/VLOOKUP(E367,'Sq Ft lookup'!$C$3:$D$7,2,0)</f>
        <v>2.5493636442653531</v>
      </c>
      <c r="AE367" s="26">
        <f>(100-K367)/100*Y367*1000/VLOOKUP(E367,'Sq Ft lookup'!$C$3:$D$7,2,0)</f>
        <v>2.4140501327437907</v>
      </c>
    </row>
    <row r="368" spans="1:31">
      <c r="A368" t="s">
        <v>453</v>
      </c>
      <c r="B368" t="s">
        <v>428</v>
      </c>
      <c r="C368" t="s">
        <v>35</v>
      </c>
      <c r="D368" t="s">
        <v>429</v>
      </c>
      <c r="E368" t="s">
        <v>84</v>
      </c>
      <c r="F368">
        <v>2004</v>
      </c>
      <c r="G368" t="s">
        <v>72</v>
      </c>
      <c r="H368" t="s">
        <v>73</v>
      </c>
      <c r="I368" t="s">
        <v>63</v>
      </c>
      <c r="J368" s="21">
        <v>19.422911897413542</v>
      </c>
      <c r="K368" s="21">
        <v>24.010376375794927</v>
      </c>
      <c r="L368" s="21">
        <v>82.188110213553117</v>
      </c>
      <c r="M368" s="21">
        <v>83.010370058647425</v>
      </c>
      <c r="N368" s="21">
        <v>0</v>
      </c>
      <c r="O368" s="21">
        <v>0</v>
      </c>
      <c r="P368" s="21">
        <v>0</v>
      </c>
      <c r="Q368" s="21">
        <v>0</v>
      </c>
      <c r="R368" s="23">
        <v>367473.59653005784</v>
      </c>
      <c r="S368" s="23">
        <v>351227.77289177233</v>
      </c>
      <c r="T368" s="23">
        <v>52450.042803586999</v>
      </c>
      <c r="U368" s="18" t="s">
        <v>41</v>
      </c>
      <c r="V368" s="23">
        <v>106.29889617101064</v>
      </c>
      <c r="W368" s="23">
        <v>101.38975409734624</v>
      </c>
      <c r="X368" s="23">
        <v>109.74792360686101</v>
      </c>
      <c r="Y368" s="23">
        <v>102.6077975186333</v>
      </c>
      <c r="Z368" s="23">
        <v>107.2676184807691</v>
      </c>
      <c r="AA368" s="23">
        <v>100.27567558228704</v>
      </c>
      <c r="AB368" s="21">
        <v>0</v>
      </c>
      <c r="AC368" s="26">
        <f>((Y368*1000)*(O368/100))/VLOOKUP(E368,'Sq Ft lookup'!$C$3:$D$7,2,0)</f>
        <v>0</v>
      </c>
      <c r="AD368" s="26">
        <f>(100-J368)/100*X368*1000/VLOOKUP(E368,'Sq Ft lookup'!$C$3:$D$7,2,0)</f>
        <v>3.5809548935193227</v>
      </c>
      <c r="AE368" s="26">
        <f>(100-K368)/100*Y368*1000/VLOOKUP(E368,'Sq Ft lookup'!$C$3:$D$7,2,0)</f>
        <v>3.1573710930753549</v>
      </c>
    </row>
    <row r="369" spans="1:31">
      <c r="A369" t="s">
        <v>454</v>
      </c>
      <c r="B369" t="s">
        <v>428</v>
      </c>
      <c r="C369" t="s">
        <v>35</v>
      </c>
      <c r="D369" t="s">
        <v>429</v>
      </c>
      <c r="E369" t="s">
        <v>84</v>
      </c>
      <c r="F369">
        <v>2004</v>
      </c>
      <c r="G369" t="s">
        <v>75</v>
      </c>
      <c r="H369" t="s">
        <v>76</v>
      </c>
      <c r="I369" t="s">
        <v>77</v>
      </c>
      <c r="J369" s="21">
        <v>31.562548701587932</v>
      </c>
      <c r="K369" s="21">
        <v>35.46649188655838</v>
      </c>
      <c r="L369" s="21">
        <v>81.862174846654185</v>
      </c>
      <c r="M369" s="21">
        <v>82.593504877399596</v>
      </c>
      <c r="N369" s="21">
        <v>0</v>
      </c>
      <c r="O369" s="21">
        <v>0</v>
      </c>
      <c r="P369" s="21">
        <v>0</v>
      </c>
      <c r="Q369" s="21">
        <v>0</v>
      </c>
      <c r="R369" s="23">
        <v>359353.79875793768</v>
      </c>
      <c r="S369" s="23">
        <v>345090.13152465306</v>
      </c>
      <c r="T369" s="23">
        <v>73980.613251250004</v>
      </c>
      <c r="U369" s="18" t="s">
        <v>41</v>
      </c>
      <c r="V369" s="23">
        <v>146.48376514256393</v>
      </c>
      <c r="W369" s="23">
        <v>140.57504217817259</v>
      </c>
      <c r="X369" s="23">
        <v>112.4922564277164</v>
      </c>
      <c r="Y369" s="23">
        <v>104.97043290830754</v>
      </c>
      <c r="Z369" s="23">
        <v>111.8691820752354</v>
      </c>
      <c r="AA369" s="23">
        <v>104.44216403949527</v>
      </c>
      <c r="AB369" s="21">
        <v>0</v>
      </c>
      <c r="AC369" s="26">
        <f>((Y369*1000)*(O369/100))/VLOOKUP(E369,'Sq Ft lookup'!$C$3:$D$7,2,0)</f>
        <v>0</v>
      </c>
      <c r="AD369" s="26">
        <f>(100-J369)/100*X369*1000/VLOOKUP(E369,'Sq Ft lookup'!$C$3:$D$7,2,0)</f>
        <v>3.1175069126221193</v>
      </c>
      <c r="AE369" s="26">
        <f>(100-K369)/100*Y369*1000/VLOOKUP(E369,'Sq Ft lookup'!$C$3:$D$7,2,0)</f>
        <v>2.7431100561894088</v>
      </c>
    </row>
    <row r="370" spans="1:31">
      <c r="A370" t="s">
        <v>455</v>
      </c>
      <c r="B370" t="s">
        <v>428</v>
      </c>
      <c r="C370" t="s">
        <v>35</v>
      </c>
      <c r="D370" s="22" t="s">
        <v>429</v>
      </c>
      <c r="E370" t="s">
        <v>84</v>
      </c>
      <c r="F370">
        <v>2004</v>
      </c>
      <c r="G370" t="s">
        <v>79</v>
      </c>
      <c r="H370" t="s">
        <v>62</v>
      </c>
      <c r="I370" t="s">
        <v>70</v>
      </c>
      <c r="J370" s="21">
        <v>26.881492760103477</v>
      </c>
      <c r="K370" s="21">
        <v>29.420671148937384</v>
      </c>
      <c r="L370" s="21">
        <v>81.697975811425025</v>
      </c>
      <c r="M370" s="21">
        <v>82.041642513334423</v>
      </c>
      <c r="N370" s="21">
        <v>0</v>
      </c>
      <c r="O370" s="21">
        <v>0</v>
      </c>
      <c r="P370" s="21">
        <v>0</v>
      </c>
      <c r="Q370" s="21">
        <v>0</v>
      </c>
      <c r="R370" s="23">
        <v>397769.13188695657</v>
      </c>
      <c r="S370" s="23">
        <v>389864.66134399798</v>
      </c>
      <c r="T370" s="23">
        <v>12732.165066451</v>
      </c>
      <c r="U370" s="18" t="s">
        <v>41</v>
      </c>
      <c r="V370" s="23">
        <v>86.09891775825669</v>
      </c>
      <c r="W370" s="23">
        <v>84.481321589173589</v>
      </c>
      <c r="X370" s="23">
        <v>120.8305748130819</v>
      </c>
      <c r="Y370" s="23">
        <v>116.01102916235482</v>
      </c>
      <c r="Z370" s="23">
        <v>120.62765232634001</v>
      </c>
      <c r="AA370" s="23">
        <v>115.7197248170033</v>
      </c>
      <c r="AB370" s="21">
        <v>0</v>
      </c>
      <c r="AC370" s="26">
        <f>((Y370*1000)*(O370/100))/VLOOKUP(E370,'Sq Ft lookup'!$C$3:$D$7,2,0)</f>
        <v>0</v>
      </c>
      <c r="AD370" s="26">
        <f>(100-J370)/100*X370*1000/VLOOKUP(E370,'Sq Ft lookup'!$C$3:$D$7,2,0)</f>
        <v>3.5776275599397405</v>
      </c>
      <c r="AE370" s="26">
        <f>(100-K370)/100*Y370*1000/VLOOKUP(E370,'Sq Ft lookup'!$C$3:$D$7,2,0)</f>
        <v>3.315643076574228</v>
      </c>
    </row>
    <row r="371" spans="1:31">
      <c r="A371" t="s">
        <v>456</v>
      </c>
      <c r="B371" t="s">
        <v>428</v>
      </c>
      <c r="C371" t="s">
        <v>35</v>
      </c>
      <c r="D371" t="s">
        <v>429</v>
      </c>
      <c r="E371" t="s">
        <v>84</v>
      </c>
      <c r="F371">
        <v>2004</v>
      </c>
      <c r="G371" t="s">
        <v>81</v>
      </c>
      <c r="H371" t="s">
        <v>82</v>
      </c>
      <c r="I371" t="s">
        <v>77</v>
      </c>
      <c r="J371" s="21">
        <v>23.192238050570634</v>
      </c>
      <c r="K371" s="21">
        <v>25.792721179349964</v>
      </c>
      <c r="L371" s="21">
        <v>71.867545557442654</v>
      </c>
      <c r="M371" s="21">
        <v>72.513438984505868</v>
      </c>
      <c r="N371" s="21">
        <v>0</v>
      </c>
      <c r="O371" s="21">
        <v>0</v>
      </c>
      <c r="P371" s="21">
        <v>0</v>
      </c>
      <c r="Q371" s="21">
        <v>0</v>
      </c>
      <c r="R371" s="23">
        <v>396117.5705787777</v>
      </c>
      <c r="S371" s="23">
        <v>386871.70508939686</v>
      </c>
      <c r="T371" s="23">
        <v>15338.920735447</v>
      </c>
      <c r="U371" s="18" t="s">
        <v>41</v>
      </c>
      <c r="V371" s="23">
        <v>179.24552505059106</v>
      </c>
      <c r="W371" s="23">
        <v>175.12712720588098</v>
      </c>
      <c r="X371" s="23">
        <v>119.22198833610328</v>
      </c>
      <c r="Y371" s="23">
        <v>114.20060079137257</v>
      </c>
      <c r="Z371" s="23">
        <v>118.22036280936911</v>
      </c>
      <c r="AA371" s="23">
        <v>113.26935638074565</v>
      </c>
      <c r="AB371" s="21">
        <v>0</v>
      </c>
      <c r="AC371" s="26">
        <f>((Y371*1000)*(O371/100))/VLOOKUP(E371,'Sq Ft lookup'!$C$3:$D$7,2,0)</f>
        <v>0</v>
      </c>
      <c r="AD371" s="26">
        <f>(100-J371)/100*X371*1000/VLOOKUP(E371,'Sq Ft lookup'!$C$3:$D$7,2,0)</f>
        <v>3.7081085641858942</v>
      </c>
      <c r="AE371" s="26">
        <f>(100-K371)/100*Y371*1000/VLOOKUP(E371,'Sq Ft lookup'!$C$3:$D$7,2,0)</f>
        <v>3.4316727371577773</v>
      </c>
    </row>
    <row r="372" spans="1:31">
      <c r="A372" t="s">
        <v>457</v>
      </c>
      <c r="B372" t="s">
        <v>428</v>
      </c>
      <c r="C372" t="s">
        <v>35</v>
      </c>
      <c r="D372" t="s">
        <v>429</v>
      </c>
      <c r="E372" t="s">
        <v>99</v>
      </c>
      <c r="F372">
        <v>2004</v>
      </c>
      <c r="G372" t="s">
        <v>38</v>
      </c>
      <c r="H372" t="s">
        <v>39</v>
      </c>
      <c r="I372" t="s">
        <v>40</v>
      </c>
      <c r="J372" s="21">
        <v>66.225207239214839</v>
      </c>
      <c r="K372" s="21">
        <v>66.472536600712502</v>
      </c>
      <c r="L372" s="21">
        <v>94.699284956419589</v>
      </c>
      <c r="M372" s="21">
        <v>94.977733563581111</v>
      </c>
      <c r="N372" s="21">
        <v>0</v>
      </c>
      <c r="O372" s="21">
        <v>0</v>
      </c>
      <c r="P372" s="21">
        <v>0</v>
      </c>
      <c r="Q372" s="21">
        <v>0</v>
      </c>
      <c r="R372" s="23">
        <v>755738.16939655982</v>
      </c>
      <c r="S372" s="23">
        <v>715989.99891925056</v>
      </c>
      <c r="T372" s="23">
        <v>196513.260984961</v>
      </c>
      <c r="U372" s="18" t="s">
        <v>41</v>
      </c>
      <c r="V372" s="23">
        <v>119.13645646214285</v>
      </c>
      <c r="W372" s="23">
        <v>112.87498646993372</v>
      </c>
      <c r="X372" s="23">
        <v>293.8814389886914</v>
      </c>
      <c r="Y372" s="23">
        <v>283.21877943663696</v>
      </c>
      <c r="Z372" s="23">
        <v>166.45845405866029</v>
      </c>
      <c r="AA372" s="23">
        <v>163.71770289491442</v>
      </c>
      <c r="AB372" s="21">
        <v>0</v>
      </c>
      <c r="AC372" s="26">
        <f>((Y372*1000)*(O372/100))/VLOOKUP(E372,'Sq Ft lookup'!$C$3:$D$7,2,0)</f>
        <v>0</v>
      </c>
      <c r="AD372" s="26">
        <f>(100-J372)/100*X372*1000/VLOOKUP(E372,'Sq Ft lookup'!$C$3:$D$7,2,0)</f>
        <v>1.8518255033739515</v>
      </c>
      <c r="AE372" s="26">
        <f>(100-K372)/100*Y372*1000/VLOOKUP(E372,'Sq Ft lookup'!$C$3:$D$7,2,0)</f>
        <v>1.7715685189464039</v>
      </c>
    </row>
    <row r="373" spans="1:31">
      <c r="A373" t="s">
        <v>458</v>
      </c>
      <c r="B373" t="s">
        <v>428</v>
      </c>
      <c r="C373" t="s">
        <v>35</v>
      </c>
      <c r="D373" s="22" t="s">
        <v>429</v>
      </c>
      <c r="E373" t="s">
        <v>99</v>
      </c>
      <c r="F373">
        <v>2004</v>
      </c>
      <c r="G373" t="s">
        <v>43</v>
      </c>
      <c r="H373" t="s">
        <v>44</v>
      </c>
      <c r="I373" t="s">
        <v>45</v>
      </c>
      <c r="J373" s="21">
        <v>54.989085504043246</v>
      </c>
      <c r="K373" s="21">
        <v>57.678535402386579</v>
      </c>
      <c r="L373" s="21">
        <v>82.980278809987993</v>
      </c>
      <c r="M373" s="21">
        <v>83.935940318423135</v>
      </c>
      <c r="N373" s="21">
        <v>0</v>
      </c>
      <c r="O373" s="21">
        <v>0</v>
      </c>
      <c r="P373" s="21">
        <v>0</v>
      </c>
      <c r="Q373" s="21">
        <v>0</v>
      </c>
      <c r="R373" s="23">
        <v>704413.03606295539</v>
      </c>
      <c r="S373" s="23">
        <v>666790.21759491076</v>
      </c>
      <c r="T373" s="23">
        <v>88623.517151856999</v>
      </c>
      <c r="U373" s="18" t="s">
        <v>41</v>
      </c>
      <c r="V373" s="23">
        <v>188.79645970610903</v>
      </c>
      <c r="W373" s="23">
        <v>178.17968321572181</v>
      </c>
      <c r="X373" s="23">
        <v>281.77119121043694</v>
      </c>
      <c r="Y373" s="23">
        <v>261.29738716604373</v>
      </c>
      <c r="Z373" s="23">
        <v>241.60407278062922</v>
      </c>
      <c r="AA373" s="23">
        <v>219.05972312992017</v>
      </c>
      <c r="AB373" s="21">
        <v>0</v>
      </c>
      <c r="AC373" s="26">
        <f>((Y373*1000)*(O373/100))/VLOOKUP(E373,'Sq Ft lookup'!$C$3:$D$7,2,0)</f>
        <v>0</v>
      </c>
      <c r="AD373" s="26">
        <f>(100-J373)/100*X373*1000/VLOOKUP(E373,'Sq Ft lookup'!$C$3:$D$7,2,0)</f>
        <v>2.3661901110068766</v>
      </c>
      <c r="AE373" s="26">
        <f>(100-K373)/100*Y373*1000/VLOOKUP(E373,'Sq Ft lookup'!$C$3:$D$7,2,0)</f>
        <v>2.0631507687307105</v>
      </c>
    </row>
    <row r="374" spans="1:31">
      <c r="A374" t="s">
        <v>459</v>
      </c>
      <c r="B374" t="s">
        <v>428</v>
      </c>
      <c r="C374" t="s">
        <v>35</v>
      </c>
      <c r="D374" s="22" t="s">
        <v>429</v>
      </c>
      <c r="E374" t="s">
        <v>99</v>
      </c>
      <c r="F374">
        <v>2004</v>
      </c>
      <c r="G374" t="s">
        <v>47</v>
      </c>
      <c r="H374" t="s">
        <v>39</v>
      </c>
      <c r="I374" t="s">
        <v>40</v>
      </c>
      <c r="J374" s="21">
        <v>64.384128209429093</v>
      </c>
      <c r="K374" s="21">
        <v>64.729710197843346</v>
      </c>
      <c r="L374" s="21">
        <v>94.687836321587582</v>
      </c>
      <c r="M374" s="21">
        <v>94.975547135875559</v>
      </c>
      <c r="N374" s="21">
        <v>0</v>
      </c>
      <c r="O374" s="21">
        <v>0</v>
      </c>
      <c r="P374" s="21">
        <v>0</v>
      </c>
      <c r="Q374" s="21">
        <v>0</v>
      </c>
      <c r="R374" s="23">
        <v>760810.34025001258</v>
      </c>
      <c r="S374" s="23">
        <v>719544.09064586053</v>
      </c>
      <c r="T374" s="23">
        <v>149637.03401674499</v>
      </c>
      <c r="U374" s="18" t="s">
        <v>41</v>
      </c>
      <c r="V374" s="23">
        <v>119.64828337118452</v>
      </c>
      <c r="W374" s="23">
        <v>113.16211123347382</v>
      </c>
      <c r="X374" s="23">
        <v>294.50449178122687</v>
      </c>
      <c r="Y374" s="23">
        <v>279.32998928073584</v>
      </c>
      <c r="Z374" s="23">
        <v>169.36057981132689</v>
      </c>
      <c r="AA374" s="23">
        <v>167.15074328036371</v>
      </c>
      <c r="AB374" s="21">
        <v>0</v>
      </c>
      <c r="AC374" s="26">
        <f>((Y374*1000)*(O374/100))/VLOOKUP(E374,'Sq Ft lookup'!$C$3:$D$7,2,0)</f>
        <v>0</v>
      </c>
      <c r="AD374" s="26">
        <f>(100-J374)/100*X374*1000/VLOOKUP(E374,'Sq Ft lookup'!$C$3:$D$7,2,0)</f>
        <v>1.956909369594668</v>
      </c>
      <c r="AE374" s="26">
        <f>(100-K374)/100*Y374*1000/VLOOKUP(E374,'Sq Ft lookup'!$C$3:$D$7,2,0)</f>
        <v>1.8380689687247884</v>
      </c>
    </row>
    <row r="375" spans="1:31">
      <c r="A375" t="s">
        <v>460</v>
      </c>
      <c r="B375" t="s">
        <v>428</v>
      </c>
      <c r="C375" t="s">
        <v>35</v>
      </c>
      <c r="D375" s="22" t="s">
        <v>429</v>
      </c>
      <c r="E375" t="s">
        <v>99</v>
      </c>
      <c r="F375">
        <v>2004</v>
      </c>
      <c r="G375" t="s">
        <v>49</v>
      </c>
      <c r="H375" t="s">
        <v>44</v>
      </c>
      <c r="I375" t="s">
        <v>45</v>
      </c>
      <c r="J375" s="21">
        <v>40.161458332305386</v>
      </c>
      <c r="K375" s="21">
        <v>43.647951800447515</v>
      </c>
      <c r="L375" s="21">
        <v>82.432478675213886</v>
      </c>
      <c r="M375" s="21">
        <v>82.980672240395634</v>
      </c>
      <c r="N375" s="21">
        <v>0</v>
      </c>
      <c r="O375" s="21">
        <v>0</v>
      </c>
      <c r="P375" s="21">
        <v>0</v>
      </c>
      <c r="Q375" s="21">
        <v>0</v>
      </c>
      <c r="R375" s="23">
        <v>685615.07049173629</v>
      </c>
      <c r="S375" s="23">
        <v>666587.00677777245</v>
      </c>
      <c r="T375" s="23">
        <v>28274.093684171999</v>
      </c>
      <c r="U375" s="18" t="s">
        <v>41</v>
      </c>
      <c r="V375" s="23">
        <v>90.14417756540638</v>
      </c>
      <c r="W375" s="23">
        <v>87.313951753427332</v>
      </c>
      <c r="X375" s="23">
        <v>202.22673900149954</v>
      </c>
      <c r="Y375" s="23">
        <v>175.41792614363243</v>
      </c>
      <c r="Z375" s="23">
        <v>173.74386480581728</v>
      </c>
      <c r="AA375" s="23">
        <v>159.09700058734182</v>
      </c>
      <c r="AB375" s="21">
        <v>0</v>
      </c>
      <c r="AC375" s="26">
        <f>((Y375*1000)*(O375/100))/VLOOKUP(E375,'Sq Ft lookup'!$C$3:$D$7,2,0)</f>
        <v>0</v>
      </c>
      <c r="AD375" s="26">
        <f>(100-J375)/100*X375*1000/VLOOKUP(E375,'Sq Ft lookup'!$C$3:$D$7,2,0)</f>
        <v>2.2576405126983645</v>
      </c>
      <c r="AE375" s="26">
        <f>(100-K375)/100*Y375*1000/VLOOKUP(E375,'Sq Ft lookup'!$C$3:$D$7,2,0)</f>
        <v>1.8442461621476702</v>
      </c>
    </row>
    <row r="376" spans="1:31">
      <c r="A376" t="s">
        <v>461</v>
      </c>
      <c r="B376" t="s">
        <v>428</v>
      </c>
      <c r="C376" t="s">
        <v>35</v>
      </c>
      <c r="D376" t="s">
        <v>429</v>
      </c>
      <c r="E376" t="s">
        <v>99</v>
      </c>
      <c r="F376">
        <v>2004</v>
      </c>
      <c r="G376" t="s">
        <v>51</v>
      </c>
      <c r="H376" t="s">
        <v>52</v>
      </c>
      <c r="I376" t="s">
        <v>53</v>
      </c>
      <c r="J376" s="21">
        <v>62.796925235411337</v>
      </c>
      <c r="K376" s="21">
        <v>63.433524846016923</v>
      </c>
      <c r="L376" s="21">
        <v>90.474626025100747</v>
      </c>
      <c r="M376" s="21">
        <v>90.867543274899546</v>
      </c>
      <c r="N376" s="21">
        <v>0</v>
      </c>
      <c r="O376" s="21">
        <v>0</v>
      </c>
      <c r="P376" s="21">
        <v>0</v>
      </c>
      <c r="Q376" s="21">
        <v>0</v>
      </c>
      <c r="R376" s="23">
        <v>666698.71907880984</v>
      </c>
      <c r="S376" s="23">
        <v>639210.87977161712</v>
      </c>
      <c r="T376" s="23">
        <v>45391.477010617004</v>
      </c>
      <c r="U376" s="18" t="s">
        <v>41</v>
      </c>
      <c r="V376" s="23">
        <v>101.84537085029605</v>
      </c>
      <c r="W376" s="23">
        <v>97.63941512057005</v>
      </c>
      <c r="X376" s="23">
        <v>247.14235241054288</v>
      </c>
      <c r="Y376" s="23">
        <v>227.91479552322144</v>
      </c>
      <c r="Z376" s="23">
        <v>163.71138211542797</v>
      </c>
      <c r="AA376" s="23">
        <v>154.5321931023484</v>
      </c>
      <c r="AB376" s="21">
        <v>0</v>
      </c>
      <c r="AC376" s="26">
        <f>((Y376*1000)*(O376/100))/VLOOKUP(E376,'Sq Ft lookup'!$C$3:$D$7,2,0)</f>
        <v>0</v>
      </c>
      <c r="AD376" s="26">
        <f>(100-J376)/100*X376*1000/VLOOKUP(E376,'Sq Ft lookup'!$C$3:$D$7,2,0)</f>
        <v>1.7153834728033108</v>
      </c>
      <c r="AE376" s="26">
        <f>(100-K376)/100*Y376*1000/VLOOKUP(E376,'Sq Ft lookup'!$C$3:$D$7,2,0)</f>
        <v>1.554858340993472</v>
      </c>
    </row>
    <row r="377" spans="1:31">
      <c r="A377" t="s">
        <v>462</v>
      </c>
      <c r="B377" t="s">
        <v>428</v>
      </c>
      <c r="C377" t="s">
        <v>35</v>
      </c>
      <c r="D377" t="s">
        <v>429</v>
      </c>
      <c r="E377" t="s">
        <v>99</v>
      </c>
      <c r="F377">
        <v>2004</v>
      </c>
      <c r="G377" t="s">
        <v>55</v>
      </c>
      <c r="H377" t="s">
        <v>56</v>
      </c>
      <c r="I377" t="s">
        <v>57</v>
      </c>
      <c r="J377" s="21">
        <v>63.470365979766584</v>
      </c>
      <c r="K377" s="21">
        <v>63.851537486329846</v>
      </c>
      <c r="L377" s="21">
        <v>89.258390598566749</v>
      </c>
      <c r="M377" s="21">
        <v>89.748810214140391</v>
      </c>
      <c r="N377" s="21">
        <v>0</v>
      </c>
      <c r="O377" s="21">
        <v>0</v>
      </c>
      <c r="P377" s="21">
        <v>0</v>
      </c>
      <c r="Q377" s="21">
        <v>0</v>
      </c>
      <c r="R377" s="23">
        <v>704466.78360203246</v>
      </c>
      <c r="S377" s="23">
        <v>672364.07346688595</v>
      </c>
      <c r="T377" s="23">
        <v>92859.278277218997</v>
      </c>
      <c r="U377" s="18" t="s">
        <v>41</v>
      </c>
      <c r="V377" s="23">
        <v>70.409903883892824</v>
      </c>
      <c r="W377" s="23">
        <v>67.19379078383588</v>
      </c>
      <c r="X377" s="23">
        <v>275.8231498143976</v>
      </c>
      <c r="Y377" s="23">
        <v>262.30367406777111</v>
      </c>
      <c r="Z377" s="23">
        <v>147.09655615782199</v>
      </c>
      <c r="AA377" s="23">
        <v>145.31875945980295</v>
      </c>
      <c r="AB377" s="21">
        <v>0</v>
      </c>
      <c r="AC377" s="26">
        <f>((Y377*1000)*(O377/100))/VLOOKUP(E377,'Sq Ft lookup'!$C$3:$D$7,2,0)</f>
        <v>0</v>
      </c>
      <c r="AD377" s="26">
        <f>(100-J377)/100*X377*1000/VLOOKUP(E377,'Sq Ft lookup'!$C$3:$D$7,2,0)</f>
        <v>1.8797982681022307</v>
      </c>
      <c r="AE377" s="26">
        <f>(100-K377)/100*Y377*1000/VLOOKUP(E377,'Sq Ft lookup'!$C$3:$D$7,2,0)</f>
        <v>1.7690064420217868</v>
      </c>
    </row>
    <row r="378" spans="1:31">
      <c r="A378" t="s">
        <v>463</v>
      </c>
      <c r="B378" t="s">
        <v>428</v>
      </c>
      <c r="C378" t="s">
        <v>35</v>
      </c>
      <c r="D378" t="s">
        <v>429</v>
      </c>
      <c r="E378" t="s">
        <v>99</v>
      </c>
      <c r="F378">
        <v>2004</v>
      </c>
      <c r="G378" t="s">
        <v>59</v>
      </c>
      <c r="H378" t="s">
        <v>44</v>
      </c>
      <c r="I378" t="s">
        <v>45</v>
      </c>
      <c r="J378" s="21">
        <v>48.30386039950848</v>
      </c>
      <c r="K378" s="21">
        <v>52.413803357907639</v>
      </c>
      <c r="L378" s="21">
        <v>85.720317151353797</v>
      </c>
      <c r="M378" s="21">
        <v>86.379974678528242</v>
      </c>
      <c r="N378" s="21">
        <v>0</v>
      </c>
      <c r="O378" s="21">
        <v>0</v>
      </c>
      <c r="P378" s="21">
        <v>0</v>
      </c>
      <c r="Q378" s="21">
        <v>0</v>
      </c>
      <c r="R378" s="23">
        <v>639317.32871804968</v>
      </c>
      <c r="S378" s="23">
        <v>611688.28010788572</v>
      </c>
      <c r="T378" s="23">
        <v>27917.956615904001</v>
      </c>
      <c r="U378" s="18" t="s">
        <v>41</v>
      </c>
      <c r="V378" s="23">
        <v>85.547607724933798</v>
      </c>
      <c r="W378" s="23">
        <v>81.59026537607771</v>
      </c>
      <c r="X378" s="23">
        <v>236.1008757973963</v>
      </c>
      <c r="Y378" s="23">
        <v>221.71095819777264</v>
      </c>
      <c r="Z378" s="23">
        <v>202.80026109831911</v>
      </c>
      <c r="AA378" s="23">
        <v>179.84473813370732</v>
      </c>
      <c r="AB378" s="21">
        <v>0</v>
      </c>
      <c r="AC378" s="26">
        <f>((Y378*1000)*(O378/100))/VLOOKUP(E378,'Sq Ft lookup'!$C$3:$D$7,2,0)</f>
        <v>0</v>
      </c>
      <c r="AD378" s="26">
        <f>(100-J378)/100*X378*1000/VLOOKUP(E378,'Sq Ft lookup'!$C$3:$D$7,2,0)</f>
        <v>2.2771462378769605</v>
      </c>
      <c r="AE378" s="26">
        <f>(100-K378)/100*Y378*1000/VLOOKUP(E378,'Sq Ft lookup'!$C$3:$D$7,2,0)</f>
        <v>1.9683547116615536</v>
      </c>
    </row>
    <row r="379" spans="1:31">
      <c r="A379" t="s">
        <v>464</v>
      </c>
      <c r="B379" t="s">
        <v>428</v>
      </c>
      <c r="C379" t="s">
        <v>35</v>
      </c>
      <c r="D379" t="s">
        <v>429</v>
      </c>
      <c r="E379" t="s">
        <v>99</v>
      </c>
      <c r="F379">
        <v>2004</v>
      </c>
      <c r="G379" t="s">
        <v>61</v>
      </c>
      <c r="H379" t="s">
        <v>62</v>
      </c>
      <c r="I379" t="s">
        <v>63</v>
      </c>
      <c r="J379" s="21">
        <v>43.443897848900633</v>
      </c>
      <c r="K379" s="21">
        <v>44.761137075844147</v>
      </c>
      <c r="L379" s="21">
        <v>85.021761781967172</v>
      </c>
      <c r="M379" s="21">
        <v>85.578620164056176</v>
      </c>
      <c r="N379" s="21">
        <v>0</v>
      </c>
      <c r="O379" s="21">
        <v>0</v>
      </c>
      <c r="P379" s="21">
        <v>0</v>
      </c>
      <c r="Q379" s="21">
        <v>0</v>
      </c>
      <c r="R379" s="23">
        <v>634245.04980462347</v>
      </c>
      <c r="S379" s="23">
        <v>610553.8053943892</v>
      </c>
      <c r="T379" s="23">
        <v>24572.610439516</v>
      </c>
      <c r="U379" s="18" t="s">
        <v>41</v>
      </c>
      <c r="V379" s="21">
        <v>112.35644780795384</v>
      </c>
      <c r="W379" s="21">
        <v>108.17159930383545</v>
      </c>
      <c r="X379" s="23">
        <v>198.66669126792908</v>
      </c>
      <c r="Y379" s="23">
        <v>177.03961506464842</v>
      </c>
      <c r="Z379" s="23">
        <v>165.23839753688745</v>
      </c>
      <c r="AA379" s="23">
        <v>159.53035595302271</v>
      </c>
      <c r="AB379" s="21">
        <v>0</v>
      </c>
      <c r="AC379" s="26">
        <f>((Y379*1000)*(O379/100))/VLOOKUP(E379,'Sq Ft lookup'!$C$3:$D$7,2,0)</f>
        <v>0</v>
      </c>
      <c r="AD379" s="26">
        <f>(100-J379)/100*X379*1000/VLOOKUP(E379,'Sq Ft lookup'!$C$3:$D$7,2,0)</f>
        <v>2.0962338965242382</v>
      </c>
      <c r="AE379" s="26">
        <f>(100-K379)/100*Y379*1000/VLOOKUP(E379,'Sq Ft lookup'!$C$3:$D$7,2,0)</f>
        <v>1.8245274307278792</v>
      </c>
    </row>
    <row r="380" spans="1:31">
      <c r="A380" t="s">
        <v>465</v>
      </c>
      <c r="B380" t="s">
        <v>428</v>
      </c>
      <c r="C380" t="s">
        <v>35</v>
      </c>
      <c r="D380" s="22" t="s">
        <v>429</v>
      </c>
      <c r="E380" t="s">
        <v>99</v>
      </c>
      <c r="F380">
        <v>2004</v>
      </c>
      <c r="G380" t="s">
        <v>65</v>
      </c>
      <c r="H380" t="s">
        <v>66</v>
      </c>
      <c r="I380" t="s">
        <v>57</v>
      </c>
      <c r="J380" s="21">
        <v>56.734625532602124</v>
      </c>
      <c r="K380" s="21">
        <v>57.429634094535274</v>
      </c>
      <c r="L380" s="21">
        <v>89.038630720516281</v>
      </c>
      <c r="M380" s="21">
        <v>89.519386550862038</v>
      </c>
      <c r="N380" s="21">
        <v>0</v>
      </c>
      <c r="O380" s="21">
        <v>0</v>
      </c>
      <c r="P380" s="21">
        <v>0</v>
      </c>
      <c r="Q380" s="21">
        <v>0</v>
      </c>
      <c r="R380" s="23">
        <v>684206.10812267836</v>
      </c>
      <c r="S380" s="23">
        <v>654374.35040166765</v>
      </c>
      <c r="T380" s="23">
        <v>57508.393066564</v>
      </c>
      <c r="U380" s="18" t="s">
        <v>41</v>
      </c>
      <c r="V380" s="23">
        <v>68.355412220964126</v>
      </c>
      <c r="W380" s="23">
        <v>65.355213911714259</v>
      </c>
      <c r="X380" s="23">
        <v>262.3980110105644</v>
      </c>
      <c r="Y380" s="23">
        <v>249.38852941101428</v>
      </c>
      <c r="Z380" s="23">
        <v>169.19996932163289</v>
      </c>
      <c r="AA380" s="23">
        <v>165.83932063354069</v>
      </c>
      <c r="AB380" s="21">
        <v>0</v>
      </c>
      <c r="AC380" s="26">
        <f>((Y380*1000)*(O380/100))/VLOOKUP(E380,'Sq Ft lookup'!$C$3:$D$7,2,0)</f>
        <v>0</v>
      </c>
      <c r="AD380" s="26">
        <f>(100-J380)/100*X380*1000/VLOOKUP(E380,'Sq Ft lookup'!$C$3:$D$7,2,0)</f>
        <v>2.118050038409041</v>
      </c>
      <c r="AE380" s="26">
        <f>(100-K380)/100*Y380*1000/VLOOKUP(E380,'Sq Ft lookup'!$C$3:$D$7,2,0)</f>
        <v>1.9807016697113113</v>
      </c>
    </row>
    <row r="381" spans="1:31">
      <c r="A381" t="s">
        <v>466</v>
      </c>
      <c r="B381" t="s">
        <v>428</v>
      </c>
      <c r="C381" t="s">
        <v>35</v>
      </c>
      <c r="D381" s="22" t="s">
        <v>429</v>
      </c>
      <c r="E381" t="s">
        <v>99</v>
      </c>
      <c r="F381">
        <v>2004</v>
      </c>
      <c r="G381" t="s">
        <v>68</v>
      </c>
      <c r="H381" t="s">
        <v>69</v>
      </c>
      <c r="I381" t="s">
        <v>70</v>
      </c>
      <c r="J381" s="21">
        <v>38.527150970173288</v>
      </c>
      <c r="K381" s="21">
        <v>39.11744922237348</v>
      </c>
      <c r="L381" s="21">
        <v>85.763399665446315</v>
      </c>
      <c r="M381" s="21">
        <v>85.931318904686279</v>
      </c>
      <c r="N381" s="21">
        <v>0</v>
      </c>
      <c r="O381" s="21">
        <v>0</v>
      </c>
      <c r="P381" s="21">
        <v>0</v>
      </c>
      <c r="Q381" s="21">
        <v>0</v>
      </c>
      <c r="R381" s="23">
        <v>624470.37412369833</v>
      </c>
      <c r="S381" s="23">
        <v>617228.45990847412</v>
      </c>
      <c r="T381" s="23">
        <v>10979.290139183</v>
      </c>
      <c r="U381" s="18" t="s">
        <v>41</v>
      </c>
      <c r="V381" s="23">
        <v>68.58996599196621</v>
      </c>
      <c r="W381" s="23">
        <v>67.779063869959757</v>
      </c>
      <c r="X381" s="23">
        <v>157.0257761285061</v>
      </c>
      <c r="Y381" s="23">
        <v>152.65636268517574</v>
      </c>
      <c r="Z381" s="23">
        <v>142.1184862182715</v>
      </c>
      <c r="AA381" s="23">
        <v>140.49072281384559</v>
      </c>
      <c r="AB381" s="21">
        <v>0</v>
      </c>
      <c r="AC381" s="26">
        <f>((Y381*1000)*(O381/100))/VLOOKUP(E381,'Sq Ft lookup'!$C$3:$D$7,2,0)</f>
        <v>0</v>
      </c>
      <c r="AD381" s="26">
        <f>(100-J381)/100*X381*1000/VLOOKUP(E381,'Sq Ft lookup'!$C$3:$D$7,2,0)</f>
        <v>1.800899595100564</v>
      </c>
      <c r="AE381" s="26">
        <f>(100-K381)/100*Y381*1000/VLOOKUP(E381,'Sq Ft lookup'!$C$3:$D$7,2,0)</f>
        <v>1.733975513564922</v>
      </c>
    </row>
    <row r="382" spans="1:31">
      <c r="A382" t="s">
        <v>467</v>
      </c>
      <c r="B382" t="s">
        <v>428</v>
      </c>
      <c r="C382" t="s">
        <v>35</v>
      </c>
      <c r="D382" t="s">
        <v>429</v>
      </c>
      <c r="E382" t="s">
        <v>99</v>
      </c>
      <c r="F382">
        <v>2004</v>
      </c>
      <c r="G382" t="s">
        <v>72</v>
      </c>
      <c r="H382" t="s">
        <v>73</v>
      </c>
      <c r="I382" t="s">
        <v>63</v>
      </c>
      <c r="J382" s="21">
        <v>38.400762918880162</v>
      </c>
      <c r="K382" s="21">
        <v>39.707612869069564</v>
      </c>
      <c r="L382" s="21">
        <v>81.933171923220442</v>
      </c>
      <c r="M382" s="21">
        <v>82.463023498175019</v>
      </c>
      <c r="N382" s="21">
        <v>0</v>
      </c>
      <c r="O382" s="21">
        <v>0</v>
      </c>
      <c r="P382" s="21">
        <v>0</v>
      </c>
      <c r="Q382" s="21">
        <v>0</v>
      </c>
      <c r="R382" s="23">
        <v>660475.52499034873</v>
      </c>
      <c r="S382" s="23">
        <v>641071.91252508515</v>
      </c>
      <c r="T382" s="23">
        <v>18884.018878593</v>
      </c>
      <c r="U382" s="18" t="s">
        <v>41</v>
      </c>
      <c r="V382" s="23">
        <v>191.45367485611601</v>
      </c>
      <c r="W382" s="23">
        <v>185.8301455891926</v>
      </c>
      <c r="X382" s="23">
        <v>194.87117735057231</v>
      </c>
      <c r="Y382" s="23">
        <v>171.24978404406295</v>
      </c>
      <c r="Z382" s="23">
        <v>166.61585902201278</v>
      </c>
      <c r="AA382" s="23">
        <v>162.11738190536397</v>
      </c>
      <c r="AB382" s="21">
        <v>0</v>
      </c>
      <c r="AC382" s="26">
        <f>((Y382*1000)*(O382/100))/VLOOKUP(E382,'Sq Ft lookup'!$C$3:$D$7,2,0)</f>
        <v>0</v>
      </c>
      <c r="AD382" s="26">
        <f>(100-J382)/100*X382*1000/VLOOKUP(E382,'Sq Ft lookup'!$C$3:$D$7,2,0)</f>
        <v>2.2395365399057563</v>
      </c>
      <c r="AE382" s="26">
        <f>(100-K382)/100*Y382*1000/VLOOKUP(E382,'Sq Ft lookup'!$C$3:$D$7,2,0)</f>
        <v>1.9263168424762831</v>
      </c>
    </row>
    <row r="383" spans="1:31">
      <c r="A383" t="s">
        <v>468</v>
      </c>
      <c r="B383" t="s">
        <v>428</v>
      </c>
      <c r="C383" t="s">
        <v>35</v>
      </c>
      <c r="D383" t="s">
        <v>429</v>
      </c>
      <c r="E383" t="s">
        <v>99</v>
      </c>
      <c r="F383">
        <v>2004</v>
      </c>
      <c r="G383" t="s">
        <v>75</v>
      </c>
      <c r="H383" t="s">
        <v>76</v>
      </c>
      <c r="I383" t="s">
        <v>77</v>
      </c>
      <c r="J383" s="21">
        <v>54.516363965838075</v>
      </c>
      <c r="K383" s="21">
        <v>55.628506063191587</v>
      </c>
      <c r="L383" s="21">
        <v>82.721652593604006</v>
      </c>
      <c r="M383" s="21">
        <v>83.30416375617817</v>
      </c>
      <c r="N383" s="21">
        <v>0</v>
      </c>
      <c r="O383" s="21">
        <v>0</v>
      </c>
      <c r="P383" s="21">
        <v>0</v>
      </c>
      <c r="Q383" s="21">
        <v>0</v>
      </c>
      <c r="R383" s="23">
        <v>668776.53837625356</v>
      </c>
      <c r="S383" s="23">
        <v>647327.62711957726</v>
      </c>
      <c r="T383" s="23">
        <v>25037.326548337001</v>
      </c>
      <c r="U383" s="18" t="s">
        <v>41</v>
      </c>
      <c r="V383" s="23">
        <v>288.81841244300006</v>
      </c>
      <c r="W383" s="23">
        <v>279.06367340706799</v>
      </c>
      <c r="X383" s="23">
        <v>232.82031296168128</v>
      </c>
      <c r="Y383" s="23">
        <v>204.65046342122696</v>
      </c>
      <c r="Z383" s="23">
        <v>187.21436402877583</v>
      </c>
      <c r="AA383" s="23">
        <v>177.49191076817561</v>
      </c>
      <c r="AB383" s="21">
        <v>0</v>
      </c>
      <c r="AC383" s="26">
        <f>((Y383*1000)*(O383/100))/VLOOKUP(E383,'Sq Ft lookup'!$C$3:$D$7,2,0)</f>
        <v>0</v>
      </c>
      <c r="AD383" s="26">
        <f>(100-J383)/100*X383*1000/VLOOKUP(E383,'Sq Ft lookup'!$C$3:$D$7,2,0)</f>
        <v>1.9756556671844743</v>
      </c>
      <c r="AE383" s="26">
        <f>(100-K383)/100*Y383*1000/VLOOKUP(E383,'Sq Ft lookup'!$C$3:$D$7,2,0)</f>
        <v>1.6941505218022397</v>
      </c>
    </row>
    <row r="384" spans="1:31">
      <c r="A384" t="s">
        <v>469</v>
      </c>
      <c r="B384" t="s">
        <v>428</v>
      </c>
      <c r="C384" t="s">
        <v>35</v>
      </c>
      <c r="D384" t="s">
        <v>429</v>
      </c>
      <c r="E384" t="s">
        <v>99</v>
      </c>
      <c r="F384">
        <v>2004</v>
      </c>
      <c r="G384" t="s">
        <v>79</v>
      </c>
      <c r="H384" t="s">
        <v>62</v>
      </c>
      <c r="I384" t="s">
        <v>70</v>
      </c>
      <c r="J384" s="21">
        <v>41.546907293363056</v>
      </c>
      <c r="K384" s="21">
        <v>43.179500094911951</v>
      </c>
      <c r="L384" s="21">
        <v>79.929254223340706</v>
      </c>
      <c r="M384" s="21">
        <v>80.467772313901989</v>
      </c>
      <c r="N384" s="21">
        <v>0</v>
      </c>
      <c r="O384" s="21">
        <v>0</v>
      </c>
      <c r="P384" s="21">
        <v>0</v>
      </c>
      <c r="Q384" s="21">
        <v>0</v>
      </c>
      <c r="R384" s="23">
        <v>738865.50551977579</v>
      </c>
      <c r="S384" s="23">
        <v>719290.01841907215</v>
      </c>
      <c r="T384" s="23">
        <v>7987.2695405180002</v>
      </c>
      <c r="U384" s="18" t="s">
        <v>41</v>
      </c>
      <c r="V384" s="23">
        <v>165.5946741752106</v>
      </c>
      <c r="W384" s="23">
        <v>161.14201997415915</v>
      </c>
      <c r="X384" s="23">
        <v>211.89499085915909</v>
      </c>
      <c r="Y384" s="23">
        <v>202.85898255003821</v>
      </c>
      <c r="Z384" s="23">
        <v>199.72192445221262</v>
      </c>
      <c r="AA384" s="23">
        <v>193.19991648230581</v>
      </c>
      <c r="AB384" s="21">
        <v>0</v>
      </c>
      <c r="AC384" s="26">
        <f>((Y384*1000)*(O384/100))/VLOOKUP(E384,'Sq Ft lookup'!$C$3:$D$7,2,0)</f>
        <v>0</v>
      </c>
      <c r="AD384" s="26">
        <f>(100-J384)/100*X384*1000/VLOOKUP(E384,'Sq Ft lookup'!$C$3:$D$7,2,0)</f>
        <v>2.3108055120825397</v>
      </c>
      <c r="AE384" s="26">
        <f>(100-K384)/100*Y384*1000/VLOOKUP(E384,'Sq Ft lookup'!$C$3:$D$7,2,0)</f>
        <v>2.1504755221512508</v>
      </c>
    </row>
    <row r="385" spans="1:31">
      <c r="A385" t="s">
        <v>470</v>
      </c>
      <c r="B385" t="s">
        <v>428</v>
      </c>
      <c r="C385" t="s">
        <v>35</v>
      </c>
      <c r="D385" t="s">
        <v>429</v>
      </c>
      <c r="E385" t="s">
        <v>99</v>
      </c>
      <c r="F385">
        <v>2004</v>
      </c>
      <c r="G385" t="s">
        <v>81</v>
      </c>
      <c r="H385" t="s">
        <v>82</v>
      </c>
      <c r="I385" t="s">
        <v>77</v>
      </c>
      <c r="J385" s="21">
        <v>30.888215851272705</v>
      </c>
      <c r="K385" s="21">
        <v>32.144111343133964</v>
      </c>
      <c r="L385" s="21">
        <v>66.434326016876057</v>
      </c>
      <c r="M385" s="21">
        <v>67.065945651550663</v>
      </c>
      <c r="N385" s="21">
        <v>0</v>
      </c>
      <c r="O385" s="21">
        <v>0</v>
      </c>
      <c r="P385" s="21">
        <v>0</v>
      </c>
      <c r="Q385" s="21">
        <v>0</v>
      </c>
      <c r="R385" s="23">
        <v>743645.25577143533</v>
      </c>
      <c r="S385" s="23">
        <v>729876.67291733006</v>
      </c>
      <c r="T385" s="23">
        <v>9930.3796024900003</v>
      </c>
      <c r="U385" s="18" t="s">
        <v>41</v>
      </c>
      <c r="V385" s="23">
        <v>340.50994245696893</v>
      </c>
      <c r="W385" s="23">
        <v>334.0972185696134</v>
      </c>
      <c r="X385" s="23">
        <v>189.82361178012891</v>
      </c>
      <c r="Y385" s="23">
        <v>185.47614368617704</v>
      </c>
      <c r="Z385" s="23">
        <v>188.53999008488321</v>
      </c>
      <c r="AA385" s="23">
        <v>184.32462528184109</v>
      </c>
      <c r="AB385" s="21">
        <v>0</v>
      </c>
      <c r="AC385" s="26">
        <f>((Y385*1000)*(O385/100))/VLOOKUP(E385,'Sq Ft lookup'!$C$3:$D$7,2,0)</f>
        <v>0</v>
      </c>
      <c r="AD385" s="26">
        <f>(100-J385)/100*X385*1000/VLOOKUP(E385,'Sq Ft lookup'!$C$3:$D$7,2,0)</f>
        <v>2.4475836723283728</v>
      </c>
      <c r="AE385" s="26">
        <f>(100-K385)/100*Y385*1000/VLOOKUP(E385,'Sq Ft lookup'!$C$3:$D$7,2,0)</f>
        <v>2.348068760163081</v>
      </c>
    </row>
    <row r="386" spans="1:31">
      <c r="A386" t="s">
        <v>471</v>
      </c>
      <c r="B386" t="s">
        <v>428</v>
      </c>
      <c r="C386" t="s">
        <v>35</v>
      </c>
      <c r="D386" t="s">
        <v>429</v>
      </c>
      <c r="E386" t="s">
        <v>114</v>
      </c>
      <c r="F386">
        <v>2004</v>
      </c>
      <c r="G386" t="s">
        <v>38</v>
      </c>
      <c r="H386" t="s">
        <v>39</v>
      </c>
      <c r="I386" t="s">
        <v>40</v>
      </c>
      <c r="J386" s="21">
        <v>25.909871943588371</v>
      </c>
      <c r="K386" s="21">
        <v>25.95602559509047</v>
      </c>
      <c r="L386" s="21">
        <v>89.104594303351575</v>
      </c>
      <c r="M386" s="21">
        <v>89.094269655788395</v>
      </c>
      <c r="N386" s="21">
        <v>0</v>
      </c>
      <c r="O386" s="21">
        <v>0</v>
      </c>
      <c r="P386" s="21">
        <v>0</v>
      </c>
      <c r="Q386" s="21">
        <v>0</v>
      </c>
      <c r="R386" s="23">
        <v>10377154.011074835</v>
      </c>
      <c r="S386" s="23">
        <v>10388544.834954303</v>
      </c>
      <c r="T386" s="23">
        <v>5363916.31876201</v>
      </c>
      <c r="U386" s="18" t="s">
        <v>41</v>
      </c>
      <c r="V386" s="23">
        <v>1625.3963602823421</v>
      </c>
      <c r="W386" s="23">
        <v>1626.9344024783052</v>
      </c>
      <c r="X386" s="23">
        <v>1950.7077619736324</v>
      </c>
      <c r="Y386" s="23">
        <v>1947.2308563715283</v>
      </c>
      <c r="Z386" s="23">
        <v>1949.2717417198469</v>
      </c>
      <c r="AA386" s="23">
        <v>1946.4380787626719</v>
      </c>
      <c r="AB386" s="21">
        <v>0</v>
      </c>
      <c r="AC386" s="26">
        <f>((Y386*1000)*(O386/100))/VLOOKUP(E386,'Sq Ft lookup'!$C$3:$D$7,2,0)</f>
        <v>0</v>
      </c>
      <c r="AD386" s="26">
        <f>(100-J386)/100*X386*1000/VLOOKUP(E386,'Sq Ft lookup'!$C$3:$D$7,2,0)</f>
        <v>2.8986800618785109</v>
      </c>
      <c r="AE386" s="26">
        <f>(100-K386)/100*Y386*1000/VLOOKUP(E386,'Sq Ft lookup'!$C$3:$D$7,2,0)</f>
        <v>2.8917110246615225</v>
      </c>
    </row>
    <row r="387" spans="1:31">
      <c r="A387" t="s">
        <v>472</v>
      </c>
      <c r="B387" t="s">
        <v>428</v>
      </c>
      <c r="C387" t="s">
        <v>35</v>
      </c>
      <c r="D387" t="s">
        <v>429</v>
      </c>
      <c r="E387" t="s">
        <v>114</v>
      </c>
      <c r="F387">
        <v>2004</v>
      </c>
      <c r="G387" t="s">
        <v>43</v>
      </c>
      <c r="H387" t="s">
        <v>44</v>
      </c>
      <c r="I387" t="s">
        <v>45</v>
      </c>
      <c r="J387" s="21">
        <v>25.678272521673996</v>
      </c>
      <c r="K387" s="21">
        <v>25.712338703796078</v>
      </c>
      <c r="L387" s="21">
        <v>62.723305119680617</v>
      </c>
      <c r="M387" s="21">
        <v>62.688272935978098</v>
      </c>
      <c r="N387" s="21">
        <v>0</v>
      </c>
      <c r="O387" s="21">
        <v>0</v>
      </c>
      <c r="P387" s="21">
        <v>0</v>
      </c>
      <c r="Q387" s="21">
        <v>0</v>
      </c>
      <c r="R387" s="23">
        <v>10372607.154523246</v>
      </c>
      <c r="S387" s="23">
        <v>10382108.111394467</v>
      </c>
      <c r="T387" s="23">
        <v>3701327.82295857</v>
      </c>
      <c r="U387" s="18" t="s">
        <v>41</v>
      </c>
      <c r="V387" s="23">
        <v>2735.3148775938789</v>
      </c>
      <c r="W387" s="23">
        <v>2737.8772434490711</v>
      </c>
      <c r="X387" s="23">
        <v>1864.0629098006962</v>
      </c>
      <c r="Y387" s="23">
        <v>1854.6702425397223</v>
      </c>
      <c r="Z387" s="23">
        <v>1864.0629098006962</v>
      </c>
      <c r="AA387" s="23">
        <v>1854.6273554379509</v>
      </c>
      <c r="AB387" s="21">
        <v>0</v>
      </c>
      <c r="AC387" s="26">
        <f>((Y387*1000)*(O387/100))/VLOOKUP(E387,'Sq Ft lookup'!$C$3:$D$7,2,0)</f>
        <v>0</v>
      </c>
      <c r="AD387" s="26">
        <f>(100-J387)/100*X387*1000/VLOOKUP(E387,'Sq Ft lookup'!$C$3:$D$7,2,0)</f>
        <v>2.7785875568524419</v>
      </c>
      <c r="AE387" s="26">
        <f>(100-K387)/100*Y387*1000/VLOOKUP(E387,'Sq Ft lookup'!$C$3:$D$7,2,0)</f>
        <v>2.763319590732837</v>
      </c>
    </row>
    <row r="388" spans="1:31">
      <c r="A388" t="s">
        <v>473</v>
      </c>
      <c r="B388" t="s">
        <v>428</v>
      </c>
      <c r="C388" t="s">
        <v>35</v>
      </c>
      <c r="D388" t="s">
        <v>429</v>
      </c>
      <c r="E388" t="s">
        <v>114</v>
      </c>
      <c r="F388">
        <v>2004</v>
      </c>
      <c r="G388" t="s">
        <v>47</v>
      </c>
      <c r="H388" t="s">
        <v>39</v>
      </c>
      <c r="I388" t="s">
        <v>40</v>
      </c>
      <c r="J388" s="21">
        <v>24.848499547506751</v>
      </c>
      <c r="K388" s="21">
        <v>24.986976502061285</v>
      </c>
      <c r="L388" s="21">
        <v>89.267367717829075</v>
      </c>
      <c r="M388" s="21">
        <v>89.258923153167288</v>
      </c>
      <c r="N388" s="21">
        <v>0</v>
      </c>
      <c r="O388" s="21">
        <v>0</v>
      </c>
      <c r="P388" s="21">
        <v>0</v>
      </c>
      <c r="Q388" s="21">
        <v>0</v>
      </c>
      <c r="R388" s="23">
        <v>10443097.697624033</v>
      </c>
      <c r="S388" s="23">
        <v>10452564.162598029</v>
      </c>
      <c r="T388" s="23">
        <v>4539022.9956207098</v>
      </c>
      <c r="U388" s="18" t="s">
        <v>41</v>
      </c>
      <c r="V388" s="23">
        <v>1637.4887846537802</v>
      </c>
      <c r="W388" s="23">
        <v>1638.7735857602652</v>
      </c>
      <c r="X388" s="23">
        <v>1995.0302973375979</v>
      </c>
      <c r="Y388" s="23">
        <v>1989.045216839678</v>
      </c>
      <c r="Z388" s="23">
        <v>1993.7181409306536</v>
      </c>
      <c r="AA388" s="23">
        <v>1987.738409534632</v>
      </c>
      <c r="AB388" s="21">
        <v>0</v>
      </c>
      <c r="AC388" s="26">
        <f>((Y388*1000)*(O388/100))/VLOOKUP(E388,'Sq Ft lookup'!$C$3:$D$7,2,0)</f>
        <v>0</v>
      </c>
      <c r="AD388" s="26">
        <f>(100-J388)/100*X388*1000/VLOOKUP(E388,'Sq Ft lookup'!$C$3:$D$7,2,0)</f>
        <v>3.0070100339571648</v>
      </c>
      <c r="AE388" s="26">
        <f>(100-K388)/100*Y388*1000/VLOOKUP(E388,'Sq Ft lookup'!$C$3:$D$7,2,0)</f>
        <v>2.9924648132622815</v>
      </c>
    </row>
    <row r="389" spans="1:31">
      <c r="A389" t="s">
        <v>474</v>
      </c>
      <c r="B389" t="s">
        <v>428</v>
      </c>
      <c r="C389" t="s">
        <v>35</v>
      </c>
      <c r="D389" t="s">
        <v>429</v>
      </c>
      <c r="E389" t="s">
        <v>114</v>
      </c>
      <c r="F389">
        <v>2004</v>
      </c>
      <c r="G389" t="s">
        <v>49</v>
      </c>
      <c r="H389" t="s">
        <v>44</v>
      </c>
      <c r="I389" t="s">
        <v>45</v>
      </c>
      <c r="J389" s="21">
        <v>23.033371934574788</v>
      </c>
      <c r="K389" s="21">
        <v>22.965135851920373</v>
      </c>
      <c r="L389" s="21">
        <v>68.810584265720749</v>
      </c>
      <c r="M389" s="21">
        <v>68.750418886335453</v>
      </c>
      <c r="N389" s="21">
        <v>0</v>
      </c>
      <c r="O389" s="21">
        <v>0</v>
      </c>
      <c r="P389" s="21">
        <v>0</v>
      </c>
      <c r="Q389" s="21">
        <v>0</v>
      </c>
      <c r="R389" s="23">
        <v>10100550.737534441</v>
      </c>
      <c r="S389" s="23">
        <v>10118169.541310539</v>
      </c>
      <c r="T389" s="23">
        <v>2035085.6792653401</v>
      </c>
      <c r="U389" s="18" t="s">
        <v>41</v>
      </c>
      <c r="V389" s="23">
        <v>1344.5559828245298</v>
      </c>
      <c r="W389" s="23">
        <v>1347.1510943383221</v>
      </c>
      <c r="X389" s="23">
        <v>1699.2940135887427</v>
      </c>
      <c r="Y389" s="23">
        <v>1700.1558654016553</v>
      </c>
      <c r="Z389" s="23">
        <v>1698.3704644065069</v>
      </c>
      <c r="AA389" s="23">
        <v>1699.2964588463497</v>
      </c>
      <c r="AB389" s="21">
        <v>0</v>
      </c>
      <c r="AC389" s="26">
        <f>((Y389*1000)*(O389/100))/VLOOKUP(E389,'Sq Ft lookup'!$C$3:$D$7,2,0)</f>
        <v>0</v>
      </c>
      <c r="AD389" s="26">
        <f>(100-J389)/100*X389*1000/VLOOKUP(E389,'Sq Ft lookup'!$C$3:$D$7,2,0)</f>
        <v>2.6231233517386352</v>
      </c>
      <c r="AE389" s="26">
        <f>(100-K389)/100*Y389*1000/VLOOKUP(E389,'Sq Ft lookup'!$C$3:$D$7,2,0)</f>
        <v>2.6267805078575468</v>
      </c>
    </row>
    <row r="390" spans="1:31">
      <c r="A390" t="s">
        <v>475</v>
      </c>
      <c r="B390" t="s">
        <v>428</v>
      </c>
      <c r="C390" t="s">
        <v>35</v>
      </c>
      <c r="D390" t="s">
        <v>429</v>
      </c>
      <c r="E390" t="s">
        <v>114</v>
      </c>
      <c r="F390">
        <v>2004</v>
      </c>
      <c r="G390" t="s">
        <v>51</v>
      </c>
      <c r="H390" t="s">
        <v>52</v>
      </c>
      <c r="I390" t="s">
        <v>53</v>
      </c>
      <c r="J390" s="21">
        <v>27.348577109527263</v>
      </c>
      <c r="K390" s="21">
        <v>27.477058840632552</v>
      </c>
      <c r="L390" s="21">
        <v>80.062602961279111</v>
      </c>
      <c r="M390" s="21">
        <v>80.043719145121301</v>
      </c>
      <c r="N390" s="21">
        <v>0</v>
      </c>
      <c r="O390" s="21">
        <v>0</v>
      </c>
      <c r="P390" s="21">
        <v>0</v>
      </c>
      <c r="Q390" s="21">
        <v>0</v>
      </c>
      <c r="R390" s="23">
        <v>10563586.318423009</v>
      </c>
      <c r="S390" s="23">
        <v>10572953.751608415</v>
      </c>
      <c r="T390" s="23">
        <v>2593952.2420892199</v>
      </c>
      <c r="U390" s="18" t="s">
        <v>41</v>
      </c>
      <c r="V390" s="23">
        <v>1627.852124071522</v>
      </c>
      <c r="W390" s="23">
        <v>1629.3905558142894</v>
      </c>
      <c r="X390" s="23">
        <v>1887.3097730610311</v>
      </c>
      <c r="Y390" s="23">
        <v>1878.6650799877298</v>
      </c>
      <c r="Z390" s="23">
        <v>1880.631911029086</v>
      </c>
      <c r="AA390" s="23">
        <v>1871.849939626285</v>
      </c>
      <c r="AB390" s="21">
        <v>0</v>
      </c>
      <c r="AC390" s="26">
        <f>((Y390*1000)*(O390/100))/VLOOKUP(E390,'Sq Ft lookup'!$C$3:$D$7,2,0)</f>
        <v>0</v>
      </c>
      <c r="AD390" s="26">
        <f>(100-J390)/100*X390*1000/VLOOKUP(E390,'Sq Ft lookup'!$C$3:$D$7,2,0)</f>
        <v>2.7500148505410964</v>
      </c>
      <c r="AE390" s="26">
        <f>(100-K390)/100*Y390*1000/VLOOKUP(E390,'Sq Ft lookup'!$C$3:$D$7,2,0)</f>
        <v>2.7325775582452563</v>
      </c>
    </row>
    <row r="391" spans="1:31">
      <c r="A391" t="s">
        <v>476</v>
      </c>
      <c r="B391" t="s">
        <v>428</v>
      </c>
      <c r="C391" t="s">
        <v>35</v>
      </c>
      <c r="D391" t="s">
        <v>429</v>
      </c>
      <c r="E391" t="s">
        <v>114</v>
      </c>
      <c r="F391">
        <v>2004</v>
      </c>
      <c r="G391" t="s">
        <v>55</v>
      </c>
      <c r="H391" t="s">
        <v>56</v>
      </c>
      <c r="I391" t="s">
        <v>57</v>
      </c>
      <c r="J391" s="21">
        <v>25.374497195173507</v>
      </c>
      <c r="K391" s="21">
        <v>25.469278584644371</v>
      </c>
      <c r="L391" s="21">
        <v>76.97291168180584</v>
      </c>
      <c r="M391" s="21">
        <v>76.951490554667572</v>
      </c>
      <c r="N391" s="21">
        <v>0</v>
      </c>
      <c r="O391" s="21">
        <v>0</v>
      </c>
      <c r="P391" s="21">
        <v>0</v>
      </c>
      <c r="Q391" s="21">
        <v>0</v>
      </c>
      <c r="R391" s="23">
        <v>10436168.851565044</v>
      </c>
      <c r="S391" s="23">
        <v>10445734.558311637</v>
      </c>
      <c r="T391" s="23">
        <v>3452044.4514156599</v>
      </c>
      <c r="U391" s="18" t="s">
        <v>41</v>
      </c>
      <c r="V391" s="23">
        <v>1056.1056725545391</v>
      </c>
      <c r="W391" s="23">
        <v>1057.0848102193775</v>
      </c>
      <c r="X391" s="23">
        <v>1929.8865096211161</v>
      </c>
      <c r="Y391" s="23">
        <v>1925.8066012084287</v>
      </c>
      <c r="Z391" s="23">
        <v>1829.6583205744842</v>
      </c>
      <c r="AA391" s="23">
        <v>1822.1366265208667</v>
      </c>
      <c r="AB391" s="21">
        <v>0</v>
      </c>
      <c r="AC391" s="26">
        <f>((Y391*1000)*(O391/100))/VLOOKUP(E391,'Sq Ft lookup'!$C$3:$D$7,2,0)</f>
        <v>0</v>
      </c>
      <c r="AD391" s="26">
        <f>(100-J391)/100*X391*1000/VLOOKUP(E391,'Sq Ft lookup'!$C$3:$D$7,2,0)</f>
        <v>2.8884627183459166</v>
      </c>
      <c r="AE391" s="26">
        <f>(100-K391)/100*Y391*1000/VLOOKUP(E391,'Sq Ft lookup'!$C$3:$D$7,2,0)</f>
        <v>2.8786954531592115</v>
      </c>
    </row>
    <row r="392" spans="1:31">
      <c r="A392" t="s">
        <v>477</v>
      </c>
      <c r="B392" t="s">
        <v>428</v>
      </c>
      <c r="C392" t="s">
        <v>35</v>
      </c>
      <c r="D392" t="s">
        <v>429</v>
      </c>
      <c r="E392" t="s">
        <v>114</v>
      </c>
      <c r="F392">
        <v>2004</v>
      </c>
      <c r="G392" t="s">
        <v>59</v>
      </c>
      <c r="H392" t="s">
        <v>44</v>
      </c>
      <c r="I392" t="s">
        <v>45</v>
      </c>
      <c r="J392" s="21">
        <v>24.560792382769215</v>
      </c>
      <c r="K392" s="21">
        <v>24.501770210150088</v>
      </c>
      <c r="L392" s="21">
        <v>69.171637744970951</v>
      </c>
      <c r="M392" s="21">
        <v>69.114634536394789</v>
      </c>
      <c r="N392" s="21">
        <v>0</v>
      </c>
      <c r="O392" s="21">
        <v>0</v>
      </c>
      <c r="P392" s="21">
        <v>0</v>
      </c>
      <c r="Q392" s="21">
        <v>0</v>
      </c>
      <c r="R392" s="23">
        <v>10347378.347368645</v>
      </c>
      <c r="S392" s="23">
        <v>10364331.577569813</v>
      </c>
      <c r="T392" s="23">
        <v>1811994.0555083</v>
      </c>
      <c r="U392" s="18" t="s">
        <v>41</v>
      </c>
      <c r="V392" s="23">
        <v>1371.399026734706</v>
      </c>
      <c r="W392" s="23">
        <v>1373.9326415096575</v>
      </c>
      <c r="X392" s="23">
        <v>1753.498973697328</v>
      </c>
      <c r="Y392" s="23">
        <v>1750.09990340646</v>
      </c>
      <c r="Z392" s="23">
        <v>1701.1255357140376</v>
      </c>
      <c r="AA392" s="23">
        <v>1701.9567827189589</v>
      </c>
      <c r="AB392" s="21">
        <v>0</v>
      </c>
      <c r="AC392" s="26">
        <f>((Y392*1000)*(O392/100))/VLOOKUP(E392,'Sq Ft lookup'!$C$3:$D$7,2,0)</f>
        <v>0</v>
      </c>
      <c r="AD392" s="26">
        <f>(100-J392)/100*X392*1000/VLOOKUP(E392,'Sq Ft lookup'!$C$3:$D$7,2,0)</f>
        <v>2.6530800869104256</v>
      </c>
      <c r="AE392" s="26">
        <f>(100-K392)/100*Y392*1000/VLOOKUP(E392,'Sq Ft lookup'!$C$3:$D$7,2,0)</f>
        <v>2.6500089182225244</v>
      </c>
    </row>
    <row r="393" spans="1:31">
      <c r="A393" t="s">
        <v>478</v>
      </c>
      <c r="B393" t="s">
        <v>428</v>
      </c>
      <c r="C393" t="s">
        <v>35</v>
      </c>
      <c r="D393" t="s">
        <v>429</v>
      </c>
      <c r="E393" t="s">
        <v>114</v>
      </c>
      <c r="F393">
        <v>2004</v>
      </c>
      <c r="G393" t="s">
        <v>61</v>
      </c>
      <c r="H393" t="s">
        <v>62</v>
      </c>
      <c r="I393" t="s">
        <v>63</v>
      </c>
      <c r="J393" s="21">
        <v>23.953381468339273</v>
      </c>
      <c r="K393" s="21">
        <v>24.367874097553411</v>
      </c>
      <c r="L393" s="21">
        <v>75.102326395308168</v>
      </c>
      <c r="M393" s="21">
        <v>75.10271530459957</v>
      </c>
      <c r="N393" s="21">
        <v>0</v>
      </c>
      <c r="O393" s="21">
        <v>0</v>
      </c>
      <c r="P393" s="21">
        <v>0</v>
      </c>
      <c r="Q393" s="21">
        <v>0</v>
      </c>
      <c r="R393" s="23">
        <v>10721220.626698738</v>
      </c>
      <c r="S393" s="23">
        <v>10722220.830071181</v>
      </c>
      <c r="T393" s="23">
        <v>1505757.2086046799</v>
      </c>
      <c r="U393" s="18" t="s">
        <v>41</v>
      </c>
      <c r="V393" s="23">
        <v>1916.1828001347544</v>
      </c>
      <c r="W393" s="23">
        <v>1916.1474116771847</v>
      </c>
      <c r="X393" s="23">
        <v>2038.4119491775127</v>
      </c>
      <c r="Y393" s="23">
        <v>2027.0356490762802</v>
      </c>
      <c r="Z393" s="23">
        <v>2038.4119491775127</v>
      </c>
      <c r="AA393" s="23">
        <v>2027.0356490762802</v>
      </c>
      <c r="AB393" s="21">
        <v>0</v>
      </c>
      <c r="AC393" s="26">
        <f>((Y393*1000)*(O393/100))/VLOOKUP(E393,'Sq Ft lookup'!$C$3:$D$7,2,0)</f>
        <v>0</v>
      </c>
      <c r="AD393" s="26">
        <f>(100-J393)/100*X393*1000/VLOOKUP(E393,'Sq Ft lookup'!$C$3:$D$7,2,0)</f>
        <v>3.1089918954970175</v>
      </c>
      <c r="AE393" s="26">
        <f>(100-K393)/100*Y393*1000/VLOOKUP(E393,'Sq Ft lookup'!$C$3:$D$7,2,0)</f>
        <v>3.0747897196085994</v>
      </c>
    </row>
    <row r="394" spans="1:31">
      <c r="A394" t="s">
        <v>479</v>
      </c>
      <c r="B394" t="s">
        <v>428</v>
      </c>
      <c r="C394" t="s">
        <v>35</v>
      </c>
      <c r="D394" t="s">
        <v>429</v>
      </c>
      <c r="E394" t="s">
        <v>114</v>
      </c>
      <c r="F394">
        <v>2004</v>
      </c>
      <c r="G394" t="s">
        <v>65</v>
      </c>
      <c r="H394" t="s">
        <v>66</v>
      </c>
      <c r="I394" t="s">
        <v>57</v>
      </c>
      <c r="J394" s="21">
        <v>24.047692084180227</v>
      </c>
      <c r="K394" s="21">
        <v>24.381133238613849</v>
      </c>
      <c r="L394" s="21">
        <v>78.550671134245135</v>
      </c>
      <c r="M394" s="21">
        <v>78.537649923753889</v>
      </c>
      <c r="N394" s="21">
        <v>0</v>
      </c>
      <c r="O394" s="21">
        <v>0</v>
      </c>
      <c r="P394" s="21">
        <v>0</v>
      </c>
      <c r="Q394" s="21">
        <v>0</v>
      </c>
      <c r="R394" s="23">
        <v>10733603.240474408</v>
      </c>
      <c r="S394" s="23">
        <v>10739795.337724464</v>
      </c>
      <c r="T394" s="23">
        <v>2280853.6661995701</v>
      </c>
      <c r="U394" s="18" t="s">
        <v>41</v>
      </c>
      <c r="V394" s="23">
        <v>1084.2991788849199</v>
      </c>
      <c r="W394" s="23">
        <v>1084.9558238267753</v>
      </c>
      <c r="X394" s="23">
        <v>2127.219476525182</v>
      </c>
      <c r="Y394" s="23">
        <v>2116.2178010713815</v>
      </c>
      <c r="Z394" s="23">
        <v>2114.726591533069</v>
      </c>
      <c r="AA394" s="23">
        <v>2106.6914807074072</v>
      </c>
      <c r="AB394" s="21">
        <v>0</v>
      </c>
      <c r="AC394" s="26">
        <f>((Y394*1000)*(O394/100))/VLOOKUP(E394,'Sq Ft lookup'!$C$3:$D$7,2,0)</f>
        <v>0</v>
      </c>
      <c r="AD394" s="26">
        <f>(100-J394)/100*X394*1000/VLOOKUP(E394,'Sq Ft lookup'!$C$3:$D$7,2,0)</f>
        <v>3.2404177433928916</v>
      </c>
      <c r="AE394" s="26">
        <f>(100-K394)/100*Y394*1000/VLOOKUP(E394,'Sq Ft lookup'!$C$3:$D$7,2,0)</f>
        <v>3.2095064568249181</v>
      </c>
    </row>
    <row r="395" spans="1:31">
      <c r="A395" t="s">
        <v>480</v>
      </c>
      <c r="B395" t="s">
        <v>428</v>
      </c>
      <c r="C395" t="s">
        <v>35</v>
      </c>
      <c r="D395" t="s">
        <v>429</v>
      </c>
      <c r="E395" t="s">
        <v>114</v>
      </c>
      <c r="F395">
        <v>2004</v>
      </c>
      <c r="G395" t="s">
        <v>68</v>
      </c>
      <c r="H395" t="s">
        <v>69</v>
      </c>
      <c r="I395" t="s">
        <v>70</v>
      </c>
      <c r="J395" s="21">
        <v>23.930267908525838</v>
      </c>
      <c r="K395" s="21">
        <v>23.97919910412174</v>
      </c>
      <c r="L395" s="21">
        <v>79.103190986873841</v>
      </c>
      <c r="M395" s="21">
        <v>79.09302303175609</v>
      </c>
      <c r="N395" s="21">
        <v>0</v>
      </c>
      <c r="O395" s="21">
        <v>0</v>
      </c>
      <c r="P395" s="21">
        <v>0</v>
      </c>
      <c r="Q395" s="21">
        <v>0</v>
      </c>
      <c r="R395" s="23">
        <v>10347121.825547377</v>
      </c>
      <c r="S395" s="23">
        <v>10352391.309496032</v>
      </c>
      <c r="T395" s="23">
        <v>586471.77717517805</v>
      </c>
      <c r="U395" s="18" t="s">
        <v>41</v>
      </c>
      <c r="V395" s="23">
        <v>1150.6969769859709</v>
      </c>
      <c r="W395" s="23">
        <v>1151.2553284096989</v>
      </c>
      <c r="X395" s="23">
        <v>1794.7608231128531</v>
      </c>
      <c r="Y395" s="23">
        <v>1790.5327184942357</v>
      </c>
      <c r="Z395" s="23">
        <v>1725.7317317750719</v>
      </c>
      <c r="AA395" s="23">
        <v>1721.5711177336161</v>
      </c>
      <c r="AB395" s="21">
        <v>0</v>
      </c>
      <c r="AC395" s="26">
        <f>((Y395*1000)*(O395/100))/VLOOKUP(E395,'Sq Ft lookup'!$C$3:$D$7,2,0)</f>
        <v>0</v>
      </c>
      <c r="AD395" s="26">
        <f>(100-J395)/100*X395*1000/VLOOKUP(E395,'Sq Ft lookup'!$C$3:$D$7,2,0)</f>
        <v>2.738206477787172</v>
      </c>
      <c r="AE395" s="26">
        <f>(100-K395)/100*Y395*1000/VLOOKUP(E395,'Sq Ft lookup'!$C$3:$D$7,2,0)</f>
        <v>2.7299986219455668</v>
      </c>
    </row>
    <row r="396" spans="1:31">
      <c r="A396" t="s">
        <v>481</v>
      </c>
      <c r="B396" t="s">
        <v>428</v>
      </c>
      <c r="C396" t="s">
        <v>35</v>
      </c>
      <c r="D396" t="s">
        <v>429</v>
      </c>
      <c r="E396" t="s">
        <v>114</v>
      </c>
      <c r="F396">
        <v>2004</v>
      </c>
      <c r="G396" t="s">
        <v>72</v>
      </c>
      <c r="H396" t="s">
        <v>73</v>
      </c>
      <c r="I396" t="s">
        <v>63</v>
      </c>
      <c r="J396" s="21">
        <v>19.737463054830606</v>
      </c>
      <c r="K396" s="21">
        <v>20.192293139472795</v>
      </c>
      <c r="L396" s="21">
        <v>71.337074254805756</v>
      </c>
      <c r="M396" s="21">
        <v>71.37774988127201</v>
      </c>
      <c r="N396" s="21">
        <v>0</v>
      </c>
      <c r="O396" s="21">
        <v>0</v>
      </c>
      <c r="P396" s="21">
        <v>0</v>
      </c>
      <c r="Q396" s="21">
        <v>0</v>
      </c>
      <c r="R396" s="23">
        <v>10941044.244696567</v>
      </c>
      <c r="S396" s="23">
        <v>10927685.181225317</v>
      </c>
      <c r="T396" s="23">
        <v>966885.08963752701</v>
      </c>
      <c r="U396" s="18" t="s">
        <v>41</v>
      </c>
      <c r="V396" s="23">
        <v>3156.5284033789653</v>
      </c>
      <c r="W396" s="23">
        <v>3152.0412963907725</v>
      </c>
      <c r="X396" s="23">
        <v>2025.2270241424849</v>
      </c>
      <c r="Y396" s="23">
        <v>2016.0837358706085</v>
      </c>
      <c r="Z396" s="23">
        <v>2021.7609049628197</v>
      </c>
      <c r="AA396" s="23">
        <v>2012.5780269567967</v>
      </c>
      <c r="AB396" s="21">
        <v>0</v>
      </c>
      <c r="AC396" s="26">
        <f>((Y396*1000)*(O396/100))/VLOOKUP(E396,'Sq Ft lookup'!$C$3:$D$7,2,0)</f>
        <v>0</v>
      </c>
      <c r="AD396" s="26">
        <f>(100-J396)/100*X396*1000/VLOOKUP(E396,'Sq Ft lookup'!$C$3:$D$7,2,0)</f>
        <v>3.2601255284314412</v>
      </c>
      <c r="AE396" s="26">
        <f>(100-K396)/100*Y396*1000/VLOOKUP(E396,'Sq Ft lookup'!$C$3:$D$7,2,0)</f>
        <v>3.2270160408872455</v>
      </c>
    </row>
    <row r="397" spans="1:31">
      <c r="A397" t="s">
        <v>482</v>
      </c>
      <c r="B397" t="s">
        <v>428</v>
      </c>
      <c r="C397" t="s">
        <v>35</v>
      </c>
      <c r="D397" t="s">
        <v>429</v>
      </c>
      <c r="E397" t="s">
        <v>114</v>
      </c>
      <c r="F397">
        <v>2004</v>
      </c>
      <c r="G397" t="s">
        <v>75</v>
      </c>
      <c r="H397" t="s">
        <v>76</v>
      </c>
      <c r="I397" t="s">
        <v>77</v>
      </c>
      <c r="J397" s="21">
        <v>28.676319341768686</v>
      </c>
      <c r="K397" s="21">
        <v>29.228494334734624</v>
      </c>
      <c r="L397" s="21">
        <v>68.676413256901753</v>
      </c>
      <c r="M397" s="21">
        <v>68.689886047584437</v>
      </c>
      <c r="N397" s="21">
        <v>0</v>
      </c>
      <c r="O397" s="21">
        <v>0</v>
      </c>
      <c r="P397" s="21">
        <v>0</v>
      </c>
      <c r="Q397" s="21">
        <v>0</v>
      </c>
      <c r="R397" s="23">
        <v>11090384.193959821</v>
      </c>
      <c r="S397" s="23">
        <v>11081294.789043723</v>
      </c>
      <c r="T397" s="23">
        <v>1179169.40710524</v>
      </c>
      <c r="U397" s="18" t="s">
        <v>41</v>
      </c>
      <c r="V397" s="23">
        <v>4892.7918307435311</v>
      </c>
      <c r="W397" s="23">
        <v>4890.6669123249585</v>
      </c>
      <c r="X397" s="23">
        <v>2175.7507197928549</v>
      </c>
      <c r="Y397" s="23">
        <v>2157.9901395437173</v>
      </c>
      <c r="Z397" s="23">
        <v>2164.231764257238</v>
      </c>
      <c r="AA397" s="23">
        <v>2141.9387160966689</v>
      </c>
      <c r="AB397" s="21">
        <v>0</v>
      </c>
      <c r="AC397" s="26">
        <f>((Y397*1000)*(O397/100))/VLOOKUP(E397,'Sq Ft lookup'!$C$3:$D$7,2,0)</f>
        <v>0</v>
      </c>
      <c r="AD397" s="26">
        <f>(100-J397)/100*X397*1000/VLOOKUP(E397,'Sq Ft lookup'!$C$3:$D$7,2,0)</f>
        <v>3.1123656143285698</v>
      </c>
      <c r="AE397" s="26">
        <f>(100-K397)/100*Y397*1000/VLOOKUP(E397,'Sq Ft lookup'!$C$3:$D$7,2,0)</f>
        <v>3.063060797960389</v>
      </c>
    </row>
    <row r="398" spans="1:31">
      <c r="A398" t="s">
        <v>483</v>
      </c>
      <c r="B398" t="s">
        <v>428</v>
      </c>
      <c r="C398" t="s">
        <v>35</v>
      </c>
      <c r="D398" t="s">
        <v>429</v>
      </c>
      <c r="E398" t="s">
        <v>114</v>
      </c>
      <c r="F398">
        <v>2004</v>
      </c>
      <c r="G398" t="s">
        <v>79</v>
      </c>
      <c r="H398" t="s">
        <v>62</v>
      </c>
      <c r="I398" t="s">
        <v>70</v>
      </c>
      <c r="J398" s="21">
        <v>27.455676780276338</v>
      </c>
      <c r="K398" s="21">
        <v>27.482612952816289</v>
      </c>
      <c r="L398" s="21">
        <v>70.218647856743885</v>
      </c>
      <c r="M398" s="21">
        <v>70.227091240377391</v>
      </c>
      <c r="N398" s="21">
        <v>0</v>
      </c>
      <c r="O398" s="21">
        <v>0</v>
      </c>
      <c r="P398" s="21">
        <v>0</v>
      </c>
      <c r="Q398" s="21">
        <v>0</v>
      </c>
      <c r="R398" s="23">
        <v>11454527.062612357</v>
      </c>
      <c r="S398" s="23">
        <v>11451332.808738248</v>
      </c>
      <c r="T398" s="23">
        <v>575671.89967144094</v>
      </c>
      <c r="U398" s="18" t="s">
        <v>41</v>
      </c>
      <c r="V398" s="23">
        <v>2607.0149215832662</v>
      </c>
      <c r="W398" s="23">
        <v>2606.2738875883756</v>
      </c>
      <c r="X398" s="23">
        <v>2248.4191168290049</v>
      </c>
      <c r="Y398" s="23">
        <v>2246.6432393549198</v>
      </c>
      <c r="Z398" s="23">
        <v>2233.9821378431043</v>
      </c>
      <c r="AA398" s="23">
        <v>2230.6832218932768</v>
      </c>
      <c r="AB398" s="21">
        <v>0</v>
      </c>
      <c r="AC398" s="26">
        <f>((Y398*1000)*(O398/100))/VLOOKUP(E398,'Sq Ft lookup'!$C$3:$D$7,2,0)</f>
        <v>0</v>
      </c>
      <c r="AD398" s="26">
        <f>(100-J398)/100*X398*1000/VLOOKUP(E398,'Sq Ft lookup'!$C$3:$D$7,2,0)</f>
        <v>3.2713606727767539</v>
      </c>
      <c r="AE398" s="26">
        <f>(100-K398)/100*Y398*1000/VLOOKUP(E398,'Sq Ft lookup'!$C$3:$D$7,2,0)</f>
        <v>3.2675631236510094</v>
      </c>
    </row>
    <row r="399" spans="1:31">
      <c r="A399" t="s">
        <v>484</v>
      </c>
      <c r="B399" t="s">
        <v>428</v>
      </c>
      <c r="C399" t="s">
        <v>35</v>
      </c>
      <c r="D399" t="s">
        <v>429</v>
      </c>
      <c r="E399" t="s">
        <v>114</v>
      </c>
      <c r="F399">
        <v>2004</v>
      </c>
      <c r="G399" t="s">
        <v>81</v>
      </c>
      <c r="H399" t="s">
        <v>82</v>
      </c>
      <c r="I399" t="s">
        <v>77</v>
      </c>
      <c r="J399" s="21">
        <v>19.027692183666222</v>
      </c>
      <c r="K399" s="21">
        <v>19.099764541187614</v>
      </c>
      <c r="L399" s="21">
        <v>54.704970204115867</v>
      </c>
      <c r="M399" s="21">
        <v>54.72092141659266</v>
      </c>
      <c r="N399" s="21">
        <v>0</v>
      </c>
      <c r="O399" s="21">
        <v>0</v>
      </c>
      <c r="P399" s="21">
        <v>0</v>
      </c>
      <c r="Q399" s="21">
        <v>0</v>
      </c>
      <c r="R399" s="23">
        <v>12010678.249172367</v>
      </c>
      <c r="S399" s="23">
        <v>12006369.300418232</v>
      </c>
      <c r="T399" s="23">
        <v>508845.37902365002</v>
      </c>
      <c r="U399" s="18" t="s">
        <v>41</v>
      </c>
      <c r="V399" s="23">
        <v>5545.9840737610502</v>
      </c>
      <c r="W399" s="23">
        <v>5544.02758386802</v>
      </c>
      <c r="X399" s="23">
        <v>2291.1331087886556</v>
      </c>
      <c r="Y399" s="23">
        <v>2289.6792106669955</v>
      </c>
      <c r="Z399" s="23">
        <v>2277.7614373590795</v>
      </c>
      <c r="AA399" s="23">
        <v>2276.5168989765734</v>
      </c>
      <c r="AB399" s="21">
        <v>0</v>
      </c>
      <c r="AC399" s="26">
        <f>((Y399*1000)*(O399/100))/VLOOKUP(E399,'Sq Ft lookup'!$C$3:$D$7,2,0)</f>
        <v>0</v>
      </c>
      <c r="AD399" s="26">
        <f>(100-J399)/100*X399*1000/VLOOKUP(E399,'Sq Ft lookup'!$C$3:$D$7,2,0)</f>
        <v>3.7207849043928753</v>
      </c>
      <c r="AE399" s="26">
        <f>(100-K399)/100*Y399*1000/VLOOKUP(E399,'Sq Ft lookup'!$C$3:$D$7,2,0)</f>
        <v>3.715114064743434</v>
      </c>
    </row>
    <row r="400" spans="1:31">
      <c r="A400" t="s">
        <v>485</v>
      </c>
      <c r="B400" t="s">
        <v>428</v>
      </c>
      <c r="C400" t="s">
        <v>35</v>
      </c>
      <c r="D400" t="s">
        <v>429</v>
      </c>
      <c r="E400" t="s">
        <v>129</v>
      </c>
      <c r="F400">
        <v>2004</v>
      </c>
      <c r="G400" t="s">
        <v>38</v>
      </c>
      <c r="H400" t="s">
        <v>39</v>
      </c>
      <c r="I400" t="s">
        <v>40</v>
      </c>
      <c r="J400" s="21">
        <v>43.184096670865358</v>
      </c>
      <c r="K400" s="21">
        <v>43.397923809714619</v>
      </c>
      <c r="L400" s="21">
        <v>92.333067465803836</v>
      </c>
      <c r="M400" s="21">
        <v>92.378809778608314</v>
      </c>
      <c r="N400" s="21">
        <v>0</v>
      </c>
      <c r="O400" s="21">
        <v>0</v>
      </c>
      <c r="P400" s="21">
        <v>0</v>
      </c>
      <c r="Q400" s="21">
        <v>0</v>
      </c>
      <c r="R400" s="23">
        <v>1527408.2494119541</v>
      </c>
      <c r="S400" s="23">
        <v>1518472.4630271683</v>
      </c>
      <c r="T400" s="23">
        <v>4274179.6658299603</v>
      </c>
      <c r="U400" s="18" t="s">
        <v>41</v>
      </c>
      <c r="V400" s="23">
        <v>238.67286508651961</v>
      </c>
      <c r="W400" s="23">
        <v>237.24737222716396</v>
      </c>
      <c r="X400" s="23">
        <v>407.04440674119002</v>
      </c>
      <c r="Y400" s="23">
        <v>404.49679518114135</v>
      </c>
      <c r="Z400" s="23">
        <v>400.31122986685523</v>
      </c>
      <c r="AA400" s="23">
        <v>397.75187213882316</v>
      </c>
      <c r="AB400" s="21">
        <v>0</v>
      </c>
      <c r="AC400" s="26">
        <f>((Y400*1000)*(O400/100))/VLOOKUP(E400,'Sq Ft lookup'!$C$3:$D$7,2,0)</f>
        <v>0</v>
      </c>
      <c r="AD400" s="26">
        <f>(100-J400)/100*X400*1000/VLOOKUP(E400,'Sq Ft lookup'!$C$3:$D$7,2,0)</f>
        <v>1.8935738106370497</v>
      </c>
      <c r="AE400" s="26">
        <f>(100-K400)/100*Y400*1000/VLOOKUP(E400,'Sq Ft lookup'!$C$3:$D$7,2,0)</f>
        <v>1.8746404234409675</v>
      </c>
    </row>
    <row r="401" spans="1:31">
      <c r="A401" t="s">
        <v>486</v>
      </c>
      <c r="B401" t="s">
        <v>428</v>
      </c>
      <c r="C401" t="s">
        <v>35</v>
      </c>
      <c r="D401" t="s">
        <v>429</v>
      </c>
      <c r="E401" t="s">
        <v>129</v>
      </c>
      <c r="F401">
        <v>2004</v>
      </c>
      <c r="G401" t="s">
        <v>43</v>
      </c>
      <c r="H401" t="s">
        <v>44</v>
      </c>
      <c r="I401" t="s">
        <v>45</v>
      </c>
      <c r="J401" s="21">
        <v>40.185084787410489</v>
      </c>
      <c r="K401" s="21">
        <v>40.676560159977747</v>
      </c>
      <c r="L401" s="21">
        <v>72.912958687026091</v>
      </c>
      <c r="M401" s="21">
        <v>73.048619932892137</v>
      </c>
      <c r="N401" s="21">
        <v>0</v>
      </c>
      <c r="O401" s="21">
        <v>0</v>
      </c>
      <c r="P401" s="21">
        <v>0</v>
      </c>
      <c r="Q401" s="21">
        <v>0</v>
      </c>
      <c r="R401" s="23">
        <v>1520768.3912540544</v>
      </c>
      <c r="S401" s="23">
        <v>1514391.8718591651</v>
      </c>
      <c r="T401" s="23">
        <v>3345095.7304042401</v>
      </c>
      <c r="U401" s="18" t="s">
        <v>41</v>
      </c>
      <c r="V401" s="23">
        <v>407.66950743067554</v>
      </c>
      <c r="W401" s="23">
        <v>405.62137951789623</v>
      </c>
      <c r="X401" s="23">
        <v>382.33059640593416</v>
      </c>
      <c r="Y401" s="23">
        <v>375.42666374345976</v>
      </c>
      <c r="Z401" s="23">
        <v>355.47178193829552</v>
      </c>
      <c r="AA401" s="23">
        <v>351.63266675899024</v>
      </c>
      <c r="AB401" s="21">
        <v>0</v>
      </c>
      <c r="AC401" s="26">
        <f>((Y401*1000)*(O401/100))/VLOOKUP(E401,'Sq Ft lookup'!$C$3:$D$7,2,0)</f>
        <v>0</v>
      </c>
      <c r="AD401" s="26">
        <f>(100-J401)/100*X401*1000/VLOOKUP(E401,'Sq Ft lookup'!$C$3:$D$7,2,0)</f>
        <v>1.8724881445648751</v>
      </c>
      <c r="AE401" s="26">
        <f>(100-K401)/100*Y401*1000/VLOOKUP(E401,'Sq Ft lookup'!$C$3:$D$7,2,0)</f>
        <v>1.8235680330237283</v>
      </c>
    </row>
    <row r="402" spans="1:31">
      <c r="A402" t="s">
        <v>487</v>
      </c>
      <c r="B402" t="s">
        <v>428</v>
      </c>
      <c r="C402" t="s">
        <v>35</v>
      </c>
      <c r="D402" t="s">
        <v>429</v>
      </c>
      <c r="E402" t="s">
        <v>129</v>
      </c>
      <c r="F402">
        <v>2004</v>
      </c>
      <c r="G402" t="s">
        <v>47</v>
      </c>
      <c r="H402" t="s">
        <v>39</v>
      </c>
      <c r="I402" t="s">
        <v>40</v>
      </c>
      <c r="J402" s="21">
        <v>43.404728204948661</v>
      </c>
      <c r="K402" s="21">
        <v>43.750410048851116</v>
      </c>
      <c r="L402" s="21">
        <v>92.60377827089043</v>
      </c>
      <c r="M402" s="21">
        <v>92.645540680531369</v>
      </c>
      <c r="N402" s="21">
        <v>0</v>
      </c>
      <c r="O402" s="21">
        <v>0</v>
      </c>
      <c r="P402" s="21">
        <v>0</v>
      </c>
      <c r="Q402" s="21">
        <v>0</v>
      </c>
      <c r="R402" s="23">
        <v>1565190.731219437</v>
      </c>
      <c r="S402" s="23">
        <v>1556413.3980368348</v>
      </c>
      <c r="T402" s="23">
        <v>3685124.9224883602</v>
      </c>
      <c r="U402" s="18" t="s">
        <v>41</v>
      </c>
      <c r="V402" s="23">
        <v>245.20904080048155</v>
      </c>
      <c r="W402" s="23">
        <v>243.82189241279801</v>
      </c>
      <c r="X402" s="23">
        <v>433.50046693594084</v>
      </c>
      <c r="Y402" s="23">
        <v>429.13939282462206</v>
      </c>
      <c r="Z402" s="23">
        <v>431.68620749215961</v>
      </c>
      <c r="AA402" s="23">
        <v>427.77761513550729</v>
      </c>
      <c r="AB402" s="21">
        <v>0</v>
      </c>
      <c r="AC402" s="26">
        <f>((Y402*1000)*(O402/100))/VLOOKUP(E402,'Sq Ft lookup'!$C$3:$D$7,2,0)</f>
        <v>0</v>
      </c>
      <c r="AD402" s="26">
        <f>(100-J402)/100*X402*1000/VLOOKUP(E402,'Sq Ft lookup'!$C$3:$D$7,2,0)</f>
        <v>2.0088164239938129</v>
      </c>
      <c r="AE402" s="26">
        <f>(100-K402)/100*Y402*1000/VLOOKUP(E402,'Sq Ft lookup'!$C$3:$D$7,2,0)</f>
        <v>1.9764611140626531</v>
      </c>
    </row>
    <row r="403" spans="1:31">
      <c r="A403" t="s">
        <v>488</v>
      </c>
      <c r="B403" t="s">
        <v>428</v>
      </c>
      <c r="C403" t="s">
        <v>35</v>
      </c>
      <c r="D403" t="s">
        <v>429</v>
      </c>
      <c r="E403" t="s">
        <v>129</v>
      </c>
      <c r="F403">
        <v>2004</v>
      </c>
      <c r="G403" t="s">
        <v>49</v>
      </c>
      <c r="H403" t="s">
        <v>44</v>
      </c>
      <c r="I403" t="s">
        <v>45</v>
      </c>
      <c r="J403" s="21">
        <v>38.308056801877775</v>
      </c>
      <c r="K403" s="21">
        <v>38.448528251937454</v>
      </c>
      <c r="L403" s="21">
        <v>76.896361580458674</v>
      </c>
      <c r="M403" s="21">
        <v>76.848388596418928</v>
      </c>
      <c r="N403" s="21">
        <v>0</v>
      </c>
      <c r="O403" s="21">
        <v>0</v>
      </c>
      <c r="P403" s="21">
        <v>0</v>
      </c>
      <c r="Q403" s="21">
        <v>0</v>
      </c>
      <c r="R403" s="23">
        <v>1440642.2161199048</v>
      </c>
      <c r="S403" s="23">
        <v>1445532.8095579774</v>
      </c>
      <c r="T403" s="23">
        <v>2328374.4035073798</v>
      </c>
      <c r="U403" s="18" t="s">
        <v>41</v>
      </c>
      <c r="V403" s="23">
        <v>197.43509108733352</v>
      </c>
      <c r="W403" s="23">
        <v>197.84504373965416</v>
      </c>
      <c r="X403" s="23">
        <v>336.84877138315818</v>
      </c>
      <c r="Y403" s="23">
        <v>337.56243300387717</v>
      </c>
      <c r="Z403" s="23">
        <v>303.15503592461801</v>
      </c>
      <c r="AA403" s="23">
        <v>309.20039310792288</v>
      </c>
      <c r="AB403" s="21">
        <v>0</v>
      </c>
      <c r="AC403" s="26">
        <f>((Y403*1000)*(O403/100))/VLOOKUP(E403,'Sq Ft lookup'!$C$3:$D$7,2,0)</f>
        <v>0</v>
      </c>
      <c r="AD403" s="26">
        <f>(100-J403)/100*X403*1000/VLOOKUP(E403,'Sq Ft lookup'!$C$3:$D$7,2,0)</f>
        <v>1.7015078169953044</v>
      </c>
      <c r="AE403" s="26">
        <f>(100-K403)/100*Y403*1000/VLOOKUP(E403,'Sq Ft lookup'!$C$3:$D$7,2,0)</f>
        <v>1.701230190142256</v>
      </c>
    </row>
    <row r="404" spans="1:31">
      <c r="A404" t="s">
        <v>489</v>
      </c>
      <c r="B404" t="s">
        <v>428</v>
      </c>
      <c r="C404" t="s">
        <v>35</v>
      </c>
      <c r="D404" t="s">
        <v>429</v>
      </c>
      <c r="E404" t="s">
        <v>129</v>
      </c>
      <c r="F404">
        <v>2004</v>
      </c>
      <c r="G404" t="s">
        <v>51</v>
      </c>
      <c r="H404" t="s">
        <v>52</v>
      </c>
      <c r="I404" t="s">
        <v>53</v>
      </c>
      <c r="J404" s="21">
        <v>34.69713155896801</v>
      </c>
      <c r="K404" s="21">
        <v>35.453763517966721</v>
      </c>
      <c r="L404" s="21">
        <v>85.606390532989067</v>
      </c>
      <c r="M404" s="21">
        <v>85.659792035833817</v>
      </c>
      <c r="N404" s="21">
        <v>0</v>
      </c>
      <c r="O404" s="21">
        <v>0</v>
      </c>
      <c r="P404" s="21">
        <v>0</v>
      </c>
      <c r="Q404" s="21">
        <v>0</v>
      </c>
      <c r="R404" s="23">
        <v>1573690.9969730403</v>
      </c>
      <c r="S404" s="23">
        <v>1567919.4819093442</v>
      </c>
      <c r="T404" s="23">
        <v>2661389.2454631198</v>
      </c>
      <c r="U404" s="18" t="s">
        <v>41</v>
      </c>
      <c r="V404" s="23">
        <v>245.61702123023744</v>
      </c>
      <c r="W404" s="23">
        <v>244.70210793685732</v>
      </c>
      <c r="X404" s="23">
        <v>394.44404800022232</v>
      </c>
      <c r="Y404" s="23">
        <v>387.9757780249621</v>
      </c>
      <c r="Z404" s="23">
        <v>389.93302596315368</v>
      </c>
      <c r="AA404" s="23">
        <v>383.76675231675495</v>
      </c>
      <c r="AB404" s="21">
        <v>0</v>
      </c>
      <c r="AC404" s="26">
        <f>((Y404*1000)*(O404/100))/VLOOKUP(E404,'Sq Ft lookup'!$C$3:$D$7,2,0)</f>
        <v>0</v>
      </c>
      <c r="AD404" s="26">
        <f>(100-J404)/100*X404*1000/VLOOKUP(E404,'Sq Ft lookup'!$C$3:$D$7,2,0)</f>
        <v>2.1090564122348465</v>
      </c>
      <c r="AE404" s="26">
        <f>(100-K404)/100*Y404*1000/VLOOKUP(E404,'Sq Ft lookup'!$C$3:$D$7,2,0)</f>
        <v>2.0504352927733973</v>
      </c>
    </row>
    <row r="405" spans="1:31">
      <c r="A405" t="s">
        <v>490</v>
      </c>
      <c r="B405" t="s">
        <v>428</v>
      </c>
      <c r="C405" t="s">
        <v>35</v>
      </c>
      <c r="D405" s="22" t="s">
        <v>429</v>
      </c>
      <c r="E405" t="s">
        <v>129</v>
      </c>
      <c r="F405">
        <v>2004</v>
      </c>
      <c r="G405" t="s">
        <v>55</v>
      </c>
      <c r="H405" t="s">
        <v>56</v>
      </c>
      <c r="I405" t="s">
        <v>57</v>
      </c>
      <c r="J405" s="21">
        <v>46.865915489640443</v>
      </c>
      <c r="K405" s="21">
        <v>47.150128968198558</v>
      </c>
      <c r="L405" s="21">
        <v>83.529852815836875</v>
      </c>
      <c r="M405" s="21">
        <v>83.61828972866229</v>
      </c>
      <c r="N405" s="21">
        <v>0</v>
      </c>
      <c r="O405" s="21">
        <v>0</v>
      </c>
      <c r="P405" s="21">
        <v>0</v>
      </c>
      <c r="Q405" s="21">
        <v>0</v>
      </c>
      <c r="R405" s="23">
        <v>1548712.8380508253</v>
      </c>
      <c r="S405" s="23">
        <v>1540815.6402385461</v>
      </c>
      <c r="T405" s="23">
        <v>3062586.1969262301</v>
      </c>
      <c r="U405" s="18" t="s">
        <v>41</v>
      </c>
      <c r="V405" s="23">
        <v>162.09265139354494</v>
      </c>
      <c r="W405" s="23">
        <v>161.21785996914647</v>
      </c>
      <c r="X405" s="23">
        <v>414.11320376569938</v>
      </c>
      <c r="Y405" s="23">
        <v>408.19817504552452</v>
      </c>
      <c r="Z405" s="23">
        <v>386.9638984899106</v>
      </c>
      <c r="AA405" s="23">
        <v>382.77609463678903</v>
      </c>
      <c r="AB405" s="21">
        <v>0</v>
      </c>
      <c r="AC405" s="26">
        <f>((Y405*1000)*(O405/100))/VLOOKUP(E405,'Sq Ft lookup'!$C$3:$D$7,2,0)</f>
        <v>0</v>
      </c>
      <c r="AD405" s="26">
        <f>(100-J405)/100*X405*1000/VLOOKUP(E405,'Sq Ft lookup'!$C$3:$D$7,2,0)</f>
        <v>1.8016184100598056</v>
      </c>
      <c r="AE405" s="26">
        <f>(100-K405)/100*Y405*1000/VLOOKUP(E405,'Sq Ft lookup'!$C$3:$D$7,2,0)</f>
        <v>1.7663856242895131</v>
      </c>
    </row>
    <row r="406" spans="1:31">
      <c r="A406" t="s">
        <v>491</v>
      </c>
      <c r="B406" t="s">
        <v>428</v>
      </c>
      <c r="C406" t="s">
        <v>35</v>
      </c>
      <c r="D406" s="22" t="s">
        <v>429</v>
      </c>
      <c r="E406" t="s">
        <v>129</v>
      </c>
      <c r="F406">
        <v>2004</v>
      </c>
      <c r="G406" t="s">
        <v>59</v>
      </c>
      <c r="H406" t="s">
        <v>44</v>
      </c>
      <c r="I406" t="s">
        <v>45</v>
      </c>
      <c r="J406" s="21">
        <v>43.521173530890891</v>
      </c>
      <c r="K406" s="21">
        <v>43.925704283906384</v>
      </c>
      <c r="L406" s="21">
        <v>78.303136780393785</v>
      </c>
      <c r="M406" s="21">
        <v>78.363558134760794</v>
      </c>
      <c r="N406" s="21">
        <v>0</v>
      </c>
      <c r="O406" s="21">
        <v>0</v>
      </c>
      <c r="P406" s="21">
        <v>0</v>
      </c>
      <c r="Q406" s="21">
        <v>0</v>
      </c>
      <c r="R406" s="23">
        <v>1491809.8809837583</v>
      </c>
      <c r="S406" s="23">
        <v>1489773.5991509487</v>
      </c>
      <c r="T406" s="23">
        <v>2176642.58853349</v>
      </c>
      <c r="U406" s="18" t="s">
        <v>41</v>
      </c>
      <c r="V406" s="23">
        <v>203.92069000583001</v>
      </c>
      <c r="W406" s="23">
        <v>203.35052897051892</v>
      </c>
      <c r="X406" s="23">
        <v>370.46373364943321</v>
      </c>
      <c r="Y406" s="23">
        <v>367.35473536782035</v>
      </c>
      <c r="Z406" s="23">
        <v>307.94074555829627</v>
      </c>
      <c r="AA406" s="23">
        <v>310.79883572390781</v>
      </c>
      <c r="AB406" s="21">
        <v>0</v>
      </c>
      <c r="AC406" s="26">
        <f>((Y406*1000)*(O406/100))/VLOOKUP(E406,'Sq Ft lookup'!$C$3:$D$7,2,0)</f>
        <v>0</v>
      </c>
      <c r="AD406" s="26">
        <f>(100-J406)/100*X406*1000/VLOOKUP(E406,'Sq Ft lookup'!$C$3:$D$7,2,0)</f>
        <v>1.7131756563295939</v>
      </c>
      <c r="AE406" s="26">
        <f>(100-K406)/100*Y406*1000/VLOOKUP(E406,'Sq Ft lookup'!$C$3:$D$7,2,0)</f>
        <v>1.6866306998757468</v>
      </c>
    </row>
    <row r="407" spans="1:31">
      <c r="A407" t="s">
        <v>492</v>
      </c>
      <c r="B407" t="s">
        <v>428</v>
      </c>
      <c r="C407" t="s">
        <v>35</v>
      </c>
      <c r="D407" t="s">
        <v>429</v>
      </c>
      <c r="E407" t="s">
        <v>129</v>
      </c>
      <c r="F407">
        <v>2004</v>
      </c>
      <c r="G407" t="s">
        <v>61</v>
      </c>
      <c r="H407" t="s">
        <v>62</v>
      </c>
      <c r="I407" t="s">
        <v>63</v>
      </c>
      <c r="J407" s="21">
        <v>41.674302144956812</v>
      </c>
      <c r="K407" s="21">
        <v>43.105451735878162</v>
      </c>
      <c r="L407" s="21">
        <v>81.131152378684504</v>
      </c>
      <c r="M407" s="21">
        <v>81.25934571800515</v>
      </c>
      <c r="N407" s="21">
        <v>0</v>
      </c>
      <c r="O407" s="21">
        <v>0</v>
      </c>
      <c r="P407" s="21">
        <v>0</v>
      </c>
      <c r="Q407" s="21">
        <v>0</v>
      </c>
      <c r="R407" s="23">
        <v>1622095.953005295</v>
      </c>
      <c r="S407" s="23">
        <v>1613251.3766743506</v>
      </c>
      <c r="T407" s="23">
        <v>1945911.3371953999</v>
      </c>
      <c r="U407" s="18" t="s">
        <v>41</v>
      </c>
      <c r="V407" s="23">
        <v>298.60477692824242</v>
      </c>
      <c r="W407" s="23">
        <v>296.56600336134323</v>
      </c>
      <c r="X407" s="23">
        <v>419.13626507300279</v>
      </c>
      <c r="Y407" s="23">
        <v>406.83803410887788</v>
      </c>
      <c r="Z407" s="23">
        <v>404.37670557210225</v>
      </c>
      <c r="AA407" s="23">
        <v>396.57081464107034</v>
      </c>
      <c r="AB407" s="21">
        <v>0</v>
      </c>
      <c r="AC407" s="26">
        <f>((Y407*1000)*(O407/100))/VLOOKUP(E407,'Sq Ft lookup'!$C$3:$D$7,2,0)</f>
        <v>0</v>
      </c>
      <c r="AD407" s="26">
        <f>(100-J407)/100*X407*1000/VLOOKUP(E407,'Sq Ft lookup'!$C$3:$D$7,2,0)</f>
        <v>2.0016388134755223</v>
      </c>
      <c r="AE407" s="26">
        <f>(100-K407)/100*Y407*1000/VLOOKUP(E407,'Sq Ft lookup'!$C$3:$D$7,2,0)</f>
        <v>1.8952335315304751</v>
      </c>
    </row>
    <row r="408" spans="1:31">
      <c r="A408" t="s">
        <v>493</v>
      </c>
      <c r="B408" t="s">
        <v>428</v>
      </c>
      <c r="C408" t="s">
        <v>35</v>
      </c>
      <c r="D408" t="s">
        <v>429</v>
      </c>
      <c r="E408" t="s">
        <v>129</v>
      </c>
      <c r="F408">
        <v>2004</v>
      </c>
      <c r="G408" t="s">
        <v>65</v>
      </c>
      <c r="H408" t="s">
        <v>66</v>
      </c>
      <c r="I408" t="s">
        <v>57</v>
      </c>
      <c r="J408" s="21">
        <v>45.510377982041092</v>
      </c>
      <c r="K408" s="21">
        <v>46.610138303988414</v>
      </c>
      <c r="L408" s="21">
        <v>84.733017630995576</v>
      </c>
      <c r="M408" s="21">
        <v>84.874676521616934</v>
      </c>
      <c r="N408" s="21">
        <v>0</v>
      </c>
      <c r="O408" s="21">
        <v>0</v>
      </c>
      <c r="P408" s="21">
        <v>0</v>
      </c>
      <c r="Q408" s="21">
        <v>0</v>
      </c>
      <c r="R408" s="23">
        <v>1651070.758375274</v>
      </c>
      <c r="S408" s="23">
        <v>1636974.765385539</v>
      </c>
      <c r="T408" s="23">
        <v>2382739.8756562402</v>
      </c>
      <c r="U408" s="18" t="s">
        <v>41</v>
      </c>
      <c r="V408" s="23">
        <v>173.27373054028558</v>
      </c>
      <c r="W408" s="23">
        <v>171.66124991782999</v>
      </c>
      <c r="X408" s="23">
        <v>477.56135872812155</v>
      </c>
      <c r="Y408" s="23">
        <v>470.75663058964221</v>
      </c>
      <c r="Z408" s="23">
        <v>460.78328352440019</v>
      </c>
      <c r="AA408" s="23">
        <v>452.03564845275184</v>
      </c>
      <c r="AB408" s="21">
        <v>0</v>
      </c>
      <c r="AC408" s="26">
        <f>((Y408*1000)*(O408/100))/VLOOKUP(E408,'Sq Ft lookup'!$C$3:$D$7,2,0)</f>
        <v>0</v>
      </c>
      <c r="AD408" s="26">
        <f>(100-J408)/100*X408*1000/VLOOKUP(E408,'Sq Ft lookup'!$C$3:$D$7,2,0)</f>
        <v>2.1306568243767581</v>
      </c>
      <c r="AE408" s="26">
        <f>(100-K408)/100*Y408*1000/VLOOKUP(E408,'Sq Ft lookup'!$C$3:$D$7,2,0)</f>
        <v>2.0579071332379244</v>
      </c>
    </row>
    <row r="409" spans="1:31">
      <c r="A409" t="s">
        <v>494</v>
      </c>
      <c r="B409" t="s">
        <v>428</v>
      </c>
      <c r="C409" t="s">
        <v>35</v>
      </c>
      <c r="D409" t="s">
        <v>429</v>
      </c>
      <c r="E409" t="s">
        <v>129</v>
      </c>
      <c r="F409">
        <v>2004</v>
      </c>
      <c r="G409" t="s">
        <v>68</v>
      </c>
      <c r="H409" t="s">
        <v>69</v>
      </c>
      <c r="I409" t="s">
        <v>70</v>
      </c>
      <c r="J409" s="21">
        <v>36.126055462873971</v>
      </c>
      <c r="K409" s="21">
        <v>36.30201332847075</v>
      </c>
      <c r="L409" s="21">
        <v>84.687131774760516</v>
      </c>
      <c r="M409" s="21">
        <v>84.668328806881377</v>
      </c>
      <c r="N409" s="21">
        <v>0</v>
      </c>
      <c r="O409" s="21">
        <v>0</v>
      </c>
      <c r="P409" s="21">
        <v>0</v>
      </c>
      <c r="Q409" s="21">
        <v>0</v>
      </c>
      <c r="R409" s="23">
        <v>1581815.5099428128</v>
      </c>
      <c r="S409" s="23">
        <v>1584303.0467434335</v>
      </c>
      <c r="T409" s="23">
        <v>1171782.08605989</v>
      </c>
      <c r="U409" s="18" t="s">
        <v>41</v>
      </c>
      <c r="V409" s="23">
        <v>177.72782537565561</v>
      </c>
      <c r="W409" s="23">
        <v>177.94492299624383</v>
      </c>
      <c r="X409" s="23">
        <v>378.28811237366767</v>
      </c>
      <c r="Y409" s="23">
        <v>375.95105293032259</v>
      </c>
      <c r="Z409" s="23">
        <v>370.79810104178853</v>
      </c>
      <c r="AA409" s="23">
        <v>369.06267327848519</v>
      </c>
      <c r="AB409" s="21">
        <v>0</v>
      </c>
      <c r="AC409" s="26">
        <f>((Y409*1000)*(O409/100))/VLOOKUP(E409,'Sq Ft lookup'!$C$3:$D$7,2,0)</f>
        <v>0</v>
      </c>
      <c r="AD409" s="26">
        <f>(100-J409)/100*X409*1000/VLOOKUP(E409,'Sq Ft lookup'!$C$3:$D$7,2,0)</f>
        <v>1.9784130210599802</v>
      </c>
      <c r="AE409" s="26">
        <f>(100-K409)/100*Y409*1000/VLOOKUP(E409,'Sq Ft lookup'!$C$3:$D$7,2,0)</f>
        <v>1.9607740116188284</v>
      </c>
    </row>
    <row r="410" spans="1:31">
      <c r="A410" t="s">
        <v>495</v>
      </c>
      <c r="B410" t="s">
        <v>428</v>
      </c>
      <c r="C410" t="s">
        <v>35</v>
      </c>
      <c r="D410" t="s">
        <v>429</v>
      </c>
      <c r="E410" t="s">
        <v>129</v>
      </c>
      <c r="F410">
        <v>2004</v>
      </c>
      <c r="G410" t="s">
        <v>72</v>
      </c>
      <c r="H410" t="s">
        <v>73</v>
      </c>
      <c r="I410" t="s">
        <v>63</v>
      </c>
      <c r="J410" s="21">
        <v>44.189124116012366</v>
      </c>
      <c r="K410" s="21">
        <v>45.550499899635497</v>
      </c>
      <c r="L410" s="21">
        <v>78.99714413524643</v>
      </c>
      <c r="M410" s="21">
        <v>79.21865484380703</v>
      </c>
      <c r="N410" s="21">
        <v>0</v>
      </c>
      <c r="O410" s="21">
        <v>0</v>
      </c>
      <c r="P410" s="21">
        <v>0</v>
      </c>
      <c r="Q410" s="21">
        <v>0</v>
      </c>
      <c r="R410" s="23">
        <v>1744546.6461888782</v>
      </c>
      <c r="S410" s="23">
        <v>1727362.0346809833</v>
      </c>
      <c r="T410" s="23">
        <v>1526405.8150367399</v>
      </c>
      <c r="U410" s="18" t="s">
        <v>41</v>
      </c>
      <c r="V410" s="21">
        <v>514.06819864066028</v>
      </c>
      <c r="W410" s="21">
        <v>508.63983244376169</v>
      </c>
      <c r="X410" s="23">
        <v>450.11415763948287</v>
      </c>
      <c r="Y410" s="23">
        <v>441.64441565625054</v>
      </c>
      <c r="Z410" s="23">
        <v>419.06031436515275</v>
      </c>
      <c r="AA410" s="23">
        <v>410.68126160752098</v>
      </c>
      <c r="AB410" s="21">
        <v>0</v>
      </c>
      <c r="AC410" s="26">
        <f>((Y410*1000)*(O410/100))/VLOOKUP(E410,'Sq Ft lookup'!$C$3:$D$7,2,0)</f>
        <v>0</v>
      </c>
      <c r="AD410" s="26">
        <f>(100-J410)/100*X410*1000/VLOOKUP(E410,'Sq Ft lookup'!$C$3:$D$7,2,0)</f>
        <v>2.0568946210364869</v>
      </c>
      <c r="AE410" s="26">
        <f>(100-K410)/100*Y410*1000/VLOOKUP(E410,'Sq Ft lookup'!$C$3:$D$7,2,0)</f>
        <v>1.9689612595061436</v>
      </c>
    </row>
    <row r="411" spans="1:31">
      <c r="A411" t="s">
        <v>496</v>
      </c>
      <c r="B411" t="s">
        <v>428</v>
      </c>
      <c r="C411" t="s">
        <v>35</v>
      </c>
      <c r="D411" s="22" t="s">
        <v>429</v>
      </c>
      <c r="E411" t="s">
        <v>129</v>
      </c>
      <c r="F411">
        <v>2004</v>
      </c>
      <c r="G411" t="s">
        <v>75</v>
      </c>
      <c r="H411" t="s">
        <v>76</v>
      </c>
      <c r="I411" t="s">
        <v>77</v>
      </c>
      <c r="J411" s="21">
        <v>34.150703368286841</v>
      </c>
      <c r="K411" s="21">
        <v>35.731067520496694</v>
      </c>
      <c r="L411" s="21">
        <v>76.626408185466047</v>
      </c>
      <c r="M411" s="21">
        <v>76.85273760259004</v>
      </c>
      <c r="N411" s="21">
        <v>0</v>
      </c>
      <c r="O411" s="21">
        <v>0</v>
      </c>
      <c r="P411" s="21">
        <v>0</v>
      </c>
      <c r="Q411" s="21">
        <v>0</v>
      </c>
      <c r="R411" s="23">
        <v>1775512.1704797007</v>
      </c>
      <c r="S411" s="23">
        <v>1757790.0450986684</v>
      </c>
      <c r="T411" s="23">
        <v>1620111.83860822</v>
      </c>
      <c r="U411" s="18" t="s">
        <v>41</v>
      </c>
      <c r="V411" s="23">
        <v>800.96741862955639</v>
      </c>
      <c r="W411" s="23">
        <v>793.19215770140249</v>
      </c>
      <c r="X411" s="23">
        <v>477.31428092963085</v>
      </c>
      <c r="Y411" s="23">
        <v>463.38520245444954</v>
      </c>
      <c r="Z411" s="23">
        <v>464.35548394361319</v>
      </c>
      <c r="AA411" s="23">
        <v>451.33626819004559</v>
      </c>
      <c r="AB411" s="21">
        <v>0</v>
      </c>
      <c r="AC411" s="26">
        <f>((Y411*1000)*(O411/100))/VLOOKUP(E411,'Sq Ft lookup'!$C$3:$D$7,2,0)</f>
        <v>0</v>
      </c>
      <c r="AD411" s="26">
        <f>(100-J411)/100*X411*1000/VLOOKUP(E411,'Sq Ft lookup'!$C$3:$D$7,2,0)</f>
        <v>2.5735114197334137</v>
      </c>
      <c r="AE411" s="26">
        <f>(100-K411)/100*Y411*1000/VLOOKUP(E411,'Sq Ft lookup'!$C$3:$D$7,2,0)</f>
        <v>2.4384495700181761</v>
      </c>
    </row>
    <row r="412" spans="1:31">
      <c r="A412" t="s">
        <v>497</v>
      </c>
      <c r="B412" t="s">
        <v>428</v>
      </c>
      <c r="C412" t="s">
        <v>35</v>
      </c>
      <c r="D412" s="22" t="s">
        <v>429</v>
      </c>
      <c r="E412" t="s">
        <v>129</v>
      </c>
      <c r="F412">
        <v>2004</v>
      </c>
      <c r="G412" t="s">
        <v>79</v>
      </c>
      <c r="H412" t="s">
        <v>62</v>
      </c>
      <c r="I412" t="s">
        <v>70</v>
      </c>
      <c r="J412" s="21">
        <v>31.067077075210747</v>
      </c>
      <c r="K412" s="21">
        <v>30.8361460931614</v>
      </c>
      <c r="L412" s="21">
        <v>75.995587796668559</v>
      </c>
      <c r="M412" s="21">
        <v>75.961467007605293</v>
      </c>
      <c r="N412" s="21">
        <v>0</v>
      </c>
      <c r="O412" s="21">
        <v>0</v>
      </c>
      <c r="P412" s="21">
        <v>0</v>
      </c>
      <c r="Q412" s="21">
        <v>0</v>
      </c>
      <c r="R412" s="23">
        <v>1874863.177426104</v>
      </c>
      <c r="S412" s="23">
        <v>1876624.221846825</v>
      </c>
      <c r="T412" s="23">
        <v>1125700.85567981</v>
      </c>
      <c r="U412" s="18" t="s">
        <v>41</v>
      </c>
      <c r="V412" s="23">
        <v>437.93768686300541</v>
      </c>
      <c r="W412" s="23">
        <v>438.56673301831449</v>
      </c>
      <c r="X412" s="23">
        <v>468.59304122815286</v>
      </c>
      <c r="Y412" s="23">
        <v>473.64657780442366</v>
      </c>
      <c r="Z412" s="23">
        <v>463.52739409548502</v>
      </c>
      <c r="AA412" s="23">
        <v>467.983539436863</v>
      </c>
      <c r="AB412" s="21">
        <v>0</v>
      </c>
      <c r="AC412" s="26">
        <f>((Y412*1000)*(O412/100))/VLOOKUP(E412,'Sq Ft lookup'!$C$3:$D$7,2,0)</f>
        <v>0</v>
      </c>
      <c r="AD412" s="26">
        <f>(100-J412)/100*X412*1000/VLOOKUP(E412,'Sq Ft lookup'!$C$3:$D$7,2,0)</f>
        <v>2.6448013619749822</v>
      </c>
      <c r="AE412" s="26">
        <f>(100-K412)/100*Y412*1000/VLOOKUP(E412,'Sq Ft lookup'!$C$3:$D$7,2,0)</f>
        <v>2.682280050334001</v>
      </c>
    </row>
    <row r="413" spans="1:31">
      <c r="A413" t="s">
        <v>498</v>
      </c>
      <c r="B413" t="s">
        <v>428</v>
      </c>
      <c r="C413" t="s">
        <v>35</v>
      </c>
      <c r="D413" t="s">
        <v>429</v>
      </c>
      <c r="E413" t="s">
        <v>129</v>
      </c>
      <c r="F413">
        <v>2004</v>
      </c>
      <c r="G413" t="s">
        <v>81</v>
      </c>
      <c r="H413" t="s">
        <v>82</v>
      </c>
      <c r="I413" t="s">
        <v>77</v>
      </c>
      <c r="J413" s="21">
        <v>36.31136791141342</v>
      </c>
      <c r="K413" s="21">
        <v>36.366007237012951</v>
      </c>
      <c r="L413" s="21">
        <v>63.334181143408387</v>
      </c>
      <c r="M413" s="21">
        <v>63.360523260685774</v>
      </c>
      <c r="N413" s="21">
        <v>0</v>
      </c>
      <c r="O413" s="21">
        <v>0</v>
      </c>
      <c r="P413" s="21">
        <v>0</v>
      </c>
      <c r="Q413" s="21">
        <v>0</v>
      </c>
      <c r="R413" s="23">
        <v>2054045.8244618252</v>
      </c>
      <c r="S413" s="23">
        <v>2052297.7645654224</v>
      </c>
      <c r="T413" s="23">
        <v>1037058.99596859</v>
      </c>
      <c r="U413" s="18" t="s">
        <v>41</v>
      </c>
      <c r="V413" s="23">
        <v>962.96268278349669</v>
      </c>
      <c r="W413" s="23">
        <v>962.27552279174643</v>
      </c>
      <c r="X413" s="23">
        <v>491.43443047680205</v>
      </c>
      <c r="Y413" s="23">
        <v>492.78895459328851</v>
      </c>
      <c r="Z413" s="23">
        <v>461.63004118234477</v>
      </c>
      <c r="AA413" s="23">
        <v>463.00298540340401</v>
      </c>
      <c r="AB413" s="21">
        <v>0</v>
      </c>
      <c r="AC413" s="26">
        <f>((Y413*1000)*(O413/100))/VLOOKUP(E413,'Sq Ft lookup'!$C$3:$D$7,2,0)</f>
        <v>0</v>
      </c>
      <c r="AD413" s="26">
        <f>(100-J413)/100*X413*1000/VLOOKUP(E413,'Sq Ft lookup'!$C$3:$D$7,2,0)</f>
        <v>2.5627015555547383</v>
      </c>
      <c r="AE413" s="26">
        <f>(100-K413)/100*Y413*1000/VLOOKUP(E413,'Sq Ft lookup'!$C$3:$D$7,2,0)</f>
        <v>2.5675604076138336</v>
      </c>
    </row>
    <row r="414" spans="1:31">
      <c r="A414" t="s">
        <v>499</v>
      </c>
      <c r="B414" t="s">
        <v>500</v>
      </c>
      <c r="C414" t="s">
        <v>35</v>
      </c>
      <c r="D414" t="s">
        <v>501</v>
      </c>
      <c r="E414" t="s">
        <v>37</v>
      </c>
      <c r="F414">
        <v>2004</v>
      </c>
      <c r="G414" t="s">
        <v>38</v>
      </c>
      <c r="H414" t="s">
        <v>39</v>
      </c>
      <c r="I414" t="s">
        <v>40</v>
      </c>
      <c r="J414" s="21">
        <v>39.517376055589558</v>
      </c>
      <c r="K414" s="21">
        <v>39.51229609946455</v>
      </c>
      <c r="L414" s="21">
        <v>90.9154957335831</v>
      </c>
      <c r="M414" s="21">
        <v>90.915551109622555</v>
      </c>
      <c r="N414" s="21">
        <v>0</v>
      </c>
      <c r="O414" s="21">
        <v>2.8332889596857291</v>
      </c>
      <c r="P414" s="21">
        <v>0</v>
      </c>
      <c r="Q414" s="21">
        <v>1.2299285445647357</v>
      </c>
      <c r="R414" s="23">
        <v>223922.25399274426</v>
      </c>
      <c r="S414" s="23">
        <v>223915.17241891727</v>
      </c>
      <c r="T414" s="23">
        <v>411994.99053798697</v>
      </c>
      <c r="U414" s="18" t="s">
        <v>41</v>
      </c>
      <c r="V414" s="23">
        <v>35.401390635552957</v>
      </c>
      <c r="W414" s="23">
        <v>35.401174840988865</v>
      </c>
      <c r="X414" s="23">
        <v>50.956578517158775</v>
      </c>
      <c r="Y414" s="23">
        <v>50.956578517158775</v>
      </c>
      <c r="Z414" s="23">
        <v>48.61190810259604</v>
      </c>
      <c r="AA414" s="23">
        <v>48.804089659119292</v>
      </c>
      <c r="AB414" s="21">
        <v>0</v>
      </c>
      <c r="AC414" s="26">
        <f>((Y414*1000)*(O414/100))/VLOOKUP(E414,'Sq Ft lookup'!$C$3:$D$7,2,0)</f>
        <v>2.9169554770385894E-2</v>
      </c>
      <c r="AD414" s="26">
        <f>(100-J414)/100*X414*1000/VLOOKUP(E414,'Sq Ft lookup'!$C$3:$D$7,2,0)</f>
        <v>0.62268665035804383</v>
      </c>
      <c r="AE414" s="26">
        <f>(100-K414)/100*Y414*1000/VLOOKUP(E414,'Sq Ft lookup'!$C$3:$D$7,2,0)</f>
        <v>0.622738950021272</v>
      </c>
    </row>
    <row r="415" spans="1:31">
      <c r="A415" t="s">
        <v>502</v>
      </c>
      <c r="B415" t="s">
        <v>500</v>
      </c>
      <c r="C415" t="s">
        <v>35</v>
      </c>
      <c r="D415" t="s">
        <v>501</v>
      </c>
      <c r="E415" t="s">
        <v>37</v>
      </c>
      <c r="F415">
        <v>2004</v>
      </c>
      <c r="G415" t="s">
        <v>43</v>
      </c>
      <c r="H415" t="s">
        <v>44</v>
      </c>
      <c r="I415" t="s">
        <v>45</v>
      </c>
      <c r="J415" s="21">
        <v>41.206646439852712</v>
      </c>
      <c r="K415" s="21">
        <v>41.794579032773115</v>
      </c>
      <c r="L415" s="21">
        <v>74.038951123160373</v>
      </c>
      <c r="M415" s="21">
        <v>74.071487127550157</v>
      </c>
      <c r="N415" s="21">
        <v>0</v>
      </c>
      <c r="O415" s="21">
        <v>7.7901784259687616</v>
      </c>
      <c r="P415" s="21">
        <v>0</v>
      </c>
      <c r="Q415" s="21">
        <v>2.7372091270340206</v>
      </c>
      <c r="R415" s="23">
        <v>226382.59423587981</v>
      </c>
      <c r="S415" s="23">
        <v>226092.33453231631</v>
      </c>
      <c r="T415" s="23">
        <v>278345.07857748499</v>
      </c>
      <c r="U415" s="18" t="s">
        <v>41</v>
      </c>
      <c r="V415" s="23">
        <v>58.178313883896401</v>
      </c>
      <c r="W415" s="23">
        <v>58.104436518425558</v>
      </c>
      <c r="X415" s="23">
        <v>56.928949283136113</v>
      </c>
      <c r="Y415" s="23">
        <v>55.48085292290083</v>
      </c>
      <c r="Z415" s="23">
        <v>56.278790887595527</v>
      </c>
      <c r="AA415" s="23">
        <v>54.675551343684411</v>
      </c>
      <c r="AB415" s="21">
        <v>0</v>
      </c>
      <c r="AC415" s="26">
        <f>((Y415*1000)*(O415/100))/VLOOKUP(E415,'Sq Ft lookup'!$C$3:$D$7,2,0)</f>
        <v>8.7323112131392669E-2</v>
      </c>
      <c r="AD415" s="26">
        <f>(100-J415)/100*X415*1000/VLOOKUP(E415,'Sq Ft lookup'!$C$3:$D$7,2,0)</f>
        <v>0.67623878028308215</v>
      </c>
      <c r="AE415" s="26">
        <f>(100-K415)/100*Y415*1000/VLOOKUP(E415,'Sq Ft lookup'!$C$3:$D$7,2,0)</f>
        <v>0.65244699464556888</v>
      </c>
    </row>
    <row r="416" spans="1:31">
      <c r="A416" t="s">
        <v>503</v>
      </c>
      <c r="B416" t="s">
        <v>500</v>
      </c>
      <c r="C416" t="s">
        <v>35</v>
      </c>
      <c r="D416" t="s">
        <v>501</v>
      </c>
      <c r="E416" t="s">
        <v>37</v>
      </c>
      <c r="F416">
        <v>2004</v>
      </c>
      <c r="G416" t="s">
        <v>47</v>
      </c>
      <c r="H416" t="s">
        <v>220</v>
      </c>
      <c r="I416" t="s">
        <v>57</v>
      </c>
      <c r="J416" s="21">
        <v>40.96194739385264</v>
      </c>
      <c r="K416" s="21">
        <v>41.937049261554783</v>
      </c>
      <c r="L416" s="21">
        <v>76.669903131882776</v>
      </c>
      <c r="M416" s="21">
        <v>76.757902371662283</v>
      </c>
      <c r="N416" s="21">
        <v>0</v>
      </c>
      <c r="O416" s="21">
        <v>3.8101836444544053</v>
      </c>
      <c r="P416" s="21">
        <v>0</v>
      </c>
      <c r="Q416" s="21">
        <v>4.7832189146048378</v>
      </c>
      <c r="R416" s="23">
        <v>225318.69007137039</v>
      </c>
      <c r="S416" s="23">
        <v>224551.19865203722</v>
      </c>
      <c r="T416" s="23">
        <v>385143.52697008202</v>
      </c>
      <c r="U416" s="18" t="s">
        <v>41</v>
      </c>
      <c r="V416" s="23">
        <v>43.028248736959121</v>
      </c>
      <c r="W416" s="23">
        <v>42.863266088385629</v>
      </c>
      <c r="X416" s="23">
        <v>55.410339947549801</v>
      </c>
      <c r="Y416" s="23">
        <v>49.738024698698041</v>
      </c>
      <c r="Z416" s="23">
        <v>53.999757798525742</v>
      </c>
      <c r="AA416" s="23">
        <v>49.673594615714904</v>
      </c>
      <c r="AB416" s="21">
        <v>0</v>
      </c>
      <c r="AC416" s="26">
        <f>((Y416*1000)*(O416/100))/VLOOKUP(E416,'Sq Ft lookup'!$C$3:$D$7,2,0)</f>
        <v>3.8288919732184776E-2</v>
      </c>
      <c r="AD416" s="26">
        <f>(100-J416)/100*X416*1000/VLOOKUP(E416,'Sq Ft lookup'!$C$3:$D$7,2,0)</f>
        <v>0.66093919885805719</v>
      </c>
      <c r="AE416" s="26">
        <f>(100-K416)/100*Y416*1000/VLOOKUP(E416,'Sq Ft lookup'!$C$3:$D$7,2,0)</f>
        <v>0.58348044810750099</v>
      </c>
    </row>
    <row r="417" spans="1:31">
      <c r="A417" t="s">
        <v>504</v>
      </c>
      <c r="B417" t="s">
        <v>500</v>
      </c>
      <c r="C417" t="s">
        <v>35</v>
      </c>
      <c r="D417" t="s">
        <v>501</v>
      </c>
      <c r="E417" t="s">
        <v>37</v>
      </c>
      <c r="F417">
        <v>2004</v>
      </c>
      <c r="G417" t="s">
        <v>47</v>
      </c>
      <c r="H417" t="s">
        <v>39</v>
      </c>
      <c r="I417" t="s">
        <v>40</v>
      </c>
      <c r="J417" s="21">
        <v>41.761465183702725</v>
      </c>
      <c r="K417" s="21">
        <v>44.641022216580438</v>
      </c>
      <c r="L417" s="21">
        <v>91.59103435169699</v>
      </c>
      <c r="M417" s="21">
        <v>91.634851110126633</v>
      </c>
      <c r="N417" s="21">
        <v>0</v>
      </c>
      <c r="O417" s="21">
        <v>36.463385876929721</v>
      </c>
      <c r="P417" s="21">
        <v>0</v>
      </c>
      <c r="Q417" s="21">
        <v>14.433946360010976</v>
      </c>
      <c r="R417" s="23">
        <v>225318.69007137039</v>
      </c>
      <c r="S417" s="23">
        <v>224240.79333100707</v>
      </c>
      <c r="T417" s="23">
        <v>385143.52697008202</v>
      </c>
      <c r="U417" s="18" t="s">
        <v>41</v>
      </c>
      <c r="V417" s="23">
        <v>35.634723345094194</v>
      </c>
      <c r="W417" s="23">
        <v>35.44727379628992</v>
      </c>
      <c r="X417" s="23">
        <v>55.410339947549801</v>
      </c>
      <c r="Y417" s="23">
        <v>49.719158784699999</v>
      </c>
      <c r="Z417" s="23">
        <v>55.303379642209883</v>
      </c>
      <c r="AA417" s="23">
        <v>49.076409701497184</v>
      </c>
      <c r="AB417" s="21">
        <v>0</v>
      </c>
      <c r="AC417" s="26">
        <f>((Y417*1000)*(O417/100))/VLOOKUP(E417,'Sq Ft lookup'!$C$3:$D$7,2,0)</f>
        <v>0.36628525552941837</v>
      </c>
      <c r="AD417" s="26">
        <f>(100-J417)/100*X417*1000/VLOOKUP(E417,'Sq Ft lookup'!$C$3:$D$7,2,0)</f>
        <v>0.65198848615380267</v>
      </c>
      <c r="AE417" s="26">
        <f>(100-K417)/100*Y417*1000/VLOOKUP(E417,'Sq Ft lookup'!$C$3:$D$7,2,0)</f>
        <v>0.55609694041267133</v>
      </c>
    </row>
    <row r="418" spans="1:31">
      <c r="A418" t="s">
        <v>505</v>
      </c>
      <c r="B418" t="s">
        <v>500</v>
      </c>
      <c r="C418" t="s">
        <v>35</v>
      </c>
      <c r="D418" t="s">
        <v>501</v>
      </c>
      <c r="E418" t="s">
        <v>37</v>
      </c>
      <c r="F418">
        <v>2004</v>
      </c>
      <c r="G418" t="s">
        <v>49</v>
      </c>
      <c r="H418" t="s">
        <v>44</v>
      </c>
      <c r="I418" t="s">
        <v>45</v>
      </c>
      <c r="J418" s="21">
        <v>34.180834277948257</v>
      </c>
      <c r="K418" s="21">
        <v>34.18236061938682</v>
      </c>
      <c r="L418" s="21">
        <v>78.18244360728697</v>
      </c>
      <c r="M418" s="21">
        <v>78.252218770226662</v>
      </c>
      <c r="N418" s="21">
        <v>0</v>
      </c>
      <c r="O418" s="21">
        <v>-1.1288531508299603E-3</v>
      </c>
      <c r="P418" s="21">
        <v>0</v>
      </c>
      <c r="Q418" s="21">
        <v>-1.2629040810486592E-2</v>
      </c>
      <c r="R418" s="23">
        <v>219818.61786704365</v>
      </c>
      <c r="S418" s="23">
        <v>219014.38949059762</v>
      </c>
      <c r="T418" s="23">
        <v>99491.795052710004</v>
      </c>
      <c r="U418" s="18" t="s">
        <v>41</v>
      </c>
      <c r="V418" s="23">
        <v>27.762205444011375</v>
      </c>
      <c r="W418" s="23">
        <v>27.673418580293024</v>
      </c>
      <c r="X418" s="23">
        <v>50.158575300984623</v>
      </c>
      <c r="Y418" s="23">
        <v>50.158575300984623</v>
      </c>
      <c r="Z418" s="23">
        <v>50.158520582496166</v>
      </c>
      <c r="AA418" s="23">
        <v>50.158520582496166</v>
      </c>
      <c r="AB418" s="21">
        <v>0</v>
      </c>
      <c r="AC418" s="26">
        <f>((Y418*1000)*(O418/100))/VLOOKUP(E418,'Sq Ft lookup'!$C$3:$D$7,2,0)</f>
        <v>-1.1439875900526985E-5</v>
      </c>
      <c r="AD418" s="26">
        <f>(100-J418)/100*X418*1000/VLOOKUP(E418,'Sq Ft lookup'!$C$3:$D$7,2,0)</f>
        <v>0.66701597739519503</v>
      </c>
      <c r="AE418" s="26">
        <f>(100-K418)/100*Y418*1000/VLOOKUP(E418,'Sq Ft lookup'!$C$3:$D$7,2,0)</f>
        <v>0.66700050934549682</v>
      </c>
    </row>
    <row r="419" spans="1:31">
      <c r="A419" t="s">
        <v>506</v>
      </c>
      <c r="B419" t="s">
        <v>500</v>
      </c>
      <c r="C419" t="s">
        <v>35</v>
      </c>
      <c r="D419" t="s">
        <v>501</v>
      </c>
      <c r="E419" t="s">
        <v>37</v>
      </c>
      <c r="F419">
        <v>2004</v>
      </c>
      <c r="G419" t="s">
        <v>51</v>
      </c>
      <c r="H419" t="s">
        <v>52</v>
      </c>
      <c r="I419" t="s">
        <v>53</v>
      </c>
      <c r="J419" s="21">
        <v>51.669072274705655</v>
      </c>
      <c r="K419" s="21">
        <v>53.632377029235158</v>
      </c>
      <c r="L419" s="21">
        <v>87.062813947068008</v>
      </c>
      <c r="M419" s="21">
        <v>87.125510620042547</v>
      </c>
      <c r="N419" s="21">
        <v>0</v>
      </c>
      <c r="O419" s="21">
        <v>14.793862304928492</v>
      </c>
      <c r="P419" s="21">
        <v>0</v>
      </c>
      <c r="Q419" s="21">
        <v>6.2300629225678996</v>
      </c>
      <c r="R419" s="23">
        <v>235978.75918961517</v>
      </c>
      <c r="S419" s="23">
        <v>234765.57434116327</v>
      </c>
      <c r="T419" s="23">
        <v>159968.28161321301</v>
      </c>
      <c r="U419" s="18" t="s">
        <v>41</v>
      </c>
      <c r="V419" s="23">
        <v>35.425938159821179</v>
      </c>
      <c r="W419" s="23">
        <v>35.253902134696453</v>
      </c>
      <c r="X419" s="23">
        <v>63.297299008828439</v>
      </c>
      <c r="Y419" s="23">
        <v>62.781352165874388</v>
      </c>
      <c r="Z419" s="23">
        <v>62.843194115359928</v>
      </c>
      <c r="AA419" s="23">
        <v>62.031831988215913</v>
      </c>
      <c r="AB419" s="21">
        <v>0</v>
      </c>
      <c r="AC419" s="26">
        <f>((Y419*1000)*(O419/100))/VLOOKUP(E419,'Sq Ft lookup'!$C$3:$D$7,2,0)</f>
        <v>0.18765101106357607</v>
      </c>
      <c r="AD419" s="26">
        <f>(100-J419)/100*X419*1000/VLOOKUP(E419,'Sq Ft lookup'!$C$3:$D$7,2,0)</f>
        <v>0.61808610639499595</v>
      </c>
      <c r="AE419" s="26">
        <f>(100-K419)/100*Y419*1000/VLOOKUP(E419,'Sq Ft lookup'!$C$3:$D$7,2,0)</f>
        <v>0.58814467457764907</v>
      </c>
    </row>
    <row r="420" spans="1:31">
      <c r="A420" t="s">
        <v>507</v>
      </c>
      <c r="B420" t="s">
        <v>500</v>
      </c>
      <c r="C420" t="s">
        <v>35</v>
      </c>
      <c r="D420" t="s">
        <v>501</v>
      </c>
      <c r="E420" t="s">
        <v>37</v>
      </c>
      <c r="F420">
        <v>2004</v>
      </c>
      <c r="G420" t="s">
        <v>55</v>
      </c>
      <c r="H420" t="s">
        <v>225</v>
      </c>
      <c r="I420" t="s">
        <v>40</v>
      </c>
      <c r="J420" s="21">
        <v>35.397020330123631</v>
      </c>
      <c r="K420" s="21">
        <v>38.82038795827799</v>
      </c>
      <c r="L420" s="21">
        <v>70.759837714889585</v>
      </c>
      <c r="M420" s="21">
        <v>71.005842828657578</v>
      </c>
      <c r="N420" s="21">
        <v>0</v>
      </c>
      <c r="O420" s="21">
        <v>14.311949191994497</v>
      </c>
      <c r="P420" s="21">
        <v>0</v>
      </c>
      <c r="Q420" s="21">
        <v>16.607957953669469</v>
      </c>
      <c r="R420" s="23">
        <v>229406.35159487836</v>
      </c>
      <c r="S420" s="23">
        <v>227627.09013839453</v>
      </c>
      <c r="T420" s="23">
        <v>253509.588267902</v>
      </c>
      <c r="U420" s="18" t="s">
        <v>41</v>
      </c>
      <c r="V420" s="23">
        <v>102.09293297892961</v>
      </c>
      <c r="W420" s="23">
        <v>101.23235346728409</v>
      </c>
      <c r="X420" s="23">
        <v>59.95699300497148</v>
      </c>
      <c r="Y420" s="23">
        <v>57.204849124008454</v>
      </c>
      <c r="Z420" s="23">
        <v>58.400570099592699</v>
      </c>
      <c r="AA420" s="23">
        <v>55.220054328455717</v>
      </c>
      <c r="AB420" s="21">
        <v>0</v>
      </c>
      <c r="AC420" s="26">
        <f>((Y420*1000)*(O420/100))/VLOOKUP(E420,'Sq Ft lookup'!$C$3:$D$7,2,0)</f>
        <v>0.16541325269189208</v>
      </c>
      <c r="AD420" s="26">
        <f>(100-J420)/100*X420*1000/VLOOKUP(E420,'Sq Ft lookup'!$C$3:$D$7,2,0)</f>
        <v>0.78258418025398357</v>
      </c>
      <c r="AE420" s="26">
        <f>(100-K420)/100*Y420*1000/VLOOKUP(E420,'Sq Ft lookup'!$C$3:$D$7,2,0)</f>
        <v>0.70709576246329509</v>
      </c>
    </row>
    <row r="421" spans="1:31">
      <c r="A421" t="s">
        <v>508</v>
      </c>
      <c r="B421" t="s">
        <v>500</v>
      </c>
      <c r="C421" t="s">
        <v>35</v>
      </c>
      <c r="D421" t="s">
        <v>501</v>
      </c>
      <c r="E421" t="s">
        <v>37</v>
      </c>
      <c r="F421">
        <v>2004</v>
      </c>
      <c r="G421" t="s">
        <v>55</v>
      </c>
      <c r="H421" t="s">
        <v>56</v>
      </c>
      <c r="I421" t="s">
        <v>57</v>
      </c>
      <c r="J421" s="21">
        <v>38.879112939826044</v>
      </c>
      <c r="K421" s="21">
        <v>43.612452429650816</v>
      </c>
      <c r="L421" s="21">
        <v>84.511996081247077</v>
      </c>
      <c r="M421" s="21">
        <v>84.664542964108662</v>
      </c>
      <c r="N421" s="21">
        <v>0</v>
      </c>
      <c r="O421" s="21">
        <v>1.3641379000528817</v>
      </c>
      <c r="P421" s="21">
        <v>0</v>
      </c>
      <c r="Q421" s="21">
        <v>0.3385184014041423</v>
      </c>
      <c r="R421" s="23">
        <v>229406.35159487836</v>
      </c>
      <c r="S421" s="23">
        <v>227208.23236485737</v>
      </c>
      <c r="T421" s="23">
        <v>253509.588267902</v>
      </c>
      <c r="U421" s="18" t="s">
        <v>41</v>
      </c>
      <c r="V421" s="23">
        <v>22.068176623898097</v>
      </c>
      <c r="W421" s="23">
        <v>21.850352635291433</v>
      </c>
      <c r="X421" s="23">
        <v>59.95699300497148</v>
      </c>
      <c r="Y421" s="23">
        <v>53.895820984289422</v>
      </c>
      <c r="Z421" s="23">
        <v>58.227241499851971</v>
      </c>
      <c r="AA421" s="23">
        <v>51.975305961631804</v>
      </c>
      <c r="AB421" s="21">
        <v>0</v>
      </c>
      <c r="AC421" s="26">
        <f>((Y421*1000)*(O421/100))/VLOOKUP(E421,'Sq Ft lookup'!$C$3:$D$7,2,0)</f>
        <v>1.4854294789197819E-2</v>
      </c>
      <c r="AD421" s="26">
        <f>(100-J421)/100*X421*1000/VLOOKUP(E421,'Sq Ft lookup'!$C$3:$D$7,2,0)</f>
        <v>0.7404029897816955</v>
      </c>
      <c r="AE421" s="26">
        <f>(100-K421)/100*Y421*1000/VLOOKUP(E421,'Sq Ft lookup'!$C$3:$D$7,2,0)</f>
        <v>0.61401215670161502</v>
      </c>
    </row>
    <row r="422" spans="1:31">
      <c r="A422" t="s">
        <v>509</v>
      </c>
      <c r="B422" t="s">
        <v>500</v>
      </c>
      <c r="C422" t="s">
        <v>35</v>
      </c>
      <c r="D422" t="s">
        <v>501</v>
      </c>
      <c r="E422" t="s">
        <v>37</v>
      </c>
      <c r="F422">
        <v>2004</v>
      </c>
      <c r="G422" t="s">
        <v>59</v>
      </c>
      <c r="H422" t="s">
        <v>44</v>
      </c>
      <c r="I422" t="s">
        <v>45</v>
      </c>
      <c r="J422" s="21">
        <v>34.951825874901445</v>
      </c>
      <c r="K422" s="21">
        <v>34.965195377741232</v>
      </c>
      <c r="L422" s="21">
        <v>78.394904257523834</v>
      </c>
      <c r="M422" s="21">
        <v>78.517108145399831</v>
      </c>
      <c r="N422" s="21">
        <v>0</v>
      </c>
      <c r="O422" s="21">
        <v>2.8844267569703983</v>
      </c>
      <c r="P422" s="21">
        <v>0</v>
      </c>
      <c r="Q422" s="21">
        <v>0.81879051810288517</v>
      </c>
      <c r="R422" s="23">
        <v>220454.85648308106</v>
      </c>
      <c r="S422" s="23">
        <v>219130.86838816287</v>
      </c>
      <c r="T422" s="23">
        <v>95311.410233314993</v>
      </c>
      <c r="U422" s="18" t="s">
        <v>41</v>
      </c>
      <c r="V422" s="23">
        <v>27.816825502414449</v>
      </c>
      <c r="W422" s="23">
        <v>27.659017221937951</v>
      </c>
      <c r="X422" s="23">
        <v>50.750618435774904</v>
      </c>
      <c r="Y422" s="23">
        <v>50.276360550416364</v>
      </c>
      <c r="Z422" s="23">
        <v>50.252980450218082</v>
      </c>
      <c r="AA422" s="23">
        <v>50.252980450218082</v>
      </c>
      <c r="AB422" s="21">
        <v>0</v>
      </c>
      <c r="AC422" s="26">
        <f>((Y422*1000)*(O422/100))/VLOOKUP(E422,'Sq Ft lookup'!$C$3:$D$7,2,0)</f>
        <v>2.9299622106215163E-2</v>
      </c>
      <c r="AD422" s="26">
        <f>(100-J422)/100*X422*1000/VLOOKUP(E422,'Sq Ft lookup'!$C$3:$D$7,2,0)</f>
        <v>0.66698354681618799</v>
      </c>
      <c r="AE422" s="26">
        <f>(100-K422)/100*Y422*1000/VLOOKUP(E422,'Sq Ft lookup'!$C$3:$D$7,2,0)</f>
        <v>0.66061486726226226</v>
      </c>
    </row>
    <row r="423" spans="1:31">
      <c r="A423" t="s">
        <v>510</v>
      </c>
      <c r="B423" t="s">
        <v>500</v>
      </c>
      <c r="C423" t="s">
        <v>35</v>
      </c>
      <c r="D423" t="s">
        <v>501</v>
      </c>
      <c r="E423" t="s">
        <v>37</v>
      </c>
      <c r="F423">
        <v>2004</v>
      </c>
      <c r="G423" t="s">
        <v>61</v>
      </c>
      <c r="H423" t="s">
        <v>62</v>
      </c>
      <c r="I423" t="s">
        <v>63</v>
      </c>
      <c r="J423" s="21">
        <v>32.327796637323004</v>
      </c>
      <c r="K423" s="21">
        <v>35.876714875870206</v>
      </c>
      <c r="L423" s="21">
        <v>84.151413664316806</v>
      </c>
      <c r="M423" s="21">
        <v>84.325650594018043</v>
      </c>
      <c r="N423" s="21">
        <v>0</v>
      </c>
      <c r="O423" s="21">
        <v>15.270714744845762</v>
      </c>
      <c r="P423" s="21">
        <v>0</v>
      </c>
      <c r="Q423" s="21">
        <v>7.2340345781189157</v>
      </c>
      <c r="R423" s="23">
        <v>240685.96125802537</v>
      </c>
      <c r="S423" s="23">
        <v>238344.88045911276</v>
      </c>
      <c r="T423" s="23">
        <v>84664.063988534996</v>
      </c>
      <c r="U423" s="18" t="s">
        <v>41</v>
      </c>
      <c r="V423" s="23">
        <v>40.874708183088806</v>
      </c>
      <c r="W423" s="23">
        <v>40.424231524055308</v>
      </c>
      <c r="X423" s="23">
        <v>68.307890352108942</v>
      </c>
      <c r="Y423" s="23">
        <v>65.443990856788389</v>
      </c>
      <c r="Z423" s="23">
        <v>68.307890352108942</v>
      </c>
      <c r="AA423" s="23">
        <v>65.164773446538476</v>
      </c>
      <c r="AB423" s="21">
        <v>0</v>
      </c>
      <c r="AC423" s="26">
        <f>((Y423*1000)*(O423/100))/VLOOKUP(E423,'Sq Ft lookup'!$C$3:$D$7,2,0)</f>
        <v>0.20191464110280022</v>
      </c>
      <c r="AD423" s="26">
        <f>(100-J423)/100*X423*1000/VLOOKUP(E423,'Sq Ft lookup'!$C$3:$D$7,2,0)</f>
        <v>0.93394190265347188</v>
      </c>
      <c r="AE423" s="26">
        <f>(100-K423)/100*Y423*1000/VLOOKUP(E423,'Sq Ft lookup'!$C$3:$D$7,2,0)</f>
        <v>0.84786012432988889</v>
      </c>
    </row>
    <row r="424" spans="1:31">
      <c r="A424" t="s">
        <v>511</v>
      </c>
      <c r="B424" t="s">
        <v>500</v>
      </c>
      <c r="C424" t="s">
        <v>35</v>
      </c>
      <c r="D424" t="s">
        <v>501</v>
      </c>
      <c r="E424" t="s">
        <v>37</v>
      </c>
      <c r="F424">
        <v>2004</v>
      </c>
      <c r="G424" t="s">
        <v>65</v>
      </c>
      <c r="H424" t="s">
        <v>230</v>
      </c>
      <c r="I424" t="s">
        <v>63</v>
      </c>
      <c r="J424" s="21">
        <v>31.488934355179822</v>
      </c>
      <c r="K424" s="21">
        <v>35.164683488733374</v>
      </c>
      <c r="L424" s="21">
        <v>89.3662840675795</v>
      </c>
      <c r="M424" s="21">
        <v>89.508704865003239</v>
      </c>
      <c r="N424" s="21">
        <v>0</v>
      </c>
      <c r="O424" s="21">
        <v>-1.6213783894724568E-3</v>
      </c>
      <c r="P424" s="21">
        <v>0</v>
      </c>
      <c r="Q424" s="21">
        <v>-1.5201532350210332E-3</v>
      </c>
      <c r="R424" s="23">
        <v>234093.63804161569</v>
      </c>
      <c r="S424" s="23">
        <v>231476.14734229699</v>
      </c>
      <c r="T424" s="23">
        <v>152631.17962718199</v>
      </c>
      <c r="U424" s="18" t="s">
        <v>41</v>
      </c>
      <c r="V424" s="23">
        <v>48.380858108310747</v>
      </c>
      <c r="W424" s="23">
        <v>47.73303590098277</v>
      </c>
      <c r="X424" s="23">
        <v>64.882404268132106</v>
      </c>
      <c r="Y424" s="23">
        <v>65.132962713689722</v>
      </c>
      <c r="Z424" s="23">
        <v>64.873078701827637</v>
      </c>
      <c r="AA424" s="23">
        <v>65.075028099076306</v>
      </c>
      <c r="AB424" s="21">
        <v>0</v>
      </c>
      <c r="AC424" s="26">
        <f>((Y424*1000)*(O424/100))/VLOOKUP(E424,'Sq Ft lookup'!$C$3:$D$7,2,0)</f>
        <v>-2.1336534637093003E-5</v>
      </c>
      <c r="AD424" s="26">
        <f>(100-J424)/100*X424*1000/VLOOKUP(E424,'Sq Ft lookup'!$C$3:$D$7,2,0)</f>
        <v>0.89810337569608234</v>
      </c>
      <c r="AE424" s="26">
        <f>(100-K424)/100*Y424*1000/VLOOKUP(E424,'Sq Ft lookup'!$C$3:$D$7,2,0)</f>
        <v>0.85320057639329239</v>
      </c>
    </row>
    <row r="425" spans="1:31">
      <c r="A425" t="s">
        <v>512</v>
      </c>
      <c r="B425" t="s">
        <v>500</v>
      </c>
      <c r="C425" t="s">
        <v>35</v>
      </c>
      <c r="D425" t="s">
        <v>501</v>
      </c>
      <c r="E425" t="s">
        <v>37</v>
      </c>
      <c r="F425">
        <v>2004</v>
      </c>
      <c r="G425" t="s">
        <v>65</v>
      </c>
      <c r="H425" t="s">
        <v>66</v>
      </c>
      <c r="I425" t="s">
        <v>57</v>
      </c>
      <c r="J425" s="21">
        <v>37.03987550496096</v>
      </c>
      <c r="K425" s="21">
        <v>44.581383717803369</v>
      </c>
      <c r="L425" s="21">
        <v>85.40614647513226</v>
      </c>
      <c r="M425" s="21">
        <v>85.699421051255783</v>
      </c>
      <c r="N425" s="21">
        <v>0</v>
      </c>
      <c r="O425" s="21">
        <v>28.077347763525683</v>
      </c>
      <c r="P425" s="21">
        <v>0</v>
      </c>
      <c r="Q425" s="21">
        <v>16.187402620367298</v>
      </c>
      <c r="R425" s="23">
        <v>234093.63804161569</v>
      </c>
      <c r="S425" s="23">
        <v>229368.59695577525</v>
      </c>
      <c r="T425" s="23">
        <v>152631.17962718199</v>
      </c>
      <c r="U425" s="18" t="s">
        <v>41</v>
      </c>
      <c r="V425" s="23">
        <v>22.502143139420212</v>
      </c>
      <c r="W425" s="23">
        <v>22.049687433528796</v>
      </c>
      <c r="X425" s="23">
        <v>64.882404268132106</v>
      </c>
      <c r="Y425" s="23">
        <v>59.480254290519873</v>
      </c>
      <c r="Z425" s="23">
        <v>64.882404268132106</v>
      </c>
      <c r="AA425" s="23">
        <v>59.445835153461019</v>
      </c>
      <c r="AB425" s="21">
        <v>0</v>
      </c>
      <c r="AC425" s="26">
        <f>((Y425*1000)*(O425/100))/VLOOKUP(E425,'Sq Ft lookup'!$C$3:$D$7,2,0)</f>
        <v>0.33741747343729006</v>
      </c>
      <c r="AD425" s="26">
        <f>(100-J425)/100*X425*1000/VLOOKUP(E425,'Sq Ft lookup'!$C$3:$D$7,2,0)</f>
        <v>0.82533675123932715</v>
      </c>
      <c r="AE425" s="26">
        <f>(100-K425)/100*Y425*1000/VLOOKUP(E425,'Sq Ft lookup'!$C$3:$D$7,2,0)</f>
        <v>0.66598916837939215</v>
      </c>
    </row>
    <row r="426" spans="1:31">
      <c r="A426" t="s">
        <v>513</v>
      </c>
      <c r="B426" t="s">
        <v>500</v>
      </c>
      <c r="C426" t="s">
        <v>35</v>
      </c>
      <c r="D426" t="s">
        <v>501</v>
      </c>
      <c r="E426" t="s">
        <v>37</v>
      </c>
      <c r="F426">
        <v>2004</v>
      </c>
      <c r="G426" t="s">
        <v>68</v>
      </c>
      <c r="H426" t="s">
        <v>69</v>
      </c>
      <c r="I426" t="s">
        <v>70</v>
      </c>
      <c r="J426" s="21">
        <v>42.94158430788498</v>
      </c>
      <c r="K426" s="21">
        <v>47.407952420591435</v>
      </c>
      <c r="L426" s="21">
        <v>84.581789114575272</v>
      </c>
      <c r="M426" s="21">
        <v>84.788833283898242</v>
      </c>
      <c r="N426" s="21">
        <v>0</v>
      </c>
      <c r="O426" s="21">
        <v>0</v>
      </c>
      <c r="P426" s="21">
        <v>0</v>
      </c>
      <c r="Q426" s="21">
        <v>0</v>
      </c>
      <c r="R426" s="23">
        <v>214958.72870083287</v>
      </c>
      <c r="S426" s="23">
        <v>212145.4612641515</v>
      </c>
      <c r="T426" s="23">
        <v>21599.754896381</v>
      </c>
      <c r="U426" s="18" t="s">
        <v>41</v>
      </c>
      <c r="V426" s="23">
        <v>23.181176568425794</v>
      </c>
      <c r="W426" s="23">
        <v>22.869714445472464</v>
      </c>
      <c r="X426" s="23">
        <v>49.003615842450685</v>
      </c>
      <c r="Y426" s="23">
        <v>48.646897547263357</v>
      </c>
      <c r="Z426" s="23">
        <v>46.691353609226965</v>
      </c>
      <c r="AA426" s="23">
        <v>46.556131939926402</v>
      </c>
      <c r="AB426" s="21">
        <v>0</v>
      </c>
      <c r="AC426" s="26">
        <f>((Y426*1000)*(O426/100))/VLOOKUP(E426,'Sq Ft lookup'!$C$3:$D$7,2,0)</f>
        <v>0</v>
      </c>
      <c r="AD426" s="26">
        <f>(100-J426)/100*X426*1000/VLOOKUP(E426,'Sq Ft lookup'!$C$3:$D$7,2,0)</f>
        <v>0.56491942280134644</v>
      </c>
      <c r="AE426" s="26">
        <f>(100-K426)/100*Y426*1000/VLOOKUP(E426,'Sq Ft lookup'!$C$3:$D$7,2,0)</f>
        <v>0.51690876864254742</v>
      </c>
    </row>
    <row r="427" spans="1:31">
      <c r="A427" t="s">
        <v>514</v>
      </c>
      <c r="B427" t="s">
        <v>500</v>
      </c>
      <c r="C427" t="s">
        <v>35</v>
      </c>
      <c r="D427" t="s">
        <v>501</v>
      </c>
      <c r="E427" t="s">
        <v>37</v>
      </c>
      <c r="F427">
        <v>2004</v>
      </c>
      <c r="G427" t="s">
        <v>72</v>
      </c>
      <c r="H427" t="s">
        <v>73</v>
      </c>
      <c r="I427" t="s">
        <v>63</v>
      </c>
      <c r="J427" s="21">
        <v>29.664680107393281</v>
      </c>
      <c r="K427" s="21">
        <v>35.4286558035651</v>
      </c>
      <c r="L427" s="21">
        <v>82.315593466391761</v>
      </c>
      <c r="M427" s="21">
        <v>82.713881030684306</v>
      </c>
      <c r="N427" s="21">
        <v>0</v>
      </c>
      <c r="O427" s="21">
        <v>14.351783241313118</v>
      </c>
      <c r="P427" s="21">
        <v>0</v>
      </c>
      <c r="Q427" s="21">
        <v>9.0054610625303848</v>
      </c>
      <c r="R427" s="23">
        <v>254986.58476178205</v>
      </c>
      <c r="S427" s="23">
        <v>249854.20563488861</v>
      </c>
      <c r="T427" s="23">
        <v>49383.772327466999</v>
      </c>
      <c r="U427" s="18" t="s">
        <v>41</v>
      </c>
      <c r="V427" s="23">
        <v>72.736311543944211</v>
      </c>
      <c r="W427" s="23">
        <v>71.096380293463639</v>
      </c>
      <c r="X427" s="23">
        <v>75.637323846506746</v>
      </c>
      <c r="Y427" s="23">
        <v>72.117391370354994</v>
      </c>
      <c r="Z427" s="23">
        <v>73.940559999273916</v>
      </c>
      <c r="AA427" s="23">
        <v>71.187373065962532</v>
      </c>
      <c r="AB427" s="21">
        <v>0</v>
      </c>
      <c r="AC427" s="26">
        <f>((Y427*1000)*(O427/100))/VLOOKUP(E427,'Sq Ft lookup'!$C$3:$D$7,2,0)</f>
        <v>0.20911469216613396</v>
      </c>
      <c r="AD427" s="26">
        <f>(100-J427)/100*X427*1000/VLOOKUP(E427,'Sq Ft lookup'!$C$3:$D$7,2,0)</f>
        <v>1.0748510695150506</v>
      </c>
      <c r="AE427" s="26">
        <f>(100-K427)/100*Y427*1000/VLOOKUP(E427,'Sq Ft lookup'!$C$3:$D$7,2,0)</f>
        <v>0.94084592397700684</v>
      </c>
    </row>
    <row r="428" spans="1:31">
      <c r="A428" t="s">
        <v>515</v>
      </c>
      <c r="B428" t="s">
        <v>500</v>
      </c>
      <c r="C428" t="s">
        <v>35</v>
      </c>
      <c r="D428" t="s">
        <v>501</v>
      </c>
      <c r="E428" t="s">
        <v>37</v>
      </c>
      <c r="F428">
        <v>2004</v>
      </c>
      <c r="G428" t="s">
        <v>75</v>
      </c>
      <c r="H428" t="s">
        <v>235</v>
      </c>
      <c r="I428" t="s">
        <v>63</v>
      </c>
      <c r="J428" s="21">
        <v>28.79719208489584</v>
      </c>
      <c r="K428" s="21">
        <v>31.60474547620472</v>
      </c>
      <c r="L428" s="21">
        <v>86.342973393332983</v>
      </c>
      <c r="M428" s="21">
        <v>86.655377990726322</v>
      </c>
      <c r="N428" s="21">
        <v>0</v>
      </c>
      <c r="O428" s="21">
        <v>16.885207989285856</v>
      </c>
      <c r="P428" s="21">
        <v>0</v>
      </c>
      <c r="Q428" s="21">
        <v>12.09901377793849</v>
      </c>
      <c r="R428" s="23">
        <v>247369.83364722956</v>
      </c>
      <c r="S428" s="23">
        <v>242490.98461578958</v>
      </c>
      <c r="T428" s="23">
        <v>63751.422771758997</v>
      </c>
      <c r="U428" s="18" t="s">
        <v>41</v>
      </c>
      <c r="V428" s="23">
        <v>61.347431767690686</v>
      </c>
      <c r="W428" s="23">
        <v>59.971449154145475</v>
      </c>
      <c r="X428" s="23">
        <v>72.851464128497099</v>
      </c>
      <c r="Y428" s="23">
        <v>75.770211749749109</v>
      </c>
      <c r="Z428" s="23">
        <v>71.634883843008282</v>
      </c>
      <c r="AA428" s="23">
        <v>75.652682874848637</v>
      </c>
      <c r="AB428" s="21">
        <v>0</v>
      </c>
      <c r="AC428" s="26">
        <f>((Y428*1000)*(O428/100))/VLOOKUP(E428,'Sq Ft lookup'!$C$3:$D$7,2,0)</f>
        <v>0.25848990499782698</v>
      </c>
      <c r="AD428" s="26">
        <f>(100-J428)/100*X428*1000/VLOOKUP(E428,'Sq Ft lookup'!$C$3:$D$7,2,0)</f>
        <v>1.0480308731539509</v>
      </c>
      <c r="AE428" s="26">
        <f>(100-K428)/100*Y428*1000/VLOOKUP(E428,'Sq Ft lookup'!$C$3:$D$7,2,0)</f>
        <v>1.0470396844016472</v>
      </c>
    </row>
    <row r="429" spans="1:31">
      <c r="A429" t="s">
        <v>516</v>
      </c>
      <c r="B429" t="s">
        <v>500</v>
      </c>
      <c r="C429" t="s">
        <v>35</v>
      </c>
      <c r="D429" t="s">
        <v>501</v>
      </c>
      <c r="E429" t="s">
        <v>37</v>
      </c>
      <c r="F429">
        <v>2004</v>
      </c>
      <c r="G429" t="s">
        <v>75</v>
      </c>
      <c r="H429" t="s">
        <v>76</v>
      </c>
      <c r="I429" t="s">
        <v>77</v>
      </c>
      <c r="J429" s="21">
        <v>48.845126417514194</v>
      </c>
      <c r="K429" s="21">
        <v>53.092551749887249</v>
      </c>
      <c r="L429" s="21">
        <v>80.434485292005959</v>
      </c>
      <c r="M429" s="21">
        <v>80.942212787311618</v>
      </c>
      <c r="N429" s="21">
        <v>0</v>
      </c>
      <c r="O429" s="21">
        <v>18.183555985819108</v>
      </c>
      <c r="P429" s="21">
        <v>0</v>
      </c>
      <c r="Q429" s="21">
        <v>11.565085517033502</v>
      </c>
      <c r="R429" s="23">
        <v>247369.83364722956</v>
      </c>
      <c r="S429" s="23">
        <v>240773.56482660616</v>
      </c>
      <c r="T429" s="23">
        <v>63751.422771758997</v>
      </c>
      <c r="U429" s="18" t="s">
        <v>41</v>
      </c>
      <c r="V429" s="23">
        <v>102.3314579993272</v>
      </c>
      <c r="W429" s="23">
        <v>99.702715116382791</v>
      </c>
      <c r="X429" s="23">
        <v>72.851464128497099</v>
      </c>
      <c r="Y429" s="23">
        <v>76.073930529476428</v>
      </c>
      <c r="Z429" s="23">
        <v>72.15528218601051</v>
      </c>
      <c r="AA429" s="23">
        <v>75.563325734025469</v>
      </c>
      <c r="AB429" s="21">
        <v>0</v>
      </c>
      <c r="AC429" s="26">
        <f>((Y429*1000)*(O429/100))/VLOOKUP(E429,'Sq Ft lookup'!$C$3:$D$7,2,0)</f>
        <v>0.27948167993616491</v>
      </c>
      <c r="AD429" s="26">
        <f>(100-J429)/100*X429*1000/VLOOKUP(E429,'Sq Ft lookup'!$C$3:$D$7,2,0)</f>
        <v>0.75294624462920867</v>
      </c>
      <c r="AE429" s="26">
        <f>(100-K429)/100*Y429*1000/VLOOKUP(E429,'Sq Ft lookup'!$C$3:$D$7,2,0)</f>
        <v>0.72096857450128049</v>
      </c>
    </row>
    <row r="430" spans="1:31">
      <c r="A430" t="s">
        <v>517</v>
      </c>
      <c r="B430" t="s">
        <v>500</v>
      </c>
      <c r="C430" t="s">
        <v>35</v>
      </c>
      <c r="D430" t="s">
        <v>501</v>
      </c>
      <c r="E430" t="s">
        <v>37</v>
      </c>
      <c r="F430">
        <v>2004</v>
      </c>
      <c r="G430" t="s">
        <v>79</v>
      </c>
      <c r="H430" t="s">
        <v>62</v>
      </c>
      <c r="I430" t="s">
        <v>70</v>
      </c>
      <c r="J430" s="21">
        <v>39.588513845735505</v>
      </c>
      <c r="K430" s="21">
        <v>46.092137771360242</v>
      </c>
      <c r="L430" s="21">
        <v>81.318092205832215</v>
      </c>
      <c r="M430" s="21">
        <v>81.977728981946768</v>
      </c>
      <c r="N430" s="21">
        <v>0</v>
      </c>
      <c r="O430" s="21">
        <v>18.692309249295342</v>
      </c>
      <c r="P430" s="21">
        <v>0</v>
      </c>
      <c r="Q430" s="21">
        <v>13.850489912604072</v>
      </c>
      <c r="R430" s="23">
        <v>297878.22500776197</v>
      </c>
      <c r="S430" s="23">
        <v>287500.05269983964</v>
      </c>
      <c r="T430" s="23">
        <v>9971.4705536010006</v>
      </c>
      <c r="U430" s="18" t="s">
        <v>41</v>
      </c>
      <c r="V430" s="23">
        <v>65.057904781590409</v>
      </c>
      <c r="W430" s="23">
        <v>62.778550159848173</v>
      </c>
      <c r="X430" s="23">
        <v>89.445591097186735</v>
      </c>
      <c r="Y430" s="23">
        <v>93.683457208700005</v>
      </c>
      <c r="Z430" s="23">
        <v>89.060473700790993</v>
      </c>
      <c r="AA430" s="23">
        <v>93.340531630316576</v>
      </c>
      <c r="AB430" s="21">
        <v>0</v>
      </c>
      <c r="AC430" s="26">
        <f>((Y430*1000)*(O430/100))/VLOOKUP(E430,'Sq Ft lookup'!$C$3:$D$7,2,0)</f>
        <v>0.35380546594366052</v>
      </c>
      <c r="AD430" s="26">
        <f>(100-J430)/100*X430*1000/VLOOKUP(E430,'Sq Ft lookup'!$C$3:$D$7,2,0)</f>
        <v>1.0917347384842306</v>
      </c>
      <c r="AE430" s="26">
        <f>(100-K430)/100*Y430*1000/VLOOKUP(E430,'Sq Ft lookup'!$C$3:$D$7,2,0)</f>
        <v>1.0203606231557263</v>
      </c>
    </row>
    <row r="431" spans="1:31">
      <c r="A431" t="s">
        <v>518</v>
      </c>
      <c r="B431" t="s">
        <v>500</v>
      </c>
      <c r="C431" t="s">
        <v>35</v>
      </c>
      <c r="D431" t="s">
        <v>501</v>
      </c>
      <c r="E431" t="s">
        <v>37</v>
      </c>
      <c r="F431">
        <v>2004</v>
      </c>
      <c r="G431" t="s">
        <v>81</v>
      </c>
      <c r="H431" t="s">
        <v>82</v>
      </c>
      <c r="I431" t="s">
        <v>77</v>
      </c>
      <c r="J431" s="21">
        <v>35.057206141902228</v>
      </c>
      <c r="K431" s="21">
        <v>44.166965266945411</v>
      </c>
      <c r="L431" s="21">
        <v>70.977220094109768</v>
      </c>
      <c r="M431" s="21">
        <v>72.477609633354405</v>
      </c>
      <c r="N431" s="21">
        <v>0</v>
      </c>
      <c r="O431" s="21">
        <v>37.991505382142229</v>
      </c>
      <c r="P431" s="21">
        <v>0</v>
      </c>
      <c r="Q431" s="21">
        <v>21.687805537976327</v>
      </c>
      <c r="R431" s="23">
        <v>256455.39182052738</v>
      </c>
      <c r="S431" s="23">
        <v>243340.88474445458</v>
      </c>
      <c r="T431" s="23">
        <v>11085.433663289001</v>
      </c>
      <c r="U431" s="18" t="s">
        <v>41</v>
      </c>
      <c r="V431" s="23">
        <v>115.59749373908981</v>
      </c>
      <c r="W431" s="23">
        <v>109.65065031172772</v>
      </c>
      <c r="X431" s="23">
        <v>74.529700952974991</v>
      </c>
      <c r="Y431" s="23">
        <v>77.982757682567609</v>
      </c>
      <c r="Z431" s="23">
        <v>74.207251791711855</v>
      </c>
      <c r="AA431" s="23">
        <v>77.346085381374351</v>
      </c>
      <c r="AB431" s="21">
        <v>0</v>
      </c>
      <c r="AC431" s="26">
        <f>((Y431*1000)*(O431/100))/VLOOKUP(E431,'Sq Ft lookup'!$C$3:$D$7,2,0)</f>
        <v>0.59858215137116078</v>
      </c>
      <c r="AD431" s="26">
        <f>(100-J431)/100*X431*1000/VLOOKUP(E431,'Sq Ft lookup'!$C$3:$D$7,2,0)</f>
        <v>0.97791029503883775</v>
      </c>
      <c r="AE431" s="26">
        <f>(100-K431)/100*Y431*1000/VLOOKUP(E431,'Sq Ft lookup'!$C$3:$D$7,2,0)</f>
        <v>0.87968764890800621</v>
      </c>
    </row>
    <row r="432" spans="1:31">
      <c r="A432" t="s">
        <v>519</v>
      </c>
      <c r="B432" t="s">
        <v>500</v>
      </c>
      <c r="C432" t="s">
        <v>35</v>
      </c>
      <c r="D432" t="s">
        <v>501</v>
      </c>
      <c r="E432" t="s">
        <v>84</v>
      </c>
      <c r="F432">
        <v>2004</v>
      </c>
      <c r="G432" t="s">
        <v>38</v>
      </c>
      <c r="H432" t="s">
        <v>39</v>
      </c>
      <c r="I432" t="s">
        <v>40</v>
      </c>
      <c r="J432" s="21">
        <v>37.467696860321574</v>
      </c>
      <c r="K432" s="21">
        <v>48.644381294206859</v>
      </c>
      <c r="L432" s="21">
        <v>93.503676109679034</v>
      </c>
      <c r="M432" s="21">
        <v>93.816908185672105</v>
      </c>
      <c r="N432" s="21">
        <v>0</v>
      </c>
      <c r="O432" s="21">
        <v>35.441934930239952</v>
      </c>
      <c r="P432" s="21">
        <v>0</v>
      </c>
      <c r="Q432" s="21">
        <v>32.68130393485518</v>
      </c>
      <c r="R432" s="23">
        <v>311709.87554221204</v>
      </c>
      <c r="S432" s="23">
        <v>296832.55136880849</v>
      </c>
      <c r="T432" s="23">
        <v>427326.844190887</v>
      </c>
      <c r="U432" s="18" t="s">
        <v>41</v>
      </c>
      <c r="V432" s="23">
        <v>49.839084342384687</v>
      </c>
      <c r="W432" s="23">
        <v>47.441111637672449</v>
      </c>
      <c r="X432" s="23">
        <v>100.31702811848258</v>
      </c>
      <c r="Y432" s="23">
        <v>102.91883747459674</v>
      </c>
      <c r="Z432" s="23">
        <v>100.31702811848258</v>
      </c>
      <c r="AA432" s="23">
        <v>102.91883747459674</v>
      </c>
      <c r="AB432" s="21">
        <v>0</v>
      </c>
      <c r="AC432" s="26">
        <f>((Y432*1000)*(O432/100))/VLOOKUP(E432,'Sq Ft lookup'!$C$3:$D$7,2,0)</f>
        <v>1.4770774411300258</v>
      </c>
      <c r="AD432" s="26">
        <f>(100-J432)/100*X432*1000/VLOOKUP(E432,'Sq Ft lookup'!$C$3:$D$7,2,0)</f>
        <v>2.5402125176661658</v>
      </c>
      <c r="AE432" s="26">
        <f>(100-K432)/100*Y432*1000/VLOOKUP(E432,'Sq Ft lookup'!$C$3:$D$7,2,0)</f>
        <v>2.1402958392342111</v>
      </c>
    </row>
    <row r="433" spans="1:31">
      <c r="A433" t="s">
        <v>520</v>
      </c>
      <c r="B433" t="s">
        <v>500</v>
      </c>
      <c r="C433" t="s">
        <v>35</v>
      </c>
      <c r="D433" t="s">
        <v>501</v>
      </c>
      <c r="E433" t="s">
        <v>84</v>
      </c>
      <c r="F433">
        <v>2004</v>
      </c>
      <c r="G433" t="s">
        <v>43</v>
      </c>
      <c r="H433" t="s">
        <v>44</v>
      </c>
      <c r="I433" t="s">
        <v>45</v>
      </c>
      <c r="J433" s="21">
        <v>37.683467683202551</v>
      </c>
      <c r="K433" s="21">
        <v>44.658341970977048</v>
      </c>
      <c r="L433" s="21">
        <v>78.426387199153936</v>
      </c>
      <c r="M433" s="21">
        <v>79.191819871860943</v>
      </c>
      <c r="N433" s="21">
        <v>0</v>
      </c>
      <c r="O433" s="21">
        <v>25.329123163659812</v>
      </c>
      <c r="P433" s="21">
        <v>0</v>
      </c>
      <c r="Q433" s="21">
        <v>14.191567221591178</v>
      </c>
      <c r="R433" s="23">
        <v>329723.19604810129</v>
      </c>
      <c r="S433" s="23">
        <v>316258.6243235108</v>
      </c>
      <c r="T433" s="23">
        <v>239166.90777221599</v>
      </c>
      <c r="U433" s="18" t="s">
        <v>41</v>
      </c>
      <c r="V433" s="23">
        <v>83.688195592918376</v>
      </c>
      <c r="W433" s="23">
        <v>80.732717123880704</v>
      </c>
      <c r="X433" s="23">
        <v>98.543688575340028</v>
      </c>
      <c r="Y433" s="23">
        <v>103.46334722275333</v>
      </c>
      <c r="Z433" s="23">
        <v>97.377622254440652</v>
      </c>
      <c r="AA433" s="23">
        <v>100.83787172256889</v>
      </c>
      <c r="AB433" s="21">
        <v>0</v>
      </c>
      <c r="AC433" s="26">
        <f>((Y433*1000)*(O433/100))/VLOOKUP(E433,'Sq Ft lookup'!$C$3:$D$7,2,0)</f>
        <v>1.0612009980682808</v>
      </c>
      <c r="AD433" s="26">
        <f>(100-J433)/100*X433*1000/VLOOKUP(E433,'Sq Ft lookup'!$C$3:$D$7,2,0)</f>
        <v>2.4866980982877505</v>
      </c>
      <c r="AE433" s="26">
        <f>(100-K433)/100*Y433*1000/VLOOKUP(E433,'Sq Ft lookup'!$C$3:$D$7,2,0)</f>
        <v>2.3186204416034326</v>
      </c>
    </row>
    <row r="434" spans="1:31">
      <c r="A434" t="s">
        <v>521</v>
      </c>
      <c r="B434" t="s">
        <v>500</v>
      </c>
      <c r="C434" t="s">
        <v>35</v>
      </c>
      <c r="D434" s="22" t="s">
        <v>501</v>
      </c>
      <c r="E434" t="s">
        <v>84</v>
      </c>
      <c r="F434">
        <v>2004</v>
      </c>
      <c r="G434" t="s">
        <v>47</v>
      </c>
      <c r="H434" t="s">
        <v>220</v>
      </c>
      <c r="I434" t="s">
        <v>57</v>
      </c>
      <c r="J434" s="21">
        <v>44.827198843779591</v>
      </c>
      <c r="K434" s="21">
        <v>48.898321370731793</v>
      </c>
      <c r="L434" s="21">
        <v>82.551066760113684</v>
      </c>
      <c r="M434" s="21">
        <v>83.436865491869199</v>
      </c>
      <c r="N434" s="21">
        <v>0</v>
      </c>
      <c r="O434" s="21">
        <v>10.730310308651486</v>
      </c>
      <c r="P434" s="21">
        <v>0</v>
      </c>
      <c r="Q434" s="21">
        <v>9.7055350337843347</v>
      </c>
      <c r="R434" s="23">
        <v>326657.03308105614</v>
      </c>
      <c r="S434" s="23">
        <v>310877.88568282488</v>
      </c>
      <c r="T434" s="23">
        <v>334895.469195218</v>
      </c>
      <c r="U434" s="18" t="s">
        <v>41</v>
      </c>
      <c r="V434" s="23">
        <v>62.961954169580295</v>
      </c>
      <c r="W434" s="23">
        <v>59.759225857143036</v>
      </c>
      <c r="X434" s="23">
        <v>108.40350127951299</v>
      </c>
      <c r="Y434" s="23">
        <v>99.765665440250544</v>
      </c>
      <c r="Z434" s="23">
        <v>107.07955970794724</v>
      </c>
      <c r="AA434" s="23">
        <v>87.370551911855927</v>
      </c>
      <c r="AB434" s="21">
        <v>0</v>
      </c>
      <c r="AC434" s="26">
        <f>((Y434*1000)*(O434/100))/VLOOKUP(E434,'Sq Ft lookup'!$C$3:$D$7,2,0)</f>
        <v>0.43349526151973911</v>
      </c>
      <c r="AD434" s="26">
        <f>(100-J434)/100*X434*1000/VLOOKUP(E434,'Sq Ft lookup'!$C$3:$D$7,2,0)</f>
        <v>2.4219173195920853</v>
      </c>
      <c r="AE434" s="26">
        <f>(100-K434)/100*Y434*1000/VLOOKUP(E434,'Sq Ft lookup'!$C$3:$D$7,2,0)</f>
        <v>2.064463645905152</v>
      </c>
    </row>
    <row r="435" spans="1:31">
      <c r="A435" t="s">
        <v>522</v>
      </c>
      <c r="B435" t="s">
        <v>500</v>
      </c>
      <c r="C435" t="s">
        <v>35</v>
      </c>
      <c r="D435" t="s">
        <v>501</v>
      </c>
      <c r="E435" t="s">
        <v>84</v>
      </c>
      <c r="F435">
        <v>2004</v>
      </c>
      <c r="G435" t="s">
        <v>47</v>
      </c>
      <c r="H435" t="s">
        <v>39</v>
      </c>
      <c r="I435" t="s">
        <v>40</v>
      </c>
      <c r="J435" s="21">
        <v>35.367030249210217</v>
      </c>
      <c r="K435" s="21">
        <v>52.161123377935183</v>
      </c>
      <c r="L435" s="21">
        <v>93.683332565421878</v>
      </c>
      <c r="M435" s="21">
        <v>94.057864109777768</v>
      </c>
      <c r="N435" s="21">
        <v>0</v>
      </c>
      <c r="O435" s="21">
        <v>61.755593734100167</v>
      </c>
      <c r="P435" s="21">
        <v>0</v>
      </c>
      <c r="Q435" s="21">
        <v>36.979997431654937</v>
      </c>
      <c r="R435" s="23">
        <v>326657.03308105614</v>
      </c>
      <c r="S435" s="23">
        <v>308345.64252792537</v>
      </c>
      <c r="T435" s="23">
        <v>334895.469195218</v>
      </c>
      <c r="U435" s="18" t="s">
        <v>41</v>
      </c>
      <c r="V435" s="23">
        <v>52.370544932571576</v>
      </c>
      <c r="W435" s="23">
        <v>49.261115133717546</v>
      </c>
      <c r="X435" s="23">
        <v>108.40350127951299</v>
      </c>
      <c r="Y435" s="23">
        <v>99.64770891892114</v>
      </c>
      <c r="Z435" s="23">
        <v>108.40350127951299</v>
      </c>
      <c r="AA435" s="23">
        <v>97.285934255500848</v>
      </c>
      <c r="AB435" s="21">
        <v>0</v>
      </c>
      <c r="AC435" s="26">
        <f>((Y435*1000)*(O435/100))/VLOOKUP(E435,'Sq Ft lookup'!$C$3:$D$7,2,0)</f>
        <v>2.4919228299375433</v>
      </c>
      <c r="AD435" s="26">
        <f>(100-J435)/100*X435*1000/VLOOKUP(E435,'Sq Ft lookup'!$C$3:$D$7,2,0)</f>
        <v>2.8371898032308018</v>
      </c>
      <c r="AE435" s="26">
        <f>(100-K435)/100*Y435*1000/VLOOKUP(E435,'Sq Ft lookup'!$C$3:$D$7,2,0)</f>
        <v>1.930364224597569</v>
      </c>
    </row>
    <row r="436" spans="1:31">
      <c r="A436" t="s">
        <v>523</v>
      </c>
      <c r="B436" t="s">
        <v>500</v>
      </c>
      <c r="C436" t="s">
        <v>35</v>
      </c>
      <c r="D436" t="s">
        <v>501</v>
      </c>
      <c r="E436" t="s">
        <v>84</v>
      </c>
      <c r="F436">
        <v>2004</v>
      </c>
      <c r="G436" t="s">
        <v>49</v>
      </c>
      <c r="H436" t="s">
        <v>44</v>
      </c>
      <c r="I436" t="s">
        <v>45</v>
      </c>
      <c r="J436" s="21">
        <v>42.181423544186913</v>
      </c>
      <c r="K436" s="21">
        <v>42.180941101848823</v>
      </c>
      <c r="L436" s="21">
        <v>81.81186625700029</v>
      </c>
      <c r="M436" s="21">
        <v>82.489130742326367</v>
      </c>
      <c r="N436" s="21">
        <v>0</v>
      </c>
      <c r="O436" s="21">
        <v>9.4104195730773341</v>
      </c>
      <c r="P436" s="21">
        <v>0</v>
      </c>
      <c r="Q436" s="21">
        <v>5.2804226021450775</v>
      </c>
      <c r="R436" s="23">
        <v>293284.78333494259</v>
      </c>
      <c r="S436" s="23">
        <v>279093.45631049247</v>
      </c>
      <c r="T436" s="23">
        <v>153751.309381461</v>
      </c>
      <c r="U436" s="18" t="s">
        <v>41</v>
      </c>
      <c r="V436" s="23">
        <v>36.738890787878205</v>
      </c>
      <c r="W436" s="23">
        <v>35.37182622424352</v>
      </c>
      <c r="X436" s="23">
        <v>79.620663722248992</v>
      </c>
      <c r="Y436" s="23">
        <v>80.696633269208974</v>
      </c>
      <c r="Z436" s="23">
        <v>66.488038258459696</v>
      </c>
      <c r="AA436" s="23">
        <v>66.542611257451199</v>
      </c>
      <c r="AB436" s="21">
        <v>0</v>
      </c>
      <c r="AC436" s="26">
        <f>((Y436*1000)*(O436/100))/VLOOKUP(E436,'Sq Ft lookup'!$C$3:$D$7,2,0)</f>
        <v>0.30750725944442509</v>
      </c>
      <c r="AD436" s="26">
        <f>(100-J436)/100*X436*1000/VLOOKUP(E436,'Sq Ft lookup'!$C$3:$D$7,2,0)</f>
        <v>1.8641641761034367</v>
      </c>
      <c r="AE436" s="26">
        <f>(100-K436)/100*Y436*1000/VLOOKUP(E436,'Sq Ft lookup'!$C$3:$D$7,2,0)</f>
        <v>1.8893716913848548</v>
      </c>
    </row>
    <row r="437" spans="1:31">
      <c r="A437" t="s">
        <v>524</v>
      </c>
      <c r="B437" t="s">
        <v>500</v>
      </c>
      <c r="C437" t="s">
        <v>35</v>
      </c>
      <c r="D437" s="22" t="s">
        <v>501</v>
      </c>
      <c r="E437" t="s">
        <v>84</v>
      </c>
      <c r="F437">
        <v>2004</v>
      </c>
      <c r="G437" t="s">
        <v>51</v>
      </c>
      <c r="H437" t="s">
        <v>52</v>
      </c>
      <c r="I437" t="s">
        <v>53</v>
      </c>
      <c r="J437" s="21">
        <v>35.180811310685066</v>
      </c>
      <c r="K437" s="21">
        <v>48.431979456130236</v>
      </c>
      <c r="L437" s="21">
        <v>88.324914092227488</v>
      </c>
      <c r="M437" s="21">
        <v>88.832265979913132</v>
      </c>
      <c r="N437" s="21">
        <v>0</v>
      </c>
      <c r="O437" s="21">
        <v>55.565904993861125</v>
      </c>
      <c r="P437" s="21">
        <v>0</v>
      </c>
      <c r="Q437" s="21">
        <v>31.645295542976466</v>
      </c>
      <c r="R437" s="23">
        <v>344627.14125747554</v>
      </c>
      <c r="S437" s="23">
        <v>329092.91567728651</v>
      </c>
      <c r="T437" s="23">
        <v>148484.993909296</v>
      </c>
      <c r="U437" s="18" t="s">
        <v>41</v>
      </c>
      <c r="V437" s="23">
        <v>51.748514009022422</v>
      </c>
      <c r="W437" s="23">
        <v>49.51687293283485</v>
      </c>
      <c r="X437" s="23">
        <v>102.45560471115846</v>
      </c>
      <c r="Y437" s="23">
        <v>109.55386222584548</v>
      </c>
      <c r="Z437" s="23">
        <v>102.21442396668871</v>
      </c>
      <c r="AA437" s="23">
        <v>106.22086269045549</v>
      </c>
      <c r="AB437" s="21">
        <v>0</v>
      </c>
      <c r="AC437" s="26">
        <f>((Y437*1000)*(O437/100))/VLOOKUP(E437,'Sq Ft lookup'!$C$3:$D$7,2,0)</f>
        <v>2.4650575015800289</v>
      </c>
      <c r="AD437" s="26">
        <f>(100-J437)/100*X437*1000/VLOOKUP(E437,'Sq Ft lookup'!$C$3:$D$7,2,0)</f>
        <v>2.6892444519337695</v>
      </c>
      <c r="AE437" s="26">
        <f>(100-K437)/100*Y437*1000/VLOOKUP(E437,'Sq Ft lookup'!$C$3:$D$7,2,0)</f>
        <v>2.2877002704687901</v>
      </c>
    </row>
    <row r="438" spans="1:31">
      <c r="A438" t="s">
        <v>525</v>
      </c>
      <c r="B438" t="s">
        <v>500</v>
      </c>
      <c r="C438" t="s">
        <v>35</v>
      </c>
      <c r="D438" s="22" t="s">
        <v>501</v>
      </c>
      <c r="E438" t="s">
        <v>84</v>
      </c>
      <c r="F438">
        <v>2004</v>
      </c>
      <c r="G438" t="s">
        <v>55</v>
      </c>
      <c r="H438" t="s">
        <v>225</v>
      </c>
      <c r="I438" t="s">
        <v>40</v>
      </c>
      <c r="J438" s="21">
        <v>28.558011669891158</v>
      </c>
      <c r="K438" s="21">
        <v>40.547561638588569</v>
      </c>
      <c r="L438" s="21">
        <v>74.586892529041563</v>
      </c>
      <c r="M438" s="21">
        <v>75.872873473784225</v>
      </c>
      <c r="N438" s="21">
        <v>0</v>
      </c>
      <c r="O438" s="21">
        <v>29.944713112693798</v>
      </c>
      <c r="P438" s="21">
        <v>0</v>
      </c>
      <c r="Q438" s="21">
        <v>29.313879971186562</v>
      </c>
      <c r="R438" s="23">
        <v>321918.90925979736</v>
      </c>
      <c r="S438" s="23">
        <v>306313.94216473639</v>
      </c>
      <c r="T438" s="23">
        <v>246803.817741126</v>
      </c>
      <c r="U438" s="18" t="s">
        <v>41</v>
      </c>
      <c r="V438" s="23">
        <v>144.2709654519235</v>
      </c>
      <c r="W438" s="23">
        <v>136.98767485684715</v>
      </c>
      <c r="X438" s="23">
        <v>97.486404815243304</v>
      </c>
      <c r="Y438" s="23">
        <v>101.69814784948446</v>
      </c>
      <c r="Z438" s="23">
        <v>95.80703875693149</v>
      </c>
      <c r="AA438" s="23">
        <v>98.220813623005412</v>
      </c>
      <c r="AB438" s="21">
        <v>0</v>
      </c>
      <c r="AC438" s="26">
        <f>((Y438*1000)*(O438/100))/VLOOKUP(E438,'Sq Ft lookup'!$C$3:$D$7,2,0)</f>
        <v>1.2331734607998097</v>
      </c>
      <c r="AD438" s="26">
        <f>(100-J438)/100*X438*1000/VLOOKUP(E438,'Sq Ft lookup'!$C$3:$D$7,2,0)</f>
        <v>2.8202561632536458</v>
      </c>
      <c r="AE438" s="26">
        <f>(100-K438)/100*Y438*1000/VLOOKUP(E438,'Sq Ft lookup'!$C$3:$D$7,2,0)</f>
        <v>2.4483510291521284</v>
      </c>
    </row>
    <row r="439" spans="1:31">
      <c r="A439" t="s">
        <v>526</v>
      </c>
      <c r="B439" t="s">
        <v>500</v>
      </c>
      <c r="C439" t="s">
        <v>35</v>
      </c>
      <c r="D439" s="22" t="s">
        <v>501</v>
      </c>
      <c r="E439" t="s">
        <v>84</v>
      </c>
      <c r="F439">
        <v>2004</v>
      </c>
      <c r="G439" t="s">
        <v>55</v>
      </c>
      <c r="H439" t="s">
        <v>56</v>
      </c>
      <c r="I439" t="s">
        <v>57</v>
      </c>
      <c r="J439" s="21">
        <v>29.163360386069158</v>
      </c>
      <c r="K439" s="21">
        <v>43.237565381757939</v>
      </c>
      <c r="L439" s="21">
        <v>86.577943496064407</v>
      </c>
      <c r="M439" s="21">
        <v>87.318559210404402</v>
      </c>
      <c r="N439" s="21">
        <v>0</v>
      </c>
      <c r="O439" s="21">
        <v>24.284826187391587</v>
      </c>
      <c r="P439" s="21">
        <v>0</v>
      </c>
      <c r="Q439" s="21">
        <v>13.104346074058718</v>
      </c>
      <c r="R439" s="23">
        <v>321918.90925979736</v>
      </c>
      <c r="S439" s="23">
        <v>304525.4729654885</v>
      </c>
      <c r="T439" s="23">
        <v>246803.817741126</v>
      </c>
      <c r="U439" s="18" t="s">
        <v>41</v>
      </c>
      <c r="V439" s="23">
        <v>31.095277056959471</v>
      </c>
      <c r="W439" s="23">
        <v>29.378832668607018</v>
      </c>
      <c r="X439" s="23">
        <v>97.486404815243304</v>
      </c>
      <c r="Y439" s="23">
        <v>89.75550296308397</v>
      </c>
      <c r="Z439" s="23">
        <v>95.220162538093945</v>
      </c>
      <c r="AA439" s="23">
        <v>84.265862988510207</v>
      </c>
      <c r="AB439" s="21">
        <v>0</v>
      </c>
      <c r="AC439" s="26">
        <f>((Y439*1000)*(O439/100))/VLOOKUP(E439,'Sq Ft lookup'!$C$3:$D$7,2,0)</f>
        <v>0.88264700903843074</v>
      </c>
      <c r="AD439" s="26">
        <f>(100-J439)/100*X439*1000/VLOOKUP(E439,'Sq Ft lookup'!$C$3:$D$7,2,0)</f>
        <v>2.7963593136890714</v>
      </c>
      <c r="AE439" s="26">
        <f>(100-K439)/100*Y439*1000/VLOOKUP(E439,'Sq Ft lookup'!$C$3:$D$7,2,0)</f>
        <v>2.0630657495725799</v>
      </c>
    </row>
    <row r="440" spans="1:31">
      <c r="A440" t="s">
        <v>527</v>
      </c>
      <c r="B440" t="s">
        <v>500</v>
      </c>
      <c r="C440" t="s">
        <v>35</v>
      </c>
      <c r="D440" t="s">
        <v>501</v>
      </c>
      <c r="E440" t="s">
        <v>84</v>
      </c>
      <c r="F440">
        <v>2004</v>
      </c>
      <c r="G440" t="s">
        <v>59</v>
      </c>
      <c r="H440" t="s">
        <v>44</v>
      </c>
      <c r="I440" t="s">
        <v>45</v>
      </c>
      <c r="J440" s="21">
        <v>46.281566625313339</v>
      </c>
      <c r="K440" s="21">
        <v>46.280173153230187</v>
      </c>
      <c r="L440" s="21">
        <v>82.797268403025441</v>
      </c>
      <c r="M440" s="21">
        <v>83.372951002047017</v>
      </c>
      <c r="N440" s="21">
        <v>0</v>
      </c>
      <c r="O440" s="21">
        <v>4.903224846629918</v>
      </c>
      <c r="P440" s="21">
        <v>0</v>
      </c>
      <c r="Q440" s="21">
        <v>4.2243849020609039</v>
      </c>
      <c r="R440" s="23">
        <v>302593.69359709404</v>
      </c>
      <c r="S440" s="23">
        <v>291248.58582184283</v>
      </c>
      <c r="T440" s="23">
        <v>132739.83834893399</v>
      </c>
      <c r="U440" s="18" t="s">
        <v>41</v>
      </c>
      <c r="V440" s="23">
        <v>37.930908663404892</v>
      </c>
      <c r="W440" s="23">
        <v>36.66251573520529</v>
      </c>
      <c r="X440" s="23">
        <v>86.913619400479291</v>
      </c>
      <c r="Y440" s="23">
        <v>86.344954542855547</v>
      </c>
      <c r="Z440" s="23">
        <v>67.141973731742809</v>
      </c>
      <c r="AA440" s="23">
        <v>67.219311394062814</v>
      </c>
      <c r="AB440" s="21">
        <v>0</v>
      </c>
      <c r="AC440" s="26">
        <f>((Y440*1000)*(O440/100))/VLOOKUP(E440,'Sq Ft lookup'!$C$3:$D$7,2,0)</f>
        <v>0.17143904697131407</v>
      </c>
      <c r="AD440" s="26">
        <f>(100-J440)/100*X440*1000/VLOOKUP(E440,'Sq Ft lookup'!$C$3:$D$7,2,0)</f>
        <v>1.8906108415134726</v>
      </c>
      <c r="AE440" s="26">
        <f>(100-K440)/100*Y440*1000/VLOOKUP(E440,'Sq Ft lookup'!$C$3:$D$7,2,0)</f>
        <v>1.8782895351829967</v>
      </c>
    </row>
    <row r="441" spans="1:31">
      <c r="A441" t="s">
        <v>528</v>
      </c>
      <c r="B441" t="s">
        <v>500</v>
      </c>
      <c r="C441" t="s">
        <v>35</v>
      </c>
      <c r="D441" t="s">
        <v>501</v>
      </c>
      <c r="E441" t="s">
        <v>84</v>
      </c>
      <c r="F441">
        <v>2004</v>
      </c>
      <c r="G441" t="s">
        <v>61</v>
      </c>
      <c r="H441" t="s">
        <v>62</v>
      </c>
      <c r="I441" t="s">
        <v>63</v>
      </c>
      <c r="J441" s="21">
        <v>19.978832152450721</v>
      </c>
      <c r="K441" s="21">
        <v>28.434767659297144</v>
      </c>
      <c r="L441" s="21">
        <v>85.012344192895455</v>
      </c>
      <c r="M441" s="21">
        <v>85.726868564753204</v>
      </c>
      <c r="N441" s="21">
        <v>0</v>
      </c>
      <c r="O441" s="21">
        <v>36.096648523111455</v>
      </c>
      <c r="P441" s="21">
        <v>0</v>
      </c>
      <c r="Q441" s="21">
        <v>25.402347441539437</v>
      </c>
      <c r="R441" s="23">
        <v>351095.85565635079</v>
      </c>
      <c r="S441" s="23">
        <v>336552.56171078514</v>
      </c>
      <c r="T441" s="23">
        <v>80179.015789653</v>
      </c>
      <c r="U441" s="18" t="s">
        <v>41</v>
      </c>
      <c r="V441" s="23">
        <v>60.123535724520245</v>
      </c>
      <c r="W441" s="23">
        <v>57.265237329692056</v>
      </c>
      <c r="X441" s="23">
        <v>106.24850957628841</v>
      </c>
      <c r="Y441" s="23">
        <v>111.33560605606336</v>
      </c>
      <c r="Z441" s="23">
        <v>106.24850957628841</v>
      </c>
      <c r="AA441" s="23">
        <v>111.33560605606336</v>
      </c>
      <c r="AB441" s="21">
        <v>0</v>
      </c>
      <c r="AC441" s="26">
        <f>((Y441*1000)*(O441/100))/VLOOKUP(E441,'Sq Ft lookup'!$C$3:$D$7,2,0)</f>
        <v>1.6273910669825136</v>
      </c>
      <c r="AD441" s="26">
        <f>(100-J441)/100*X441*1000/VLOOKUP(E441,'Sq Ft lookup'!$C$3:$D$7,2,0)</f>
        <v>3.4428547553578142</v>
      </c>
      <c r="AE441" s="26">
        <f>(100-K441)/100*Y441*1000/VLOOKUP(E441,'Sq Ft lookup'!$C$3:$D$7,2,0)</f>
        <v>3.2264662948755376</v>
      </c>
    </row>
    <row r="442" spans="1:31">
      <c r="A442" t="s">
        <v>529</v>
      </c>
      <c r="B442" t="s">
        <v>500</v>
      </c>
      <c r="C442" t="s">
        <v>35</v>
      </c>
      <c r="D442" t="s">
        <v>501</v>
      </c>
      <c r="E442" t="s">
        <v>84</v>
      </c>
      <c r="F442">
        <v>2004</v>
      </c>
      <c r="G442" t="s">
        <v>65</v>
      </c>
      <c r="H442" t="s">
        <v>230</v>
      </c>
      <c r="I442" t="s">
        <v>63</v>
      </c>
      <c r="J442" s="21">
        <v>25.498441837313067</v>
      </c>
      <c r="K442" s="21">
        <v>32.678185780399907</v>
      </c>
      <c r="L442" s="21">
        <v>90.932762044138599</v>
      </c>
      <c r="M442" s="21">
        <v>91.425469006042775</v>
      </c>
      <c r="N442" s="21">
        <v>0</v>
      </c>
      <c r="O442" s="21">
        <v>35.113812596446728</v>
      </c>
      <c r="P442" s="21">
        <v>0</v>
      </c>
      <c r="Q442" s="21">
        <v>21.854086269747608</v>
      </c>
      <c r="R442" s="23">
        <v>334131.29820156848</v>
      </c>
      <c r="S442" s="23">
        <v>316704.87389878859</v>
      </c>
      <c r="T442" s="23">
        <v>174477.34438496901</v>
      </c>
      <c r="U442" s="18" t="s">
        <v>41</v>
      </c>
      <c r="V442" s="23">
        <v>70.216559165864297</v>
      </c>
      <c r="W442" s="23">
        <v>66.465775853989015</v>
      </c>
      <c r="X442" s="23">
        <v>110.4340725900424</v>
      </c>
      <c r="Y442" s="23">
        <v>121.82114511908662</v>
      </c>
      <c r="Z442" s="23">
        <v>110.28327850791932</v>
      </c>
      <c r="AA442" s="23">
        <v>121.71311606313471</v>
      </c>
      <c r="AB442" s="21">
        <v>0</v>
      </c>
      <c r="AC442" s="26">
        <f>((Y442*1000)*(O442/100))/VLOOKUP(E442,'Sq Ft lookup'!$C$3:$D$7,2,0)</f>
        <v>1.7321744725637369</v>
      </c>
      <c r="AD442" s="26">
        <f>(100-J442)/100*X442*1000/VLOOKUP(E442,'Sq Ft lookup'!$C$3:$D$7,2,0)</f>
        <v>3.3316503268716073</v>
      </c>
      <c r="AE442" s="26">
        <f>(100-K442)/100*Y442*1000/VLOOKUP(E442,'Sq Ft lookup'!$C$3:$D$7,2,0)</f>
        <v>3.3210044542320682</v>
      </c>
    </row>
    <row r="443" spans="1:31">
      <c r="A443" t="s">
        <v>530</v>
      </c>
      <c r="B443" t="s">
        <v>500</v>
      </c>
      <c r="C443" t="s">
        <v>35</v>
      </c>
      <c r="D443" t="s">
        <v>501</v>
      </c>
      <c r="E443" t="s">
        <v>84</v>
      </c>
      <c r="F443">
        <v>2004</v>
      </c>
      <c r="G443" t="s">
        <v>65</v>
      </c>
      <c r="H443" t="s">
        <v>66</v>
      </c>
      <c r="I443" t="s">
        <v>57</v>
      </c>
      <c r="J443" s="21">
        <v>29.352793288039926</v>
      </c>
      <c r="K443" s="21">
        <v>44.599507316728292</v>
      </c>
      <c r="L443" s="21">
        <v>87.636944700165458</v>
      </c>
      <c r="M443" s="21">
        <v>88.599549436861082</v>
      </c>
      <c r="N443" s="21">
        <v>0</v>
      </c>
      <c r="O443" s="21">
        <v>43.50257292808066</v>
      </c>
      <c r="P443" s="21">
        <v>0</v>
      </c>
      <c r="Q443" s="21">
        <v>22.178014229819805</v>
      </c>
      <c r="R443" s="23">
        <v>334131.29820156848</v>
      </c>
      <c r="S443" s="23">
        <v>310321.59049866645</v>
      </c>
      <c r="T443" s="23">
        <v>174477.34438496901</v>
      </c>
      <c r="U443" s="18" t="s">
        <v>41</v>
      </c>
      <c r="V443" s="21">
        <v>32.445607634488823</v>
      </c>
      <c r="W443" s="21">
        <v>29.925579468721306</v>
      </c>
      <c r="X443" s="23">
        <v>110.4340725900424</v>
      </c>
      <c r="Y443" s="23">
        <v>116.78497474675176</v>
      </c>
      <c r="Z443" s="23">
        <v>110.4340725900424</v>
      </c>
      <c r="AA443" s="23">
        <v>113.96119874307161</v>
      </c>
      <c r="AB443" s="21">
        <v>0</v>
      </c>
      <c r="AC443" s="26">
        <f>((Y443*1000)*(O443/100))/VLOOKUP(E443,'Sq Ft lookup'!$C$3:$D$7,2,0)</f>
        <v>2.0572775382970749</v>
      </c>
      <c r="AD443" s="26">
        <f>(100-J443)/100*X443*1000/VLOOKUP(E443,'Sq Ft lookup'!$C$3:$D$7,2,0)</f>
        <v>3.1592868006933914</v>
      </c>
      <c r="AE443" s="26">
        <f>(100-K443)/100*Y443*1000/VLOOKUP(E443,'Sq Ft lookup'!$C$3:$D$7,2,0)</f>
        <v>2.6199413399366236</v>
      </c>
    </row>
    <row r="444" spans="1:31">
      <c r="A444" t="s">
        <v>531</v>
      </c>
      <c r="B444" t="s">
        <v>500</v>
      </c>
      <c r="C444" t="s">
        <v>35</v>
      </c>
      <c r="D444" s="22" t="s">
        <v>501</v>
      </c>
      <c r="E444" t="s">
        <v>84</v>
      </c>
      <c r="F444">
        <v>2004</v>
      </c>
      <c r="G444" t="s">
        <v>68</v>
      </c>
      <c r="H444" t="s">
        <v>69</v>
      </c>
      <c r="I444" t="s">
        <v>70</v>
      </c>
      <c r="J444" s="21">
        <v>33.56496506663342</v>
      </c>
      <c r="K444" s="21">
        <v>44.956236129065374</v>
      </c>
      <c r="L444" s="21">
        <v>88.236150328962324</v>
      </c>
      <c r="M444" s="21">
        <v>89.112440704583406</v>
      </c>
      <c r="N444" s="21">
        <v>0</v>
      </c>
      <c r="O444" s="21">
        <v>16.512457509930176</v>
      </c>
      <c r="P444" s="21">
        <v>0</v>
      </c>
      <c r="Q444" s="21">
        <v>9.2195228630312034</v>
      </c>
      <c r="R444" s="23">
        <v>316245.51579645881</v>
      </c>
      <c r="S444" s="23">
        <v>293610.27617811697</v>
      </c>
      <c r="T444" s="23">
        <v>19168.417629923999</v>
      </c>
      <c r="U444" s="18" t="s">
        <v>41</v>
      </c>
      <c r="V444" s="23">
        <v>34.204261486980187</v>
      </c>
      <c r="W444" s="23">
        <v>31.670287964987185</v>
      </c>
      <c r="X444" s="23">
        <v>94.76405823866493</v>
      </c>
      <c r="Y444" s="23">
        <v>102.51290116519556</v>
      </c>
      <c r="Z444" s="23">
        <v>88.110251993314833</v>
      </c>
      <c r="AA444" s="23">
        <v>101.15838353660563</v>
      </c>
      <c r="AB444" s="21">
        <v>0</v>
      </c>
      <c r="AC444" s="26">
        <f>((Y444*1000)*(O444/100))/VLOOKUP(E444,'Sq Ft lookup'!$C$3:$D$7,2,0)</f>
        <v>0.68545856436929054</v>
      </c>
      <c r="AD444" s="26">
        <f>(100-J444)/100*X444*1000/VLOOKUP(E444,'Sq Ft lookup'!$C$3:$D$7,2,0)</f>
        <v>2.5493636442653531</v>
      </c>
      <c r="AE444" s="26">
        <f>(100-K444)/100*Y444*1000/VLOOKUP(E444,'Sq Ft lookup'!$C$3:$D$7,2,0)</f>
        <v>2.284954818976102</v>
      </c>
    </row>
    <row r="445" spans="1:31">
      <c r="A445" t="s">
        <v>532</v>
      </c>
      <c r="B445" t="s">
        <v>500</v>
      </c>
      <c r="C445" t="s">
        <v>35</v>
      </c>
      <c r="D445" t="s">
        <v>501</v>
      </c>
      <c r="E445" t="s">
        <v>84</v>
      </c>
      <c r="F445">
        <v>2004</v>
      </c>
      <c r="G445" t="s">
        <v>72</v>
      </c>
      <c r="H445" t="s">
        <v>73</v>
      </c>
      <c r="I445" t="s">
        <v>63</v>
      </c>
      <c r="J445" s="21">
        <v>19.422911897413542</v>
      </c>
      <c r="K445" s="21">
        <v>33.545489231596918</v>
      </c>
      <c r="L445" s="21">
        <v>82.188110213553117</v>
      </c>
      <c r="M445" s="21">
        <v>83.682449006506033</v>
      </c>
      <c r="N445" s="21">
        <v>0</v>
      </c>
      <c r="O445" s="21">
        <v>23.742861664827299</v>
      </c>
      <c r="P445" s="21">
        <v>0</v>
      </c>
      <c r="Q445" s="21">
        <v>16.365375402373171</v>
      </c>
      <c r="R445" s="23">
        <v>367473.59653005784</v>
      </c>
      <c r="S445" s="23">
        <v>338488.9401898497</v>
      </c>
      <c r="T445" s="23">
        <v>52450.042803586999</v>
      </c>
      <c r="U445" s="18" t="s">
        <v>41</v>
      </c>
      <c r="V445" s="23">
        <v>106.29889617101064</v>
      </c>
      <c r="W445" s="23">
        <v>97.468380467330206</v>
      </c>
      <c r="X445" s="23">
        <v>109.74792360686101</v>
      </c>
      <c r="Y445" s="23">
        <v>122.8265680593061</v>
      </c>
      <c r="Z445" s="23">
        <v>107.2676184807691</v>
      </c>
      <c r="AA445" s="23">
        <v>121.49748863533594</v>
      </c>
      <c r="AB445" s="21">
        <v>0</v>
      </c>
      <c r="AC445" s="26">
        <f>((Y445*1000)*(O445/100))/VLOOKUP(E445,'Sq Ft lookup'!$C$3:$D$7,2,0)</f>
        <v>1.1809087727060537</v>
      </c>
      <c r="AD445" s="26">
        <f>(100-J445)/100*X445*1000/VLOOKUP(E445,'Sq Ft lookup'!$C$3:$D$7,2,0)</f>
        <v>3.5809548935193227</v>
      </c>
      <c r="AE445" s="26">
        <f>(100-K445)/100*Y445*1000/VLOOKUP(E445,'Sq Ft lookup'!$C$3:$D$7,2,0)</f>
        <v>3.3052761651116223</v>
      </c>
    </row>
    <row r="446" spans="1:31">
      <c r="A446" t="s">
        <v>533</v>
      </c>
      <c r="B446" t="s">
        <v>500</v>
      </c>
      <c r="C446" t="s">
        <v>35</v>
      </c>
      <c r="D446" t="s">
        <v>501</v>
      </c>
      <c r="E446" t="s">
        <v>84</v>
      </c>
      <c r="F446">
        <v>2004</v>
      </c>
      <c r="G446" t="s">
        <v>75</v>
      </c>
      <c r="H446" t="s">
        <v>235</v>
      </c>
      <c r="I446" t="s">
        <v>63</v>
      </c>
      <c r="J446" s="21">
        <v>19.577717082686654</v>
      </c>
      <c r="K446" s="21">
        <v>26.944936506974837</v>
      </c>
      <c r="L446" s="21">
        <v>86.95340204080621</v>
      </c>
      <c r="M446" s="21">
        <v>88.146467361008774</v>
      </c>
      <c r="N446" s="21">
        <v>0</v>
      </c>
      <c r="O446" s="21">
        <v>38.809643580082728</v>
      </c>
      <c r="P446" s="21">
        <v>0</v>
      </c>
      <c r="Q446" s="21">
        <v>24.835106787613352</v>
      </c>
      <c r="R446" s="23">
        <v>359353.79875793768</v>
      </c>
      <c r="S446" s="23">
        <v>329238.63406724064</v>
      </c>
      <c r="T446" s="23">
        <v>73980.613251250004</v>
      </c>
      <c r="U446" s="18" t="s">
        <v>41</v>
      </c>
      <c r="V446" s="23">
        <v>90.495270207893512</v>
      </c>
      <c r="W446" s="23">
        <v>82.420934453063353</v>
      </c>
      <c r="X446" s="23">
        <v>112.4922564277164</v>
      </c>
      <c r="Y446" s="23">
        <v>125.9759037233047</v>
      </c>
      <c r="Z446" s="23">
        <v>110.44481932200949</v>
      </c>
      <c r="AA446" s="23">
        <v>124.38434298776517</v>
      </c>
      <c r="AB446" s="21">
        <v>0</v>
      </c>
      <c r="AC446" s="26">
        <f>((Y446*1000)*(O446/100))/VLOOKUP(E446,'Sq Ft lookup'!$C$3:$D$7,2,0)</f>
        <v>1.9797853505488041</v>
      </c>
      <c r="AD446" s="26">
        <f>(100-J446)/100*X446*1000/VLOOKUP(E446,'Sq Ft lookup'!$C$3:$D$7,2,0)</f>
        <v>3.6634476908024975</v>
      </c>
      <c r="AE446" s="26">
        <f>(100-K446)/100*Y446*1000/VLOOKUP(E446,'Sq Ft lookup'!$C$3:$D$7,2,0)</f>
        <v>3.7267372525196394</v>
      </c>
    </row>
    <row r="447" spans="1:31">
      <c r="A447" t="s">
        <v>534</v>
      </c>
      <c r="B447" t="s">
        <v>500</v>
      </c>
      <c r="C447" t="s">
        <v>35</v>
      </c>
      <c r="D447" t="s">
        <v>501</v>
      </c>
      <c r="E447" t="s">
        <v>84</v>
      </c>
      <c r="F447">
        <v>2004</v>
      </c>
      <c r="G447" t="s">
        <v>75</v>
      </c>
      <c r="H447" t="s">
        <v>76</v>
      </c>
      <c r="I447" t="s">
        <v>77</v>
      </c>
      <c r="J447" s="21">
        <v>31.562548701587932</v>
      </c>
      <c r="K447" s="21">
        <v>45.865451242941546</v>
      </c>
      <c r="L447" s="21">
        <v>81.862174846654185</v>
      </c>
      <c r="M447" s="21">
        <v>83.562610436947466</v>
      </c>
      <c r="N447" s="21">
        <v>0</v>
      </c>
      <c r="O447" s="21">
        <v>44.029126925881137</v>
      </c>
      <c r="P447" s="21">
        <v>0</v>
      </c>
      <c r="Q447" s="21">
        <v>25.057327627818221</v>
      </c>
      <c r="R447" s="23">
        <v>359353.79875793768</v>
      </c>
      <c r="S447" s="23">
        <v>328201.7860272188</v>
      </c>
      <c r="T447" s="23">
        <v>73980.613251250004</v>
      </c>
      <c r="U447" s="18" t="s">
        <v>41</v>
      </c>
      <c r="V447" s="23">
        <v>146.48376514256393</v>
      </c>
      <c r="W447" s="23">
        <v>133.07408982599009</v>
      </c>
      <c r="X447" s="23">
        <v>112.4922564277164</v>
      </c>
      <c r="Y447" s="23">
        <v>128.62675986876349</v>
      </c>
      <c r="Z447" s="23">
        <v>111.8691820752354</v>
      </c>
      <c r="AA447" s="23">
        <v>128.00618832169326</v>
      </c>
      <c r="AB447" s="21">
        <v>0</v>
      </c>
      <c r="AC447" s="26">
        <f>((Y447*1000)*(O447/100))/VLOOKUP(E447,'Sq Ft lookup'!$C$3:$D$7,2,0)</f>
        <v>2.2933079312924161</v>
      </c>
      <c r="AD447" s="26">
        <f>(100-J447)/100*X447*1000/VLOOKUP(E447,'Sq Ft lookup'!$C$3:$D$7,2,0)</f>
        <v>3.1175069126221193</v>
      </c>
      <c r="AE447" s="26">
        <f>(100-K447)/100*Y447*1000/VLOOKUP(E447,'Sq Ft lookup'!$C$3:$D$7,2,0)</f>
        <v>2.8196604995254209</v>
      </c>
    </row>
    <row r="448" spans="1:31">
      <c r="A448" t="s">
        <v>535</v>
      </c>
      <c r="B448" t="s">
        <v>500</v>
      </c>
      <c r="C448" t="s">
        <v>35</v>
      </c>
      <c r="D448" t="s">
        <v>501</v>
      </c>
      <c r="E448" t="s">
        <v>84</v>
      </c>
      <c r="F448">
        <v>2004</v>
      </c>
      <c r="G448" t="s">
        <v>79</v>
      </c>
      <c r="H448" t="s">
        <v>62</v>
      </c>
      <c r="I448" t="s">
        <v>70</v>
      </c>
      <c r="J448" s="21">
        <v>26.881492760103477</v>
      </c>
      <c r="K448" s="21">
        <v>40.977298684335139</v>
      </c>
      <c r="L448" s="21">
        <v>81.697975811425025</v>
      </c>
      <c r="M448" s="21">
        <v>83.260338708462385</v>
      </c>
      <c r="N448" s="21">
        <v>0</v>
      </c>
      <c r="O448" s="21">
        <v>19.652912248604505</v>
      </c>
      <c r="P448" s="21">
        <v>0</v>
      </c>
      <c r="Q448" s="21">
        <v>29.792417669027738</v>
      </c>
      <c r="R448" s="23">
        <v>397769.13188695657</v>
      </c>
      <c r="S448" s="23">
        <v>366563.38608138799</v>
      </c>
      <c r="T448" s="23">
        <v>12732.165066451</v>
      </c>
      <c r="U448" s="18" t="s">
        <v>41</v>
      </c>
      <c r="V448" s="23">
        <v>86.09891775825669</v>
      </c>
      <c r="W448" s="23">
        <v>78.893192913623068</v>
      </c>
      <c r="X448" s="23">
        <v>120.8305748130819</v>
      </c>
      <c r="Y448" s="23">
        <v>137.78872069438231</v>
      </c>
      <c r="Z448" s="23">
        <v>120.62765232634001</v>
      </c>
      <c r="AA448" s="23">
        <v>136.33557817912342</v>
      </c>
      <c r="AB448" s="21">
        <v>0</v>
      </c>
      <c r="AC448" s="26">
        <f>((Y448*1000)*(O448/100))/VLOOKUP(E448,'Sq Ft lookup'!$C$3:$D$7,2,0)</f>
        <v>1.0965578605605064</v>
      </c>
      <c r="AD448" s="26">
        <f>(100-J448)/100*X448*1000/VLOOKUP(E448,'Sq Ft lookup'!$C$3:$D$7,2,0)</f>
        <v>3.5776275599397405</v>
      </c>
      <c r="AE448" s="26">
        <f>(100-K448)/100*Y448*1000/VLOOKUP(E448,'Sq Ft lookup'!$C$3:$D$7,2,0)</f>
        <v>3.2932425617380425</v>
      </c>
    </row>
    <row r="449" spans="1:31">
      <c r="A449" t="s">
        <v>536</v>
      </c>
      <c r="B449" t="s">
        <v>500</v>
      </c>
      <c r="C449" t="s">
        <v>35</v>
      </c>
      <c r="D449" t="s">
        <v>501</v>
      </c>
      <c r="E449" t="s">
        <v>84</v>
      </c>
      <c r="F449">
        <v>2004</v>
      </c>
      <c r="G449" t="s">
        <v>81</v>
      </c>
      <c r="H449" t="s">
        <v>82</v>
      </c>
      <c r="I449" t="s">
        <v>77</v>
      </c>
      <c r="J449" s="21">
        <v>23.192238050570634</v>
      </c>
      <c r="K449" s="21">
        <v>36.342143835586285</v>
      </c>
      <c r="L449" s="21">
        <v>71.867545557442654</v>
      </c>
      <c r="M449" s="21">
        <v>74.299446934364695</v>
      </c>
      <c r="N449" s="21">
        <v>0</v>
      </c>
      <c r="O449" s="21">
        <v>46.782282660751122</v>
      </c>
      <c r="P449" s="21">
        <v>0</v>
      </c>
      <c r="Q449" s="21">
        <v>32.537510327024492</v>
      </c>
      <c r="R449" s="23">
        <v>396117.5705787777</v>
      </c>
      <c r="S449" s="23">
        <v>363023.20508438314</v>
      </c>
      <c r="T449" s="23">
        <v>15338.920735447</v>
      </c>
      <c r="U449" s="18" t="s">
        <v>41</v>
      </c>
      <c r="V449" s="23">
        <v>179.24552505059106</v>
      </c>
      <c r="W449" s="23">
        <v>164.05262500808669</v>
      </c>
      <c r="X449" s="23">
        <v>119.22198833610328</v>
      </c>
      <c r="Y449" s="23">
        <v>134.81989935170753</v>
      </c>
      <c r="Z449" s="23">
        <v>118.22036280936911</v>
      </c>
      <c r="AA449" s="23">
        <v>133.85360895406274</v>
      </c>
      <c r="AB449" s="21">
        <v>0</v>
      </c>
      <c r="AC449" s="26">
        <f>((Y449*1000)*(O449/100))/VLOOKUP(E449,'Sq Ft lookup'!$C$3:$D$7,2,0)</f>
        <v>2.554032249348289</v>
      </c>
      <c r="AD449" s="26">
        <f>(100-J449)/100*X449*1000/VLOOKUP(E449,'Sq Ft lookup'!$C$3:$D$7,2,0)</f>
        <v>3.7081085641858942</v>
      </c>
      <c r="AE449" s="26">
        <f>(100-K449)/100*Y449*1000/VLOOKUP(E449,'Sq Ft lookup'!$C$3:$D$7,2,0)</f>
        <v>3.4753374209482613</v>
      </c>
    </row>
    <row r="450" spans="1:31">
      <c r="A450" t="s">
        <v>537</v>
      </c>
      <c r="B450" t="s">
        <v>500</v>
      </c>
      <c r="C450" t="s">
        <v>35</v>
      </c>
      <c r="D450" t="s">
        <v>501</v>
      </c>
      <c r="E450" t="s">
        <v>99</v>
      </c>
      <c r="F450">
        <v>2004</v>
      </c>
      <c r="G450" t="s">
        <v>38</v>
      </c>
      <c r="H450" t="s">
        <v>39</v>
      </c>
      <c r="I450" t="s">
        <v>40</v>
      </c>
      <c r="J450" s="21">
        <v>66.225207239214839</v>
      </c>
      <c r="K450" s="21">
        <v>72.015794997763933</v>
      </c>
      <c r="L450" s="21">
        <v>94.699284956419589</v>
      </c>
      <c r="M450" s="21">
        <v>94.975306508604632</v>
      </c>
      <c r="N450" s="21">
        <v>0</v>
      </c>
      <c r="O450" s="21">
        <v>4.3519980782901175</v>
      </c>
      <c r="P450" s="21">
        <v>0</v>
      </c>
      <c r="Q450" s="21">
        <v>3.2175686606682961</v>
      </c>
      <c r="R450" s="23">
        <v>755738.16939655982</v>
      </c>
      <c r="S450" s="23">
        <v>717858.40168493206</v>
      </c>
      <c r="T450" s="23">
        <v>196513.260984961</v>
      </c>
      <c r="U450" s="18" t="s">
        <v>41</v>
      </c>
      <c r="V450" s="23">
        <v>119.13645646214285</v>
      </c>
      <c r="W450" s="23">
        <v>112.93300320031345</v>
      </c>
      <c r="X450" s="23">
        <v>293.8814389886914</v>
      </c>
      <c r="Y450" s="23">
        <v>293.91029494495581</v>
      </c>
      <c r="Z450" s="23">
        <v>166.45845405866029</v>
      </c>
      <c r="AA450" s="23">
        <v>174.78365670861149</v>
      </c>
      <c r="AB450" s="21">
        <v>0</v>
      </c>
      <c r="AC450" s="26">
        <f>((Y450*1000)*(O450/100))/VLOOKUP(E450,'Sq Ft lookup'!$C$3:$D$7,2,0)</f>
        <v>0.23863750723696442</v>
      </c>
      <c r="AD450" s="26">
        <f>(100-J450)/100*X450*1000/VLOOKUP(E450,'Sq Ft lookup'!$C$3:$D$7,2,0)</f>
        <v>1.8518255033739515</v>
      </c>
      <c r="AE450" s="26">
        <f>(100-K450)/100*Y450*1000/VLOOKUP(E450,'Sq Ft lookup'!$C$3:$D$7,2,0)</f>
        <v>1.5344861839565878</v>
      </c>
    </row>
    <row r="451" spans="1:31">
      <c r="A451" t="s">
        <v>538</v>
      </c>
      <c r="B451" t="s">
        <v>500</v>
      </c>
      <c r="C451" t="s">
        <v>35</v>
      </c>
      <c r="D451" t="s">
        <v>501</v>
      </c>
      <c r="E451" t="s">
        <v>99</v>
      </c>
      <c r="F451">
        <v>2004</v>
      </c>
      <c r="G451" t="s">
        <v>43</v>
      </c>
      <c r="H451" t="s">
        <v>44</v>
      </c>
      <c r="I451" t="s">
        <v>45</v>
      </c>
      <c r="J451" s="21">
        <v>54.989085504043246</v>
      </c>
      <c r="K451" s="21">
        <v>57.434386528287497</v>
      </c>
      <c r="L451" s="21">
        <v>82.980278809987993</v>
      </c>
      <c r="M451" s="21">
        <v>83.972173769608133</v>
      </c>
      <c r="N451" s="21">
        <v>0</v>
      </c>
      <c r="O451" s="21">
        <v>1.9222522048640021</v>
      </c>
      <c r="P451" s="21">
        <v>0</v>
      </c>
      <c r="Q451" s="21">
        <v>1.1431650447530637</v>
      </c>
      <c r="R451" s="23">
        <v>704413.03606295539</v>
      </c>
      <c r="S451" s="23">
        <v>659040.33623748703</v>
      </c>
      <c r="T451" s="23">
        <v>88623.517151856999</v>
      </c>
      <c r="U451" s="18" t="s">
        <v>41</v>
      </c>
      <c r="V451" s="23">
        <v>188.79645970610903</v>
      </c>
      <c r="W451" s="23">
        <v>177.79473808574389</v>
      </c>
      <c r="X451" s="23">
        <v>281.77119121043694</v>
      </c>
      <c r="Y451" s="23">
        <v>281.86038630989299</v>
      </c>
      <c r="Z451" s="23">
        <v>241.60407278062922</v>
      </c>
      <c r="AA451" s="23">
        <v>241.58554013285647</v>
      </c>
      <c r="AB451" s="21">
        <v>0</v>
      </c>
      <c r="AC451" s="26">
        <f>((Y451*1000)*(O451/100))/VLOOKUP(E451,'Sq Ft lookup'!$C$3:$D$7,2,0)</f>
        <v>0.10108334870298716</v>
      </c>
      <c r="AD451" s="26">
        <f>(100-J451)/100*X451*1000/VLOOKUP(E451,'Sq Ft lookup'!$C$3:$D$7,2,0)</f>
        <v>2.3661901110068766</v>
      </c>
      <c r="AE451" s="26">
        <f>(100-K451)/100*Y451*1000/VLOOKUP(E451,'Sq Ft lookup'!$C$3:$D$7,2,0)</f>
        <v>2.2383507941519536</v>
      </c>
    </row>
    <row r="452" spans="1:31">
      <c r="A452" t="s">
        <v>539</v>
      </c>
      <c r="B452" t="s">
        <v>500</v>
      </c>
      <c r="C452" t="s">
        <v>35</v>
      </c>
      <c r="D452" t="s">
        <v>501</v>
      </c>
      <c r="E452" t="s">
        <v>99</v>
      </c>
      <c r="F452">
        <v>2004</v>
      </c>
      <c r="G452" t="s">
        <v>47</v>
      </c>
      <c r="H452" t="s">
        <v>220</v>
      </c>
      <c r="I452" t="s">
        <v>57</v>
      </c>
      <c r="J452" s="21">
        <v>51.887830504297568</v>
      </c>
      <c r="K452" s="21">
        <v>53.357733281146146</v>
      </c>
      <c r="L452" s="21">
        <v>84.552189136152208</v>
      </c>
      <c r="M452" s="21">
        <v>85.647477147292108</v>
      </c>
      <c r="N452" s="21">
        <v>0</v>
      </c>
      <c r="O452" s="21">
        <v>0.47636854472776458</v>
      </c>
      <c r="P452" s="21">
        <v>0</v>
      </c>
      <c r="Q452" s="21">
        <v>0.49472280322789763</v>
      </c>
      <c r="R452" s="23">
        <v>760810.34025001258</v>
      </c>
      <c r="S452" s="23">
        <v>707200.88084521145</v>
      </c>
      <c r="T452" s="23">
        <v>149637.03401674499</v>
      </c>
      <c r="U452" s="18" t="s">
        <v>41</v>
      </c>
      <c r="V452" s="23">
        <v>151.42617055246671</v>
      </c>
      <c r="W452" s="23">
        <v>140.69024771155208</v>
      </c>
      <c r="X452" s="23">
        <v>294.50449178122687</v>
      </c>
      <c r="Y452" s="23">
        <v>294.50449178122687</v>
      </c>
      <c r="Z452" s="23">
        <v>266.01939342489175</v>
      </c>
      <c r="AA452" s="23">
        <v>265.58216565878274</v>
      </c>
      <c r="AB452" s="21">
        <v>0</v>
      </c>
      <c r="AC452" s="26">
        <f>((Y452*1000)*(O452/100))/VLOOKUP(E452,'Sq Ft lookup'!$C$3:$D$7,2,0)</f>
        <v>2.6174006747315848E-2</v>
      </c>
      <c r="AD452" s="26">
        <f>(100-J452)/100*X452*1000/VLOOKUP(E452,'Sq Ft lookup'!$C$3:$D$7,2,0)</f>
        <v>2.6435167958627042</v>
      </c>
      <c r="AE452" s="26">
        <f>(100-K452)/100*Y452*1000/VLOOKUP(E452,'Sq Ft lookup'!$C$3:$D$7,2,0)</f>
        <v>2.5627531820075538</v>
      </c>
    </row>
    <row r="453" spans="1:31">
      <c r="A453" t="s">
        <v>540</v>
      </c>
      <c r="B453" t="s">
        <v>500</v>
      </c>
      <c r="C453" t="s">
        <v>35</v>
      </c>
      <c r="D453" t="s">
        <v>501</v>
      </c>
      <c r="E453" t="s">
        <v>99</v>
      </c>
      <c r="F453">
        <v>2004</v>
      </c>
      <c r="G453" t="s">
        <v>47</v>
      </c>
      <c r="H453" t="s">
        <v>39</v>
      </c>
      <c r="I453" t="s">
        <v>40</v>
      </c>
      <c r="J453" s="21">
        <v>64.384128209429093</v>
      </c>
      <c r="K453" s="21">
        <v>70.022608335446918</v>
      </c>
      <c r="L453" s="21">
        <v>94.687836321587582</v>
      </c>
      <c r="M453" s="21">
        <v>95.10856742341636</v>
      </c>
      <c r="N453" s="21">
        <v>0</v>
      </c>
      <c r="O453" s="21">
        <v>1.7128117746236806</v>
      </c>
      <c r="P453" s="21">
        <v>0</v>
      </c>
      <c r="Q453" s="21">
        <v>1.7561507376502312</v>
      </c>
      <c r="R453" s="23">
        <v>760810.34025001258</v>
      </c>
      <c r="S453" s="23">
        <v>701776.00325218728</v>
      </c>
      <c r="T453" s="23">
        <v>149637.03401674499</v>
      </c>
      <c r="U453" s="18" t="s">
        <v>41</v>
      </c>
      <c r="V453" s="23">
        <v>119.64828337118452</v>
      </c>
      <c r="W453" s="23">
        <v>110.17250508457907</v>
      </c>
      <c r="X453" s="23">
        <v>294.50449178122687</v>
      </c>
      <c r="Y453" s="23">
        <v>294.50449178122687</v>
      </c>
      <c r="Z453" s="23">
        <v>169.36057981132689</v>
      </c>
      <c r="AA453" s="23">
        <v>152.62938397119575</v>
      </c>
      <c r="AB453" s="21">
        <v>0</v>
      </c>
      <c r="AC453" s="26">
        <f>((Y453*1000)*(O453/100))/VLOOKUP(E453,'Sq Ft lookup'!$C$3:$D$7,2,0)</f>
        <v>9.4110216642247835E-2</v>
      </c>
      <c r="AD453" s="26">
        <f>(100-J453)/100*X453*1000/VLOOKUP(E453,'Sq Ft lookup'!$C$3:$D$7,2,0)</f>
        <v>1.956909369594668</v>
      </c>
      <c r="AE453" s="26">
        <f>(100-K453)/100*Y453*1000/VLOOKUP(E453,'Sq Ft lookup'!$C$3:$D$7,2,0)</f>
        <v>1.6471038240850731</v>
      </c>
    </row>
    <row r="454" spans="1:31">
      <c r="A454" t="s">
        <v>541</v>
      </c>
      <c r="B454" t="s">
        <v>500</v>
      </c>
      <c r="C454" t="s">
        <v>35</v>
      </c>
      <c r="D454" t="s">
        <v>501</v>
      </c>
      <c r="E454" t="s">
        <v>99</v>
      </c>
      <c r="F454">
        <v>2004</v>
      </c>
      <c r="G454" t="s">
        <v>49</v>
      </c>
      <c r="H454" t="s">
        <v>44</v>
      </c>
      <c r="I454" t="s">
        <v>45</v>
      </c>
      <c r="J454" s="21">
        <v>40.161458332305386</v>
      </c>
      <c r="K454" s="21">
        <v>41.037274634853546</v>
      </c>
      <c r="L454" s="21">
        <v>82.432478675213886</v>
      </c>
      <c r="M454" s="21">
        <v>83.871137583393178</v>
      </c>
      <c r="N454" s="21">
        <v>0</v>
      </c>
      <c r="O454" s="21">
        <v>5.2766906862508121</v>
      </c>
      <c r="P454" s="21">
        <v>0</v>
      </c>
      <c r="Q454" s="21">
        <v>3.7325797331491746</v>
      </c>
      <c r="R454" s="23">
        <v>685615.07049173629</v>
      </c>
      <c r="S454" s="23">
        <v>622368.98520665849</v>
      </c>
      <c r="T454" s="23">
        <v>28274.093684171999</v>
      </c>
      <c r="U454" s="18" t="s">
        <v>41</v>
      </c>
      <c r="V454" s="23">
        <v>90.14417756540638</v>
      </c>
      <c r="W454" s="23">
        <v>82.76308433342048</v>
      </c>
      <c r="X454" s="23">
        <v>202.22673900149954</v>
      </c>
      <c r="Y454" s="23">
        <v>200.99489104682795</v>
      </c>
      <c r="Z454" s="23">
        <v>173.74386480581728</v>
      </c>
      <c r="AA454" s="23">
        <v>173.12628844387066</v>
      </c>
      <c r="AB454" s="21">
        <v>0</v>
      </c>
      <c r="AC454" s="26">
        <f>((Y454*1000)*(O454/100))/VLOOKUP(E454,'Sq Ft lookup'!$C$3:$D$7,2,0)</f>
        <v>0.19787087118858093</v>
      </c>
      <c r="AD454" s="26">
        <f>(100-J454)/100*X454*1000/VLOOKUP(E454,'Sq Ft lookup'!$C$3:$D$7,2,0)</f>
        <v>2.2576405126983645</v>
      </c>
      <c r="AE454" s="26">
        <f>(100-K454)/100*Y454*1000/VLOOKUP(E454,'Sq Ft lookup'!$C$3:$D$7,2,0)</f>
        <v>2.2110460001103824</v>
      </c>
    </row>
    <row r="455" spans="1:31">
      <c r="A455" t="s">
        <v>542</v>
      </c>
      <c r="B455" t="s">
        <v>500</v>
      </c>
      <c r="C455" t="s">
        <v>35</v>
      </c>
      <c r="D455" t="s">
        <v>501</v>
      </c>
      <c r="E455" t="s">
        <v>99</v>
      </c>
      <c r="F455">
        <v>2004</v>
      </c>
      <c r="G455" t="s">
        <v>51</v>
      </c>
      <c r="H455" t="s">
        <v>52</v>
      </c>
      <c r="I455" t="s">
        <v>53</v>
      </c>
      <c r="J455" s="21">
        <v>62.796925235411337</v>
      </c>
      <c r="K455" s="21">
        <v>68.644492193452436</v>
      </c>
      <c r="L455" s="21">
        <v>90.474626025100747</v>
      </c>
      <c r="M455" s="21">
        <v>91.491069606403968</v>
      </c>
      <c r="N455" s="21">
        <v>0</v>
      </c>
      <c r="O455" s="21">
        <v>6.2322760206140426</v>
      </c>
      <c r="P455" s="21">
        <v>0</v>
      </c>
      <c r="Q455" s="21">
        <v>5.7512414865316108</v>
      </c>
      <c r="R455" s="23">
        <v>666698.71907880984</v>
      </c>
      <c r="S455" s="23">
        <v>595783.27801113774</v>
      </c>
      <c r="T455" s="23">
        <v>45391.477010617004</v>
      </c>
      <c r="U455" s="18" t="s">
        <v>41</v>
      </c>
      <c r="V455" s="23">
        <v>101.84537085029605</v>
      </c>
      <c r="W455" s="23">
        <v>90.976392494269547</v>
      </c>
      <c r="X455" s="23">
        <v>247.14235241054288</v>
      </c>
      <c r="Y455" s="23">
        <v>245.14877012007133</v>
      </c>
      <c r="Z455" s="23">
        <v>163.71138211542797</v>
      </c>
      <c r="AA455" s="23">
        <v>164.23331300384734</v>
      </c>
      <c r="AB455" s="21">
        <v>0</v>
      </c>
      <c r="AC455" s="26">
        <f>((Y455*1000)*(O455/100))/VLOOKUP(E455,'Sq Ft lookup'!$C$3:$D$7,2,0)</f>
        <v>0.28504380625043751</v>
      </c>
      <c r="AD455" s="26">
        <f>(100-J455)/100*X455*1000/VLOOKUP(E455,'Sq Ft lookup'!$C$3:$D$7,2,0)</f>
        <v>1.7153834728033108</v>
      </c>
      <c r="AE455" s="26">
        <f>(100-K455)/100*Y455*1000/VLOOKUP(E455,'Sq Ft lookup'!$C$3:$D$7,2,0)</f>
        <v>1.4340977938928046</v>
      </c>
    </row>
    <row r="456" spans="1:31">
      <c r="A456" t="s">
        <v>543</v>
      </c>
      <c r="B456" t="s">
        <v>500</v>
      </c>
      <c r="C456" t="s">
        <v>35</v>
      </c>
      <c r="D456" s="22" t="s">
        <v>501</v>
      </c>
      <c r="E456" t="s">
        <v>99</v>
      </c>
      <c r="F456">
        <v>2004</v>
      </c>
      <c r="G456" t="s">
        <v>55</v>
      </c>
      <c r="H456" t="s">
        <v>225</v>
      </c>
      <c r="I456" t="s">
        <v>40</v>
      </c>
      <c r="J456" s="21">
        <v>61.22364416651638</v>
      </c>
      <c r="K456" s="21">
        <v>65.824262587252008</v>
      </c>
      <c r="L456" s="21">
        <v>80.120500307881542</v>
      </c>
      <c r="M456" s="21">
        <v>82.175182414042354</v>
      </c>
      <c r="N456" s="21">
        <v>0</v>
      </c>
      <c r="O456" s="21">
        <v>5.3737091544411424</v>
      </c>
      <c r="P456" s="21">
        <v>0</v>
      </c>
      <c r="Q456" s="21">
        <v>5.3873925192391496</v>
      </c>
      <c r="R456" s="23">
        <v>704466.78360203246</v>
      </c>
      <c r="S456" s="23">
        <v>630934.41374166484</v>
      </c>
      <c r="T456" s="23">
        <v>92859.278277218997</v>
      </c>
      <c r="U456" s="18" t="s">
        <v>41</v>
      </c>
      <c r="V456" s="23">
        <v>319.31484572247842</v>
      </c>
      <c r="W456" s="23">
        <v>286.31216055234404</v>
      </c>
      <c r="X456" s="23">
        <v>275.8231498143976</v>
      </c>
      <c r="Y456" s="23">
        <v>274.90899557025875</v>
      </c>
      <c r="Z456" s="23">
        <v>183.06435047895462</v>
      </c>
      <c r="AA456" s="23">
        <v>182.96841901024533</v>
      </c>
      <c r="AB456" s="21">
        <v>0</v>
      </c>
      <c r="AC456" s="26">
        <f>((Y456*1000)*(O456/100))/VLOOKUP(E456,'Sq Ft lookup'!$C$3:$D$7,2,0)</f>
        <v>0.27561212427875359</v>
      </c>
      <c r="AD456" s="26">
        <f>(100-J456)/100*X456*1000/VLOOKUP(E456,'Sq Ft lookup'!$C$3:$D$7,2,0)</f>
        <v>1.995413545581221</v>
      </c>
      <c r="AE456" s="26">
        <f>(100-K456)/100*Y456*1000/VLOOKUP(E456,'Sq Ft lookup'!$C$3:$D$7,2,0)</f>
        <v>1.7528391128752732</v>
      </c>
    </row>
    <row r="457" spans="1:31">
      <c r="A457" t="s">
        <v>544</v>
      </c>
      <c r="B457" t="s">
        <v>500</v>
      </c>
      <c r="C457" t="s">
        <v>35</v>
      </c>
      <c r="D457" t="s">
        <v>501</v>
      </c>
      <c r="E457" t="s">
        <v>99</v>
      </c>
      <c r="F457">
        <v>2004</v>
      </c>
      <c r="G457" t="s">
        <v>55</v>
      </c>
      <c r="H457" t="s">
        <v>56</v>
      </c>
      <c r="I457" t="s">
        <v>57</v>
      </c>
      <c r="J457" s="21">
        <v>63.470365979766584</v>
      </c>
      <c r="K457" s="21">
        <v>68.944306615220285</v>
      </c>
      <c r="L457" s="21">
        <v>89.258390598566749</v>
      </c>
      <c r="M457" s="21">
        <v>90.342137026924036</v>
      </c>
      <c r="N457" s="21">
        <v>0</v>
      </c>
      <c r="O457" s="21">
        <v>1.3046397447544174</v>
      </c>
      <c r="P457" s="21">
        <v>0</v>
      </c>
      <c r="Q457" s="21">
        <v>0.46124781806177334</v>
      </c>
      <c r="R457" s="23">
        <v>704466.78360203246</v>
      </c>
      <c r="S457" s="23">
        <v>633226.62895154872</v>
      </c>
      <c r="T457" s="23">
        <v>92859.278277218997</v>
      </c>
      <c r="U457" s="18" t="s">
        <v>41</v>
      </c>
      <c r="V457" s="23">
        <v>70.409903883892824</v>
      </c>
      <c r="W457" s="23">
        <v>63.306209780731152</v>
      </c>
      <c r="X457" s="23">
        <v>275.8231498143976</v>
      </c>
      <c r="Y457" s="23">
        <v>275.09749833824861</v>
      </c>
      <c r="Z457" s="23">
        <v>147.09655615782199</v>
      </c>
      <c r="AA457" s="23">
        <v>139.81869434108083</v>
      </c>
      <c r="AB457" s="21">
        <v>0</v>
      </c>
      <c r="AC457" s="26">
        <f>((Y457*1000)*(O457/100))/VLOOKUP(E457,'Sq Ft lookup'!$C$3:$D$7,2,0)</f>
        <v>6.695953918182676E-2</v>
      </c>
      <c r="AD457" s="26">
        <f>(100-J457)/100*X457*1000/VLOOKUP(E457,'Sq Ft lookup'!$C$3:$D$7,2,0)</f>
        <v>1.8797982681022307</v>
      </c>
      <c r="AE457" s="26">
        <f>(100-K457)/100*Y457*1000/VLOOKUP(E457,'Sq Ft lookup'!$C$3:$D$7,2,0)</f>
        <v>1.593907380468768</v>
      </c>
    </row>
    <row r="458" spans="1:31">
      <c r="A458" t="s">
        <v>545</v>
      </c>
      <c r="B458" t="s">
        <v>500</v>
      </c>
      <c r="C458" t="s">
        <v>35</v>
      </c>
      <c r="D458" s="22" t="s">
        <v>501</v>
      </c>
      <c r="E458" t="s">
        <v>99</v>
      </c>
      <c r="F458">
        <v>2004</v>
      </c>
      <c r="G458" t="s">
        <v>59</v>
      </c>
      <c r="H458" t="s">
        <v>44</v>
      </c>
      <c r="I458" t="s">
        <v>45</v>
      </c>
      <c r="J458" s="21">
        <v>48.30386039950848</v>
      </c>
      <c r="K458" s="21">
        <v>49.263836976198746</v>
      </c>
      <c r="L458" s="21">
        <v>85.720317151353797</v>
      </c>
      <c r="M458" s="21">
        <v>87.036269507252513</v>
      </c>
      <c r="N458" s="21">
        <v>0</v>
      </c>
      <c r="O458" s="21">
        <v>4.9258975906719638</v>
      </c>
      <c r="P458" s="21">
        <v>0</v>
      </c>
      <c r="Q458" s="21">
        <v>3.5304544823997674</v>
      </c>
      <c r="R458" s="23">
        <v>639317.32871804968</v>
      </c>
      <c r="S458" s="23">
        <v>574077.0241233221</v>
      </c>
      <c r="T458" s="23">
        <v>27917.956615904001</v>
      </c>
      <c r="U458" s="18" t="s">
        <v>41</v>
      </c>
      <c r="V458" s="23">
        <v>85.547607724933798</v>
      </c>
      <c r="W458" s="23">
        <v>77.66405292947691</v>
      </c>
      <c r="X458" s="23">
        <v>236.1008757973963</v>
      </c>
      <c r="Y458" s="23">
        <v>234.1184677678707</v>
      </c>
      <c r="Z458" s="23">
        <v>202.80026109831911</v>
      </c>
      <c r="AA458" s="23">
        <v>201.69307435290571</v>
      </c>
      <c r="AB458" s="21">
        <v>0</v>
      </c>
      <c r="AC458" s="26">
        <f>((Y458*1000)*(O458/100))/VLOOKUP(E458,'Sq Ft lookup'!$C$3:$D$7,2,0)</f>
        <v>0.2151573873711877</v>
      </c>
      <c r="AD458" s="26">
        <f>(100-J458)/100*X458*1000/VLOOKUP(E458,'Sq Ft lookup'!$C$3:$D$7,2,0)</f>
        <v>2.2771462378769605</v>
      </c>
      <c r="AE458" s="26">
        <f>(100-K458)/100*Y458*1000/VLOOKUP(E458,'Sq Ft lookup'!$C$3:$D$7,2,0)</f>
        <v>2.216095661856949</v>
      </c>
    </row>
    <row r="459" spans="1:31">
      <c r="A459" t="s">
        <v>546</v>
      </c>
      <c r="B459" t="s">
        <v>500</v>
      </c>
      <c r="C459" t="s">
        <v>35</v>
      </c>
      <c r="D459" s="22" t="s">
        <v>501</v>
      </c>
      <c r="E459" t="s">
        <v>99</v>
      </c>
      <c r="F459">
        <v>2004</v>
      </c>
      <c r="G459" t="s">
        <v>61</v>
      </c>
      <c r="H459" t="s">
        <v>62</v>
      </c>
      <c r="I459" t="s">
        <v>63</v>
      </c>
      <c r="J459" s="21">
        <v>43.443897848900633</v>
      </c>
      <c r="K459" s="21">
        <v>48.670639807367465</v>
      </c>
      <c r="L459" s="21">
        <v>85.021761781967172</v>
      </c>
      <c r="M459" s="21">
        <v>86.761707108684377</v>
      </c>
      <c r="N459" s="21">
        <v>0</v>
      </c>
      <c r="O459" s="21">
        <v>16.38058464857961</v>
      </c>
      <c r="P459" s="21">
        <v>0</v>
      </c>
      <c r="Q459" s="21">
        <v>11.17992611343834</v>
      </c>
      <c r="R459" s="23">
        <v>634245.04980462347</v>
      </c>
      <c r="S459" s="23">
        <v>562312.86399554089</v>
      </c>
      <c r="T459" s="23">
        <v>24572.610439516</v>
      </c>
      <c r="U459" s="18" t="s">
        <v>41</v>
      </c>
      <c r="V459" s="23">
        <v>112.35644780795384</v>
      </c>
      <c r="W459" s="23">
        <v>99.303397993245838</v>
      </c>
      <c r="X459" s="23">
        <v>198.66669126792908</v>
      </c>
      <c r="Y459" s="23">
        <v>197.36539662034974</v>
      </c>
      <c r="Z459" s="23">
        <v>165.23839753688745</v>
      </c>
      <c r="AA459" s="23">
        <v>173.41115080076159</v>
      </c>
      <c r="AB459" s="21">
        <v>0</v>
      </c>
      <c r="AC459" s="26">
        <f>((Y459*1000)*(O459/100))/VLOOKUP(E459,'Sq Ft lookup'!$C$3:$D$7,2,0)</f>
        <v>0.60316428844032222</v>
      </c>
      <c r="AD459" s="26">
        <f>(100-J459)/100*X459*1000/VLOOKUP(E459,'Sq Ft lookup'!$C$3:$D$7,2,0)</f>
        <v>2.0962338965242382</v>
      </c>
      <c r="AE459" s="26">
        <f>(100-K459)/100*Y459*1000/VLOOKUP(E459,'Sq Ft lookup'!$C$3:$D$7,2,0)</f>
        <v>1.8900446889342748</v>
      </c>
    </row>
    <row r="460" spans="1:31">
      <c r="A460" t="s">
        <v>547</v>
      </c>
      <c r="B460" t="s">
        <v>500</v>
      </c>
      <c r="C460" t="s">
        <v>35</v>
      </c>
      <c r="D460" s="22" t="s">
        <v>501</v>
      </c>
      <c r="E460" t="s">
        <v>99</v>
      </c>
      <c r="F460">
        <v>2004</v>
      </c>
      <c r="G460" t="s">
        <v>65</v>
      </c>
      <c r="H460" t="s">
        <v>230</v>
      </c>
      <c r="I460" t="s">
        <v>63</v>
      </c>
      <c r="J460" s="21">
        <v>55.381954228639209</v>
      </c>
      <c r="K460" s="21">
        <v>58.669167593018578</v>
      </c>
      <c r="L460" s="21">
        <v>92.564525000701707</v>
      </c>
      <c r="M460" s="21">
        <v>93.359121657596617</v>
      </c>
      <c r="N460" s="21">
        <v>0</v>
      </c>
      <c r="O460" s="21">
        <v>4.3874765566062539</v>
      </c>
      <c r="P460" s="21">
        <v>0</v>
      </c>
      <c r="Q460" s="21">
        <v>3.8166378258924509</v>
      </c>
      <c r="R460" s="23">
        <v>684206.10812267836</v>
      </c>
      <c r="S460" s="23">
        <v>612507.67081954516</v>
      </c>
      <c r="T460" s="23">
        <v>57508.393066564</v>
      </c>
      <c r="U460" s="18" t="s">
        <v>41</v>
      </c>
      <c r="V460" s="23">
        <v>136.81932791573348</v>
      </c>
      <c r="W460" s="23">
        <v>122.19820829974002</v>
      </c>
      <c r="X460" s="23">
        <v>262.3980110105644</v>
      </c>
      <c r="Y460" s="23">
        <v>260.77209493456553</v>
      </c>
      <c r="Z460" s="23">
        <v>169.60837316640641</v>
      </c>
      <c r="AA460" s="23">
        <v>183.02894666783672</v>
      </c>
      <c r="AB460" s="21">
        <v>0</v>
      </c>
      <c r="AC460" s="26">
        <f>((Y460*1000)*(O460/100))/VLOOKUP(E460,'Sq Ft lookup'!$C$3:$D$7,2,0)</f>
        <v>0.21345736066091547</v>
      </c>
      <c r="AD460" s="26">
        <f>(100-J460)/100*X460*1000/VLOOKUP(E460,'Sq Ft lookup'!$C$3:$D$7,2,0)</f>
        <v>2.1842698629819766</v>
      </c>
      <c r="AE460" s="26">
        <f>(100-K460)/100*Y460*1000/VLOOKUP(E460,'Sq Ft lookup'!$C$3:$D$7,2,0)</f>
        <v>2.0108074164473839</v>
      </c>
    </row>
    <row r="461" spans="1:31">
      <c r="A461" t="s">
        <v>548</v>
      </c>
      <c r="B461" t="s">
        <v>500</v>
      </c>
      <c r="C461" t="s">
        <v>35</v>
      </c>
      <c r="D461" t="s">
        <v>501</v>
      </c>
      <c r="E461" t="s">
        <v>99</v>
      </c>
      <c r="F461">
        <v>2004</v>
      </c>
      <c r="G461" t="s">
        <v>65</v>
      </c>
      <c r="H461" t="s">
        <v>66</v>
      </c>
      <c r="I461" t="s">
        <v>57</v>
      </c>
      <c r="J461" s="21">
        <v>56.734625532602124</v>
      </c>
      <c r="K461" s="21">
        <v>62.456826849426797</v>
      </c>
      <c r="L461" s="21">
        <v>89.038630720516281</v>
      </c>
      <c r="M461" s="21">
        <v>90.221325724264005</v>
      </c>
      <c r="N461" s="21">
        <v>0</v>
      </c>
      <c r="O461" s="21">
        <v>5.5283579955898752</v>
      </c>
      <c r="P461" s="21">
        <v>0</v>
      </c>
      <c r="Q461" s="21">
        <v>5.7708779417268827</v>
      </c>
      <c r="R461" s="23">
        <v>684206.10812267836</v>
      </c>
      <c r="S461" s="23">
        <v>611158.75283093622</v>
      </c>
      <c r="T461" s="23">
        <v>57508.393066564</v>
      </c>
      <c r="U461" s="18" t="s">
        <v>41</v>
      </c>
      <c r="V461" s="23">
        <v>68.355412220964126</v>
      </c>
      <c r="W461" s="23">
        <v>60.98037989114389</v>
      </c>
      <c r="X461" s="23">
        <v>262.3980110105644</v>
      </c>
      <c r="Y461" s="23">
        <v>261.12815735774223</v>
      </c>
      <c r="Z461" s="23">
        <v>169.19996932163289</v>
      </c>
      <c r="AA461" s="23">
        <v>162.30783722175735</v>
      </c>
      <c r="AB461" s="21">
        <v>0</v>
      </c>
      <c r="AC461" s="26">
        <f>((Y461*1000)*(O461/100))/VLOOKUP(E461,'Sq Ft lookup'!$C$3:$D$7,2,0)</f>
        <v>0.2693302120526726</v>
      </c>
      <c r="AD461" s="26">
        <f>(100-J461)/100*X461*1000/VLOOKUP(E461,'Sq Ft lookup'!$C$3:$D$7,2,0)</f>
        <v>2.118050038409041</v>
      </c>
      <c r="AE461" s="26">
        <f>(100-K461)/100*Y461*1000/VLOOKUP(E461,'Sq Ft lookup'!$C$3:$D$7,2,0)</f>
        <v>1.8290260496589261</v>
      </c>
    </row>
    <row r="462" spans="1:31">
      <c r="A462" t="s">
        <v>549</v>
      </c>
      <c r="B462" t="s">
        <v>500</v>
      </c>
      <c r="C462" t="s">
        <v>35</v>
      </c>
      <c r="D462" t="s">
        <v>501</v>
      </c>
      <c r="E462" t="s">
        <v>99</v>
      </c>
      <c r="F462">
        <v>2004</v>
      </c>
      <c r="G462" t="s">
        <v>68</v>
      </c>
      <c r="H462" t="s">
        <v>69</v>
      </c>
      <c r="I462" t="s">
        <v>70</v>
      </c>
      <c r="J462" s="21">
        <v>38.527150970173288</v>
      </c>
      <c r="K462" s="21">
        <v>50.584595122226418</v>
      </c>
      <c r="L462" s="21">
        <v>85.763399665446315</v>
      </c>
      <c r="M462" s="21">
        <v>88.088550461160494</v>
      </c>
      <c r="N462" s="21">
        <v>0</v>
      </c>
      <c r="O462" s="21">
        <v>11.325088765566456</v>
      </c>
      <c r="P462" s="21">
        <v>0</v>
      </c>
      <c r="Q462" s="21">
        <v>11.128232996289718</v>
      </c>
      <c r="R462" s="23">
        <v>624470.37412369833</v>
      </c>
      <c r="S462" s="23">
        <v>523400.21618597303</v>
      </c>
      <c r="T462" s="23">
        <v>10979.290139183</v>
      </c>
      <c r="U462" s="18" t="s">
        <v>41</v>
      </c>
      <c r="V462" s="23">
        <v>68.58996599196621</v>
      </c>
      <c r="W462" s="23">
        <v>57.386600246605283</v>
      </c>
      <c r="X462" s="23">
        <v>157.0257761285061</v>
      </c>
      <c r="Y462" s="23">
        <v>146.73238681538319</v>
      </c>
      <c r="Z462" s="23">
        <v>142.1184862182715</v>
      </c>
      <c r="AA462" s="23">
        <v>136.28291207137937</v>
      </c>
      <c r="AB462" s="21">
        <v>0</v>
      </c>
      <c r="AC462" s="26">
        <f>((Y462*1000)*(O462/100))/VLOOKUP(E462,'Sq Ft lookup'!$C$3:$D$7,2,0)</f>
        <v>0.31002934803500887</v>
      </c>
      <c r="AD462" s="26">
        <f>(100-J462)/100*X462*1000/VLOOKUP(E462,'Sq Ft lookup'!$C$3:$D$7,2,0)</f>
        <v>1.800899595100564</v>
      </c>
      <c r="AE462" s="26">
        <f>(100-K462)/100*Y462*1000/VLOOKUP(E462,'Sq Ft lookup'!$C$3:$D$7,2,0)</f>
        <v>1.3527687132769119</v>
      </c>
    </row>
    <row r="463" spans="1:31">
      <c r="A463" t="s">
        <v>550</v>
      </c>
      <c r="B463" t="s">
        <v>500</v>
      </c>
      <c r="C463" t="s">
        <v>35</v>
      </c>
      <c r="D463" t="s">
        <v>501</v>
      </c>
      <c r="E463" t="s">
        <v>99</v>
      </c>
      <c r="F463">
        <v>2004</v>
      </c>
      <c r="G463" t="s">
        <v>72</v>
      </c>
      <c r="H463" t="s">
        <v>73</v>
      </c>
      <c r="I463" t="s">
        <v>63</v>
      </c>
      <c r="J463" s="21">
        <v>38.400762918880162</v>
      </c>
      <c r="K463" s="21">
        <v>48.688197566925538</v>
      </c>
      <c r="L463" s="21">
        <v>81.933171923220442</v>
      </c>
      <c r="M463" s="21">
        <v>84.985677358289536</v>
      </c>
      <c r="N463" s="21">
        <v>0</v>
      </c>
      <c r="O463" s="21">
        <v>15.427959596131824</v>
      </c>
      <c r="P463" s="21">
        <v>0</v>
      </c>
      <c r="Q463" s="21">
        <v>12.585867871141543</v>
      </c>
      <c r="R463" s="23">
        <v>660475.52499034873</v>
      </c>
      <c r="S463" s="23">
        <v>549189.53959902772</v>
      </c>
      <c r="T463" s="23">
        <v>18884.018878593</v>
      </c>
      <c r="U463" s="18" t="s">
        <v>41</v>
      </c>
      <c r="V463" s="21">
        <v>191.45367485611601</v>
      </c>
      <c r="W463" s="21">
        <v>159.10182287448001</v>
      </c>
      <c r="X463" s="23">
        <v>194.87117735057231</v>
      </c>
      <c r="Y463" s="23">
        <v>187.66429972411956</v>
      </c>
      <c r="Z463" s="23">
        <v>166.61585902201278</v>
      </c>
      <c r="AA463" s="23">
        <v>162.59129214029221</v>
      </c>
      <c r="AB463" s="21">
        <v>0</v>
      </c>
      <c r="AC463" s="26">
        <f>((Y463*1000)*(O463/100))/VLOOKUP(E463,'Sq Ft lookup'!$C$3:$D$7,2,0)</f>
        <v>0.54016366301867336</v>
      </c>
      <c r="AD463" s="26">
        <f>(100-J463)/100*X463*1000/VLOOKUP(E463,'Sq Ft lookup'!$C$3:$D$7,2,0)</f>
        <v>2.2395365399057563</v>
      </c>
      <c r="AE463" s="26">
        <f>(100-K463)/100*Y463*1000/VLOOKUP(E463,'Sq Ft lookup'!$C$3:$D$7,2,0)</f>
        <v>1.7965286326838232</v>
      </c>
    </row>
    <row r="464" spans="1:31">
      <c r="A464" t="s">
        <v>551</v>
      </c>
      <c r="B464" t="s">
        <v>500</v>
      </c>
      <c r="C464" t="s">
        <v>35</v>
      </c>
      <c r="D464" s="22" t="s">
        <v>501</v>
      </c>
      <c r="E464" t="s">
        <v>99</v>
      </c>
      <c r="F464">
        <v>2004</v>
      </c>
      <c r="G464" t="s">
        <v>75</v>
      </c>
      <c r="H464" t="s">
        <v>235</v>
      </c>
      <c r="I464" t="s">
        <v>63</v>
      </c>
      <c r="J464" s="21">
        <v>46.547690645285691</v>
      </c>
      <c r="K464" s="21">
        <v>52.327675894375979</v>
      </c>
      <c r="L464" s="21">
        <v>88.424828935334702</v>
      </c>
      <c r="M464" s="21">
        <v>90.429490548452605</v>
      </c>
      <c r="N464" s="21">
        <v>0</v>
      </c>
      <c r="O464" s="21">
        <v>18.437173391079515</v>
      </c>
      <c r="P464" s="21">
        <v>0</v>
      </c>
      <c r="Q464" s="21">
        <v>13.392054106230336</v>
      </c>
      <c r="R464" s="23">
        <v>668776.53837625356</v>
      </c>
      <c r="S464" s="23">
        <v>552177.82096385665</v>
      </c>
      <c r="T464" s="23">
        <v>25037.326548337001</v>
      </c>
      <c r="U464" s="18" t="s">
        <v>41</v>
      </c>
      <c r="V464" s="23">
        <v>166.17441417666481</v>
      </c>
      <c r="W464" s="23">
        <v>137.39132349134249</v>
      </c>
      <c r="X464" s="23">
        <v>232.82031296168128</v>
      </c>
      <c r="Y464" s="23">
        <v>225.86316306056378</v>
      </c>
      <c r="Z464" s="23">
        <v>171.72189046568764</v>
      </c>
      <c r="AA464" s="23">
        <v>185.51813276560443</v>
      </c>
      <c r="AB464" s="21">
        <v>0</v>
      </c>
      <c r="AC464" s="26">
        <f>((Y464*1000)*(O464/100))/VLOOKUP(E464,'Sq Ft lookup'!$C$3:$D$7,2,0)</f>
        <v>0.77691759328456722</v>
      </c>
      <c r="AD464" s="26">
        <f>(100-J464)/100*X464*1000/VLOOKUP(E464,'Sq Ft lookup'!$C$3:$D$7,2,0)</f>
        <v>2.3217879463599234</v>
      </c>
      <c r="AE464" s="26">
        <f>(100-K464)/100*Y464*1000/VLOOKUP(E464,'Sq Ft lookup'!$C$3:$D$7,2,0)</f>
        <v>2.0088473718180229</v>
      </c>
    </row>
    <row r="465" spans="1:31">
      <c r="A465" t="s">
        <v>552</v>
      </c>
      <c r="B465" t="s">
        <v>500</v>
      </c>
      <c r="C465" t="s">
        <v>35</v>
      </c>
      <c r="D465" t="s">
        <v>501</v>
      </c>
      <c r="E465" t="s">
        <v>99</v>
      </c>
      <c r="F465">
        <v>2004</v>
      </c>
      <c r="G465" t="s">
        <v>75</v>
      </c>
      <c r="H465" t="s">
        <v>76</v>
      </c>
      <c r="I465" t="s">
        <v>77</v>
      </c>
      <c r="J465" s="21">
        <v>54.516363965838075</v>
      </c>
      <c r="K465" s="21">
        <v>58.33469060407036</v>
      </c>
      <c r="L465" s="21">
        <v>82.721652593604006</v>
      </c>
      <c r="M465" s="21">
        <v>85.014686361693052</v>
      </c>
      <c r="N465" s="21">
        <v>0</v>
      </c>
      <c r="O465" s="21">
        <v>14.529098613233838</v>
      </c>
      <c r="P465" s="21">
        <v>0</v>
      </c>
      <c r="Q465" s="21">
        <v>12.310899529813863</v>
      </c>
      <c r="R465" s="23">
        <v>668776.53837625356</v>
      </c>
      <c r="S465" s="23">
        <v>580393.58572543133</v>
      </c>
      <c r="T465" s="23">
        <v>25037.326548337001</v>
      </c>
      <c r="U465" s="18" t="s">
        <v>41</v>
      </c>
      <c r="V465" s="23">
        <v>288.81841244300006</v>
      </c>
      <c r="W465" s="23">
        <v>250.48589227022384</v>
      </c>
      <c r="X465" s="23">
        <v>232.82031296168128</v>
      </c>
      <c r="Y465" s="23">
        <v>230.45156153079409</v>
      </c>
      <c r="Z465" s="23">
        <v>187.21436402877583</v>
      </c>
      <c r="AA465" s="23">
        <v>205.31004546571944</v>
      </c>
      <c r="AB465" s="21">
        <v>0</v>
      </c>
      <c r="AC465" s="26">
        <f>((Y465*1000)*(O465/100))/VLOOKUP(E465,'Sq Ft lookup'!$C$3:$D$7,2,0)</f>
        <v>0.62467415355496891</v>
      </c>
      <c r="AD465" s="26">
        <f>(100-J465)/100*X465*1000/VLOOKUP(E465,'Sq Ft lookup'!$C$3:$D$7,2,0)</f>
        <v>1.9756556671844743</v>
      </c>
      <c r="AE465" s="26">
        <f>(100-K465)/100*Y465*1000/VLOOKUP(E465,'Sq Ft lookup'!$C$3:$D$7,2,0)</f>
        <v>1.7913872410365024</v>
      </c>
    </row>
    <row r="466" spans="1:31">
      <c r="A466" t="s">
        <v>553</v>
      </c>
      <c r="B466" t="s">
        <v>500</v>
      </c>
      <c r="C466" t="s">
        <v>35</v>
      </c>
      <c r="D466" t="s">
        <v>501</v>
      </c>
      <c r="E466" t="s">
        <v>99</v>
      </c>
      <c r="F466">
        <v>2004</v>
      </c>
      <c r="G466" t="s">
        <v>79</v>
      </c>
      <c r="H466" t="s">
        <v>62</v>
      </c>
      <c r="I466" t="s">
        <v>70</v>
      </c>
      <c r="J466" s="21">
        <v>41.546907293363056</v>
      </c>
      <c r="K466" s="21">
        <v>48.051960839795925</v>
      </c>
      <c r="L466" s="21">
        <v>79.929254223340706</v>
      </c>
      <c r="M466" s="21">
        <v>82.792355126619327</v>
      </c>
      <c r="N466" s="21">
        <v>0</v>
      </c>
      <c r="O466" s="21">
        <v>13.282292160867538</v>
      </c>
      <c r="P466" s="21">
        <v>0</v>
      </c>
      <c r="Q466" s="21">
        <v>14.160485411692378</v>
      </c>
      <c r="R466" s="23">
        <v>738865.50551977579</v>
      </c>
      <c r="S466" s="23">
        <v>635867.72114651534</v>
      </c>
      <c r="T466" s="23">
        <v>7987.2695405180002</v>
      </c>
      <c r="U466" s="18" t="s">
        <v>41</v>
      </c>
      <c r="V466" s="23">
        <v>165.5946741752106</v>
      </c>
      <c r="W466" s="23">
        <v>141.98266149568596</v>
      </c>
      <c r="X466" s="23">
        <v>211.89499085915909</v>
      </c>
      <c r="Y466" s="23">
        <v>222.71458416397041</v>
      </c>
      <c r="Z466" s="23">
        <v>199.72192445221262</v>
      </c>
      <c r="AA466" s="23">
        <v>216.47184651903689</v>
      </c>
      <c r="AB466" s="21">
        <v>0</v>
      </c>
      <c r="AC466" s="26">
        <f>((Y466*1000)*(O466/100))/VLOOKUP(E466,'Sq Ft lookup'!$C$3:$D$7,2,0)</f>
        <v>0.55189555510298083</v>
      </c>
      <c r="AD466" s="26">
        <f>(100-J466)/100*X466*1000/VLOOKUP(E466,'Sq Ft lookup'!$C$3:$D$7,2,0)</f>
        <v>2.3108055120825397</v>
      </c>
      <c r="AE466" s="26">
        <f>(100-K466)/100*Y466*1000/VLOOKUP(E466,'Sq Ft lookup'!$C$3:$D$7,2,0)</f>
        <v>2.1585048394959894</v>
      </c>
    </row>
    <row r="467" spans="1:31">
      <c r="A467" t="s">
        <v>554</v>
      </c>
      <c r="B467" t="s">
        <v>500</v>
      </c>
      <c r="C467" t="s">
        <v>35</v>
      </c>
      <c r="D467" t="s">
        <v>501</v>
      </c>
      <c r="E467" t="s">
        <v>99</v>
      </c>
      <c r="F467">
        <v>2004</v>
      </c>
      <c r="G467" t="s">
        <v>81</v>
      </c>
      <c r="H467" t="s">
        <v>82</v>
      </c>
      <c r="I467" t="s">
        <v>77</v>
      </c>
      <c r="J467" s="21">
        <v>30.888215851272705</v>
      </c>
      <c r="K467" s="21">
        <v>37.2508931179404</v>
      </c>
      <c r="L467" s="21">
        <v>66.434326016876057</v>
      </c>
      <c r="M467" s="21">
        <v>71.572360605928495</v>
      </c>
      <c r="N467" s="21">
        <v>0</v>
      </c>
      <c r="O467" s="21">
        <v>17.470890911576955</v>
      </c>
      <c r="P467" s="21">
        <v>0</v>
      </c>
      <c r="Q467" s="21">
        <v>14.931396112863403</v>
      </c>
      <c r="R467" s="23">
        <v>743645.25577143533</v>
      </c>
      <c r="S467" s="23">
        <v>630719.68085506617</v>
      </c>
      <c r="T467" s="23">
        <v>9930.3796024900003</v>
      </c>
      <c r="U467" s="18" t="s">
        <v>41</v>
      </c>
      <c r="V467" s="23">
        <v>340.50994245696893</v>
      </c>
      <c r="W467" s="23">
        <v>288.53765272839388</v>
      </c>
      <c r="X467" s="23">
        <v>189.82361178012891</v>
      </c>
      <c r="Y467" s="23">
        <v>205.06816540578171</v>
      </c>
      <c r="Z467" s="23">
        <v>188.53999008488321</v>
      </c>
      <c r="AA467" s="23">
        <v>203.99371939189166</v>
      </c>
      <c r="AB467" s="21">
        <v>0</v>
      </c>
      <c r="AC467" s="26">
        <f>((Y467*1000)*(O467/100))/VLOOKUP(E467,'Sq Ft lookup'!$C$3:$D$7,2,0)</f>
        <v>0.66841857224657308</v>
      </c>
      <c r="AD467" s="26">
        <f>(100-J467)/100*X467*1000/VLOOKUP(E467,'Sq Ft lookup'!$C$3:$D$7,2,0)</f>
        <v>2.4475836723283728</v>
      </c>
      <c r="AE467" s="26">
        <f>(100-K467)/100*Y467*1000/VLOOKUP(E467,'Sq Ft lookup'!$C$3:$D$7,2,0)</f>
        <v>2.400717206931954</v>
      </c>
    </row>
    <row r="468" spans="1:31">
      <c r="A468" t="s">
        <v>555</v>
      </c>
      <c r="B468" t="s">
        <v>500</v>
      </c>
      <c r="C468" t="s">
        <v>35</v>
      </c>
      <c r="D468" t="s">
        <v>501</v>
      </c>
      <c r="E468" t="s">
        <v>114</v>
      </c>
      <c r="F468">
        <v>2004</v>
      </c>
      <c r="G468" t="s">
        <v>38</v>
      </c>
      <c r="H468" t="s">
        <v>39</v>
      </c>
      <c r="I468" t="s">
        <v>40</v>
      </c>
      <c r="J468" s="21">
        <v>25.909871943588371</v>
      </c>
      <c r="K468" s="21">
        <v>27.026996374410029</v>
      </c>
      <c r="L468" s="21">
        <v>89.104594303351575</v>
      </c>
      <c r="M468" s="21">
        <v>89.202891337163052</v>
      </c>
      <c r="N468" s="21">
        <v>0</v>
      </c>
      <c r="O468" s="21">
        <v>0.48528424170002082</v>
      </c>
      <c r="P468" s="21">
        <v>0</v>
      </c>
      <c r="Q468" s="21">
        <v>1.5725428226017086</v>
      </c>
      <c r="R468" s="23">
        <v>10377154.011074835</v>
      </c>
      <c r="S468" s="23">
        <v>10285488.281029474</v>
      </c>
      <c r="T468" s="23">
        <v>5363916.31876201</v>
      </c>
      <c r="U468" s="18" t="s">
        <v>41</v>
      </c>
      <c r="V468" s="23">
        <v>1625.3963602823421</v>
      </c>
      <c r="W468" s="23">
        <v>1610.7229871154275</v>
      </c>
      <c r="X468" s="23">
        <v>1950.7077619736324</v>
      </c>
      <c r="Y468" s="23">
        <v>1938.5707315693858</v>
      </c>
      <c r="Z468" s="23">
        <v>1949.2717417198469</v>
      </c>
      <c r="AA468" s="23">
        <v>1938.5707315693858</v>
      </c>
      <c r="AB468" s="21">
        <v>0</v>
      </c>
      <c r="AC468" s="26">
        <f>((Y468*1000)*(O468/100))/VLOOKUP(E468,'Sq Ft lookup'!$C$3:$D$7,2,0)</f>
        <v>1.8867986912384758E-2</v>
      </c>
      <c r="AD468" s="26">
        <f>(100-J468)/100*X468*1000/VLOOKUP(E468,'Sq Ft lookup'!$C$3:$D$7,2,0)</f>
        <v>2.8986800618785109</v>
      </c>
      <c r="AE468" s="26">
        <f>(100-K468)/100*Y468*1000/VLOOKUP(E468,'Sq Ft lookup'!$C$3:$D$7,2,0)</f>
        <v>2.8372107706232534</v>
      </c>
    </row>
    <row r="469" spans="1:31">
      <c r="A469" t="s">
        <v>556</v>
      </c>
      <c r="B469" t="s">
        <v>500</v>
      </c>
      <c r="C469" t="s">
        <v>35</v>
      </c>
      <c r="D469" t="s">
        <v>501</v>
      </c>
      <c r="E469" t="s">
        <v>114</v>
      </c>
      <c r="F469">
        <v>2004</v>
      </c>
      <c r="G469" t="s">
        <v>43</v>
      </c>
      <c r="H469" t="s">
        <v>44</v>
      </c>
      <c r="I469" t="s">
        <v>45</v>
      </c>
      <c r="J469" s="21">
        <v>25.678272521673996</v>
      </c>
      <c r="K469" s="21">
        <v>26.299753971547226</v>
      </c>
      <c r="L469" s="21">
        <v>62.723305119680617</v>
      </c>
      <c r="M469" s="21">
        <v>62.939029664146105</v>
      </c>
      <c r="N469" s="21">
        <v>0</v>
      </c>
      <c r="O469" s="21">
        <v>3.4188007445709907</v>
      </c>
      <c r="P469" s="21">
        <v>0</v>
      </c>
      <c r="Q469" s="21">
        <v>3.6022145493209932</v>
      </c>
      <c r="R469" s="23">
        <v>10372607.154523246</v>
      </c>
      <c r="S469" s="23">
        <v>10308953.232102301</v>
      </c>
      <c r="T469" s="23">
        <v>3701327.82295857</v>
      </c>
      <c r="U469" s="18" t="s">
        <v>41</v>
      </c>
      <c r="V469" s="23">
        <v>2735.3148775938789</v>
      </c>
      <c r="W469" s="23">
        <v>2719.4518349705368</v>
      </c>
      <c r="X469" s="23">
        <v>1864.0629098006962</v>
      </c>
      <c r="Y469" s="23">
        <v>1856.8298674645885</v>
      </c>
      <c r="Z469" s="23">
        <v>1864.0629098006962</v>
      </c>
      <c r="AA469" s="23">
        <v>1853.5670428500143</v>
      </c>
      <c r="AB469" s="21">
        <v>0</v>
      </c>
      <c r="AC469" s="26">
        <f>((Y469*1000)*(O469/100))/VLOOKUP(E469,'Sq Ft lookup'!$C$3:$D$7,2,0)</f>
        <v>0.12731912020516625</v>
      </c>
      <c r="AD469" s="26">
        <f>(100-J469)/100*X469*1000/VLOOKUP(E469,'Sq Ft lookup'!$C$3:$D$7,2,0)</f>
        <v>2.7785875568524419</v>
      </c>
      <c r="AE469" s="26">
        <f>(100-K469)/100*Y469*1000/VLOOKUP(E469,'Sq Ft lookup'!$C$3:$D$7,2,0)</f>
        <v>2.7446614132595171</v>
      </c>
    </row>
    <row r="470" spans="1:31">
      <c r="A470" t="s">
        <v>557</v>
      </c>
      <c r="B470" t="s">
        <v>500</v>
      </c>
      <c r="C470" t="s">
        <v>35</v>
      </c>
      <c r="D470" t="s">
        <v>501</v>
      </c>
      <c r="E470" t="s">
        <v>114</v>
      </c>
      <c r="F470">
        <v>2004</v>
      </c>
      <c r="G470" t="s">
        <v>47</v>
      </c>
      <c r="H470" t="s">
        <v>220</v>
      </c>
      <c r="I470" t="s">
        <v>57</v>
      </c>
      <c r="J470" s="21">
        <v>32.03243064879954</v>
      </c>
      <c r="K470" s="21">
        <v>32.629717018959262</v>
      </c>
      <c r="L470" s="21">
        <v>68.676143102584831</v>
      </c>
      <c r="M470" s="21">
        <v>68.861312227981387</v>
      </c>
      <c r="N470" s="21">
        <v>0</v>
      </c>
      <c r="O470" s="21">
        <v>-0.51870413687033357</v>
      </c>
      <c r="P470" s="21">
        <v>0</v>
      </c>
      <c r="Q470" s="21">
        <v>-0.48391658557076578</v>
      </c>
      <c r="R470" s="23">
        <v>10443097.697624033</v>
      </c>
      <c r="S470" s="23">
        <v>10386311.606638959</v>
      </c>
      <c r="T470" s="23">
        <v>4539022.9956207098</v>
      </c>
      <c r="U470" s="18" t="s">
        <v>41</v>
      </c>
      <c r="V470" s="23">
        <v>2079.9240589215988</v>
      </c>
      <c r="W470" s="23">
        <v>2067.6737368470804</v>
      </c>
      <c r="X470" s="23">
        <v>1995.0302973375979</v>
      </c>
      <c r="Y470" s="23">
        <v>2018.9701725680366</v>
      </c>
      <c r="Z470" s="23">
        <v>1955.0454441864044</v>
      </c>
      <c r="AA470" s="23">
        <v>1965.2888595213899</v>
      </c>
      <c r="AB470" s="21">
        <v>0</v>
      </c>
      <c r="AC470" s="26">
        <f>((Y470*1000)*(O470/100))/VLOOKUP(E470,'Sq Ft lookup'!$C$3:$D$7,2,0)</f>
        <v>-2.1003774182287441E-2</v>
      </c>
      <c r="AD470" s="26">
        <f>(100-J470)/100*X470*1000/VLOOKUP(E470,'Sq Ft lookup'!$C$3:$D$7,2,0)</f>
        <v>2.7195619753718261</v>
      </c>
      <c r="AE470" s="26">
        <f>(100-K470)/100*Y470*1000/VLOOKUP(E470,'Sq Ft lookup'!$C$3:$D$7,2,0)</f>
        <v>2.7280102658682162</v>
      </c>
    </row>
    <row r="471" spans="1:31">
      <c r="A471" t="s">
        <v>558</v>
      </c>
      <c r="B471" t="s">
        <v>500</v>
      </c>
      <c r="C471" t="s">
        <v>35</v>
      </c>
      <c r="D471" t="s">
        <v>501</v>
      </c>
      <c r="E471" t="s">
        <v>114</v>
      </c>
      <c r="F471">
        <v>2004</v>
      </c>
      <c r="G471" t="s">
        <v>47</v>
      </c>
      <c r="H471" t="s">
        <v>39</v>
      </c>
      <c r="I471" t="s">
        <v>40</v>
      </c>
      <c r="J471" s="21">
        <v>24.848499547506751</v>
      </c>
      <c r="K471" s="21">
        <v>27.75075055804448</v>
      </c>
      <c r="L471" s="21">
        <v>89.267367717829075</v>
      </c>
      <c r="M471" s="21">
        <v>89.350958291836562</v>
      </c>
      <c r="N471" s="21">
        <v>0</v>
      </c>
      <c r="O471" s="21">
        <v>-4.5695763892735407E-2</v>
      </c>
      <c r="P471" s="21">
        <v>0</v>
      </c>
      <c r="Q471" s="21">
        <v>1.0617587064669098</v>
      </c>
      <c r="R471" s="23">
        <v>10443097.697624033</v>
      </c>
      <c r="S471" s="23">
        <v>10368623.482286325</v>
      </c>
      <c r="T471" s="23">
        <v>4539022.9956207098</v>
      </c>
      <c r="U471" s="18" t="s">
        <v>41</v>
      </c>
      <c r="V471" s="23">
        <v>1637.4887846537802</v>
      </c>
      <c r="W471" s="23">
        <v>1624.7435263553498</v>
      </c>
      <c r="X471" s="23">
        <v>1995.0302973375979</v>
      </c>
      <c r="Y471" s="23">
        <v>1997.5049545563184</v>
      </c>
      <c r="Z471" s="23">
        <v>1993.7181409306536</v>
      </c>
      <c r="AA471" s="23">
        <v>1997.489989441638</v>
      </c>
      <c r="AB471" s="21">
        <v>0</v>
      </c>
      <c r="AC471" s="26">
        <f>((Y471*1000)*(O471/100))/VLOOKUP(E471,'Sq Ft lookup'!$C$3:$D$7,2,0)</f>
        <v>-1.8306761888883815E-3</v>
      </c>
      <c r="AD471" s="26">
        <f>(100-J471)/100*X471*1000/VLOOKUP(E471,'Sq Ft lookup'!$C$3:$D$7,2,0)</f>
        <v>3.0070100339571648</v>
      </c>
      <c r="AE471" s="26">
        <f>(100-K471)/100*Y471*1000/VLOOKUP(E471,'Sq Ft lookup'!$C$3:$D$7,2,0)</f>
        <v>2.894469188192569</v>
      </c>
    </row>
    <row r="472" spans="1:31">
      <c r="A472" t="s">
        <v>559</v>
      </c>
      <c r="B472" t="s">
        <v>500</v>
      </c>
      <c r="C472" t="s">
        <v>35</v>
      </c>
      <c r="D472" t="s">
        <v>501</v>
      </c>
      <c r="E472" t="s">
        <v>114</v>
      </c>
      <c r="F472">
        <v>2004</v>
      </c>
      <c r="G472" t="s">
        <v>49</v>
      </c>
      <c r="H472" t="s">
        <v>44</v>
      </c>
      <c r="I472" t="s">
        <v>45</v>
      </c>
      <c r="J472" s="21">
        <v>23.033371934574788</v>
      </c>
      <c r="K472" s="21">
        <v>23.022393748821003</v>
      </c>
      <c r="L472" s="21">
        <v>68.810584265720749</v>
      </c>
      <c r="M472" s="21">
        <v>68.971812875853587</v>
      </c>
      <c r="N472" s="21">
        <v>0</v>
      </c>
      <c r="O472" s="21">
        <v>0.67571625620154885</v>
      </c>
      <c r="P472" s="21">
        <v>0</v>
      </c>
      <c r="Q472" s="21">
        <v>0.4172808424369378</v>
      </c>
      <c r="R472" s="23">
        <v>10100550.737534441</v>
      </c>
      <c r="S472" s="23">
        <v>10036677.702294234</v>
      </c>
      <c r="T472" s="23">
        <v>2035085.6792653401</v>
      </c>
      <c r="U472" s="18" t="s">
        <v>41</v>
      </c>
      <c r="V472" s="23">
        <v>1344.5559828245298</v>
      </c>
      <c r="W472" s="23">
        <v>1337.6081784573512</v>
      </c>
      <c r="X472" s="23">
        <v>1699.2940135887427</v>
      </c>
      <c r="Y472" s="23">
        <v>1700.6932430637341</v>
      </c>
      <c r="Z472" s="23">
        <v>1698.3704644065069</v>
      </c>
      <c r="AA472" s="23">
        <v>1700.0061823290166</v>
      </c>
      <c r="AB472" s="21">
        <v>0</v>
      </c>
      <c r="AC472" s="26">
        <f>((Y472*1000)*(O472/100))/VLOOKUP(E472,'Sq Ft lookup'!$C$3:$D$7,2,0)</f>
        <v>2.3048256541321643E-2</v>
      </c>
      <c r="AD472" s="26">
        <f>(100-J472)/100*X472*1000/VLOOKUP(E472,'Sq Ft lookup'!$C$3:$D$7,2,0)</f>
        <v>2.6231233517386352</v>
      </c>
      <c r="AE472" s="26">
        <f>(100-K472)/100*Y472*1000/VLOOKUP(E472,'Sq Ft lookup'!$C$3:$D$7,2,0)</f>
        <v>2.625657738038524</v>
      </c>
    </row>
    <row r="473" spans="1:31">
      <c r="A473" t="s">
        <v>560</v>
      </c>
      <c r="B473" t="s">
        <v>500</v>
      </c>
      <c r="C473" t="s">
        <v>35</v>
      </c>
      <c r="D473" t="s">
        <v>501</v>
      </c>
      <c r="E473" t="s">
        <v>114</v>
      </c>
      <c r="F473">
        <v>2004</v>
      </c>
      <c r="G473" t="s">
        <v>51</v>
      </c>
      <c r="H473" t="s">
        <v>52</v>
      </c>
      <c r="I473" t="s">
        <v>53</v>
      </c>
      <c r="J473" s="21">
        <v>27.348577109527263</v>
      </c>
      <c r="K473" s="21">
        <v>29.000744372214715</v>
      </c>
      <c r="L473" s="21">
        <v>80.062602961279111</v>
      </c>
      <c r="M473" s="21">
        <v>80.168187676572416</v>
      </c>
      <c r="N473" s="21">
        <v>0</v>
      </c>
      <c r="O473" s="21">
        <v>6.8755227886682144</v>
      </c>
      <c r="P473" s="21">
        <v>0</v>
      </c>
      <c r="Q473" s="21">
        <v>5.0250249161286966</v>
      </c>
      <c r="R473" s="23">
        <v>10563586.318423009</v>
      </c>
      <c r="S473" s="23">
        <v>10507361.937580436</v>
      </c>
      <c r="T473" s="23">
        <v>2593952.2420892199</v>
      </c>
      <c r="U473" s="18" t="s">
        <v>41</v>
      </c>
      <c r="V473" s="23">
        <v>1627.852124071522</v>
      </c>
      <c r="W473" s="23">
        <v>1619.2070572893085</v>
      </c>
      <c r="X473" s="23">
        <v>1887.3097730610311</v>
      </c>
      <c r="Y473" s="23">
        <v>1859.6458013040301</v>
      </c>
      <c r="Z473" s="23">
        <v>1880.631911029086</v>
      </c>
      <c r="AA473" s="23">
        <v>1844.3367115281064</v>
      </c>
      <c r="AB473" s="21">
        <v>0</v>
      </c>
      <c r="AC473" s="26">
        <f>((Y473*1000)*(O473/100))/VLOOKUP(E473,'Sq Ft lookup'!$C$3:$D$7,2,0)</f>
        <v>0.25643877027109951</v>
      </c>
      <c r="AD473" s="26">
        <f>(100-J473)/100*X473*1000/VLOOKUP(E473,'Sq Ft lookup'!$C$3:$D$7,2,0)</f>
        <v>2.7500148505410964</v>
      </c>
      <c r="AE473" s="26">
        <f>(100-K473)/100*Y473*1000/VLOOKUP(E473,'Sq Ft lookup'!$C$3:$D$7,2,0)</f>
        <v>2.6480839876438513</v>
      </c>
    </row>
    <row r="474" spans="1:31">
      <c r="A474" t="s">
        <v>561</v>
      </c>
      <c r="B474" t="s">
        <v>500</v>
      </c>
      <c r="C474" t="s">
        <v>35</v>
      </c>
      <c r="D474" t="s">
        <v>501</v>
      </c>
      <c r="E474" t="s">
        <v>114</v>
      </c>
      <c r="F474">
        <v>2004</v>
      </c>
      <c r="G474" t="s">
        <v>55</v>
      </c>
      <c r="H474" t="s">
        <v>225</v>
      </c>
      <c r="I474" t="s">
        <v>40</v>
      </c>
      <c r="J474" s="21">
        <v>24.176210431159838</v>
      </c>
      <c r="K474" s="21">
        <v>25.303270147207201</v>
      </c>
      <c r="L474" s="21">
        <v>58.24880562435726</v>
      </c>
      <c r="M474" s="21">
        <v>58.510768430613311</v>
      </c>
      <c r="N474" s="21">
        <v>0</v>
      </c>
      <c r="O474" s="21">
        <v>5.1466109404207181</v>
      </c>
      <c r="P474" s="21">
        <v>0</v>
      </c>
      <c r="Q474" s="21">
        <v>5.9713229200782907</v>
      </c>
      <c r="R474" s="23">
        <v>10436168.851565044</v>
      </c>
      <c r="S474" s="23">
        <v>10372784.375119099</v>
      </c>
      <c r="T474" s="23">
        <v>3452044.4514156599</v>
      </c>
      <c r="U474" s="18" t="s">
        <v>41</v>
      </c>
      <c r="V474" s="23">
        <v>4692.2805036325317</v>
      </c>
      <c r="W474" s="23">
        <v>4662.6993394967576</v>
      </c>
      <c r="X474" s="23">
        <v>1929.8865096211161</v>
      </c>
      <c r="Y474" s="23">
        <v>1881.7399972612989</v>
      </c>
      <c r="Z474" s="23">
        <v>1902.6395304908881</v>
      </c>
      <c r="AA474" s="23">
        <v>1855.6975612225556</v>
      </c>
      <c r="AB474" s="21">
        <v>0</v>
      </c>
      <c r="AC474" s="26">
        <f>((Y474*1000)*(O474/100))/VLOOKUP(E474,'Sq Ft lookup'!$C$3:$D$7,2,0)</f>
        <v>0.19423553263000906</v>
      </c>
      <c r="AD474" s="26">
        <f>(100-J474)/100*X474*1000/VLOOKUP(E474,'Sq Ft lookup'!$C$3:$D$7,2,0)</f>
        <v>2.9348437344014231</v>
      </c>
      <c r="AE474" s="26">
        <f>(100-K474)/100*Y474*1000/VLOOKUP(E474,'Sq Ft lookup'!$C$3:$D$7,2,0)</f>
        <v>2.81908993639435</v>
      </c>
    </row>
    <row r="475" spans="1:31">
      <c r="A475" t="s">
        <v>562</v>
      </c>
      <c r="B475" t="s">
        <v>500</v>
      </c>
      <c r="C475" t="s">
        <v>35</v>
      </c>
      <c r="D475" t="s">
        <v>501</v>
      </c>
      <c r="E475" t="s">
        <v>114</v>
      </c>
      <c r="F475">
        <v>2004</v>
      </c>
      <c r="G475" t="s">
        <v>55</v>
      </c>
      <c r="H475" t="s">
        <v>56</v>
      </c>
      <c r="I475" t="s">
        <v>57</v>
      </c>
      <c r="J475" s="21">
        <v>25.374497195173507</v>
      </c>
      <c r="K475" s="21">
        <v>26.73371576900626</v>
      </c>
      <c r="L475" s="21">
        <v>76.97291168180584</v>
      </c>
      <c r="M475" s="21">
        <v>77.168459838754629</v>
      </c>
      <c r="N475" s="21">
        <v>0</v>
      </c>
      <c r="O475" s="21">
        <v>7.1475131112375605</v>
      </c>
      <c r="P475" s="21">
        <v>0</v>
      </c>
      <c r="Q475" s="21">
        <v>5.0646242245627606</v>
      </c>
      <c r="R475" s="23">
        <v>10436168.851565044</v>
      </c>
      <c r="S475" s="23">
        <v>10350624.105217623</v>
      </c>
      <c r="T475" s="23">
        <v>3452044.4514156599</v>
      </c>
      <c r="U475" s="18" t="s">
        <v>41</v>
      </c>
      <c r="V475" s="23">
        <v>1056.1056725545391</v>
      </c>
      <c r="W475" s="23">
        <v>1047.1034275999423</v>
      </c>
      <c r="X475" s="23">
        <v>1929.8865096211161</v>
      </c>
      <c r="Y475" s="23">
        <v>1861.6736251247814</v>
      </c>
      <c r="Z475" s="23">
        <v>1829.6583205744842</v>
      </c>
      <c r="AA475" s="23">
        <v>1809.8448511624779</v>
      </c>
      <c r="AB475" s="21">
        <v>0</v>
      </c>
      <c r="AC475" s="26">
        <f>((Y475*1000)*(O475/100))/VLOOKUP(E475,'Sq Ft lookup'!$C$3:$D$7,2,0)</f>
        <v>0.26687398003258189</v>
      </c>
      <c r="AD475" s="26">
        <f>(100-J475)/100*X475*1000/VLOOKUP(E475,'Sq Ft lookup'!$C$3:$D$7,2,0)</f>
        <v>2.8884627183459166</v>
      </c>
      <c r="AE475" s="26">
        <f>(100-K475)/100*Y475*1000/VLOOKUP(E475,'Sq Ft lookup'!$C$3:$D$7,2,0)</f>
        <v>2.735617909421113</v>
      </c>
    </row>
    <row r="476" spans="1:31">
      <c r="A476" t="s">
        <v>563</v>
      </c>
      <c r="B476" t="s">
        <v>500</v>
      </c>
      <c r="C476" t="s">
        <v>35</v>
      </c>
      <c r="D476" t="s">
        <v>501</v>
      </c>
      <c r="E476" t="s">
        <v>114</v>
      </c>
      <c r="F476">
        <v>2004</v>
      </c>
      <c r="G476" t="s">
        <v>59</v>
      </c>
      <c r="H476" t="s">
        <v>44</v>
      </c>
      <c r="I476" t="s">
        <v>45</v>
      </c>
      <c r="J476" s="21">
        <v>24.560792382769215</v>
      </c>
      <c r="K476" s="21">
        <v>24.627499895802718</v>
      </c>
      <c r="L476" s="21">
        <v>69.171637744970951</v>
      </c>
      <c r="M476" s="21">
        <v>69.388850335340564</v>
      </c>
      <c r="N476" s="21">
        <v>0</v>
      </c>
      <c r="O476" s="21">
        <v>0.93862054045189858</v>
      </c>
      <c r="P476" s="21">
        <v>0</v>
      </c>
      <c r="Q476" s="21">
        <v>0.70970745187963669</v>
      </c>
      <c r="R476" s="23">
        <v>10347378.347368645</v>
      </c>
      <c r="S476" s="23">
        <v>10271222.102972364</v>
      </c>
      <c r="T476" s="23">
        <v>1811994.0555083</v>
      </c>
      <c r="U476" s="18" t="s">
        <v>41</v>
      </c>
      <c r="V476" s="23">
        <v>1371.399026734706</v>
      </c>
      <c r="W476" s="23">
        <v>1361.7699117679749</v>
      </c>
      <c r="X476" s="23">
        <v>1753.498973697328</v>
      </c>
      <c r="Y476" s="23">
        <v>1789.1663601055723</v>
      </c>
      <c r="Z476" s="23">
        <v>1701.1255357140376</v>
      </c>
      <c r="AA476" s="23">
        <v>1702.3985115933388</v>
      </c>
      <c r="AB476" s="21">
        <v>0</v>
      </c>
      <c r="AC476" s="26">
        <f>((Y476*1000)*(O476/100))/VLOOKUP(E476,'Sq Ft lookup'!$C$3:$D$7,2,0)</f>
        <v>3.36812734833664E-2</v>
      </c>
      <c r="AD476" s="26">
        <f>(100-J476)/100*X476*1000/VLOOKUP(E476,'Sq Ft lookup'!$C$3:$D$7,2,0)</f>
        <v>2.6530800869104256</v>
      </c>
      <c r="AE476" s="26">
        <f>(100-K476)/100*Y476*1000/VLOOKUP(E476,'Sq Ft lookup'!$C$3:$D$7,2,0)</f>
        <v>2.7046518584733956</v>
      </c>
    </row>
    <row r="477" spans="1:31">
      <c r="A477" t="s">
        <v>564</v>
      </c>
      <c r="B477" t="s">
        <v>500</v>
      </c>
      <c r="C477" t="s">
        <v>35</v>
      </c>
      <c r="D477" s="22" t="s">
        <v>501</v>
      </c>
      <c r="E477" t="s">
        <v>114</v>
      </c>
      <c r="F477">
        <v>2004</v>
      </c>
      <c r="G477" t="s">
        <v>61</v>
      </c>
      <c r="H477" t="s">
        <v>62</v>
      </c>
      <c r="I477" t="s">
        <v>63</v>
      </c>
      <c r="J477" s="21">
        <v>23.953381468339273</v>
      </c>
      <c r="K477" s="21">
        <v>24.931367362857372</v>
      </c>
      <c r="L477" s="21">
        <v>75.102326395308168</v>
      </c>
      <c r="M477" s="21">
        <v>75.326671372635474</v>
      </c>
      <c r="N477" s="21">
        <v>0</v>
      </c>
      <c r="O477" s="21">
        <v>0.80693549861452118</v>
      </c>
      <c r="P477" s="21">
        <v>0</v>
      </c>
      <c r="Q477" s="21">
        <v>3.4423621816829222</v>
      </c>
      <c r="R477" s="23">
        <v>10721220.626698738</v>
      </c>
      <c r="S477" s="23">
        <v>10632451.69374432</v>
      </c>
      <c r="T477" s="23">
        <v>1505757.2086046799</v>
      </c>
      <c r="U477" s="18" t="s">
        <v>41</v>
      </c>
      <c r="V477" s="23">
        <v>1916.1828001347544</v>
      </c>
      <c r="W477" s="23">
        <v>1898.9253039845926</v>
      </c>
      <c r="X477" s="23">
        <v>2038.4119491775127</v>
      </c>
      <c r="Y477" s="23">
        <v>2046.3646445893314</v>
      </c>
      <c r="Z477" s="23">
        <v>2038.4119491775127</v>
      </c>
      <c r="AA477" s="23">
        <v>2044.2617489326335</v>
      </c>
      <c r="AB477" s="21">
        <v>0</v>
      </c>
      <c r="AC477" s="26">
        <f>((Y477*1000)*(O477/100))/VLOOKUP(E477,'Sq Ft lookup'!$C$3:$D$7,2,0)</f>
        <v>3.3118417064356594E-2</v>
      </c>
      <c r="AD477" s="26">
        <f>(100-J477)/100*X477*1000/VLOOKUP(E477,'Sq Ft lookup'!$C$3:$D$7,2,0)</f>
        <v>3.1089918954970175</v>
      </c>
      <c r="AE477" s="26">
        <f>(100-K477)/100*Y477*1000/VLOOKUP(E477,'Sq Ft lookup'!$C$3:$D$7,2,0)</f>
        <v>3.0809826663921673</v>
      </c>
    </row>
    <row r="478" spans="1:31">
      <c r="A478" t="s">
        <v>565</v>
      </c>
      <c r="B478" t="s">
        <v>500</v>
      </c>
      <c r="C478" t="s">
        <v>35</v>
      </c>
      <c r="D478" s="22" t="s">
        <v>501</v>
      </c>
      <c r="E478" t="s">
        <v>114</v>
      </c>
      <c r="F478">
        <v>2004</v>
      </c>
      <c r="G478" t="s">
        <v>65</v>
      </c>
      <c r="H478" t="s">
        <v>230</v>
      </c>
      <c r="I478" t="s">
        <v>63</v>
      </c>
      <c r="J478" s="21">
        <v>22.707412291027019</v>
      </c>
      <c r="K478" s="21">
        <v>24.211528734747255</v>
      </c>
      <c r="L478" s="21">
        <v>85.611806256434335</v>
      </c>
      <c r="M478" s="21">
        <v>85.766918704166258</v>
      </c>
      <c r="N478" s="21">
        <v>0</v>
      </c>
      <c r="O478" s="21">
        <v>7.6428046480238043</v>
      </c>
      <c r="P478" s="21">
        <v>0</v>
      </c>
      <c r="Q478" s="21">
        <v>7.0027279532564686</v>
      </c>
      <c r="R478" s="23">
        <v>10733603.240474408</v>
      </c>
      <c r="S478" s="23">
        <v>10625102.905493759</v>
      </c>
      <c r="T478" s="23">
        <v>2280853.6661995701</v>
      </c>
      <c r="U478" s="18" t="s">
        <v>41</v>
      </c>
      <c r="V478" s="23">
        <v>2146.225375826335</v>
      </c>
      <c r="W478" s="23">
        <v>2123.0865125616924</v>
      </c>
      <c r="X478" s="23">
        <v>2127.219476525182</v>
      </c>
      <c r="Y478" s="23">
        <v>2119.5792184867105</v>
      </c>
      <c r="Z478" s="23">
        <v>2115.7364053281481</v>
      </c>
      <c r="AA478" s="23">
        <v>2111.8386341474952</v>
      </c>
      <c r="AB478" s="21">
        <v>0</v>
      </c>
      <c r="AC478" s="26">
        <f>((Y478*1000)*(O478/100))/VLOOKUP(E478,'Sq Ft lookup'!$C$3:$D$7,2,0)</f>
        <v>0.32490031895116112</v>
      </c>
      <c r="AD478" s="26">
        <f>(100-J478)/100*X478*1000/VLOOKUP(E478,'Sq Ft lookup'!$C$3:$D$7,2,0)</f>
        <v>3.2975992371752545</v>
      </c>
      <c r="AE478" s="26">
        <f>(100-K478)/100*Y478*1000/VLOOKUP(E478,'Sq Ft lookup'!$C$3:$D$7,2,0)</f>
        <v>3.2218144543663647</v>
      </c>
    </row>
    <row r="479" spans="1:31">
      <c r="A479" t="s">
        <v>566</v>
      </c>
      <c r="B479" t="s">
        <v>500</v>
      </c>
      <c r="C479" t="s">
        <v>35</v>
      </c>
      <c r="D479" t="s">
        <v>501</v>
      </c>
      <c r="E479" t="s">
        <v>114</v>
      </c>
      <c r="F479">
        <v>2004</v>
      </c>
      <c r="G479" t="s">
        <v>65</v>
      </c>
      <c r="H479" t="s">
        <v>66</v>
      </c>
      <c r="I479" t="s">
        <v>57</v>
      </c>
      <c r="J479" s="21">
        <v>24.047692084180227</v>
      </c>
      <c r="K479" s="21">
        <v>27.668408694961066</v>
      </c>
      <c r="L479" s="21">
        <v>78.550671134245135</v>
      </c>
      <c r="M479" s="21">
        <v>78.861289034382352</v>
      </c>
      <c r="N479" s="21">
        <v>0</v>
      </c>
      <c r="O479" s="21">
        <v>4.9690141540318207</v>
      </c>
      <c r="P479" s="21">
        <v>0</v>
      </c>
      <c r="Q479" s="21">
        <v>2.8236678737608427</v>
      </c>
      <c r="R479" s="23">
        <v>10733603.240474408</v>
      </c>
      <c r="S479" s="23">
        <v>10583651.655071171</v>
      </c>
      <c r="T479" s="23">
        <v>2280853.6661995701</v>
      </c>
      <c r="U479" s="18" t="s">
        <v>41</v>
      </c>
      <c r="V479" s="23">
        <v>1084.2991788849199</v>
      </c>
      <c r="W479" s="23">
        <v>1068.5942224047706</v>
      </c>
      <c r="X479" s="23">
        <v>2127.219476525182</v>
      </c>
      <c r="Y479" s="23">
        <v>2096.5684112227873</v>
      </c>
      <c r="Z479" s="23">
        <v>2114.726591533069</v>
      </c>
      <c r="AA479" s="23">
        <v>2089.478108749659</v>
      </c>
      <c r="AB479" s="21">
        <v>0</v>
      </c>
      <c r="AC479" s="26">
        <f>((Y479*1000)*(O479/100))/VLOOKUP(E479,'Sq Ft lookup'!$C$3:$D$7,2,0)</f>
        <v>0.2089426014894111</v>
      </c>
      <c r="AD479" s="26">
        <f>(100-J479)/100*X479*1000/VLOOKUP(E479,'Sq Ft lookup'!$C$3:$D$7,2,0)</f>
        <v>3.2404177433928916</v>
      </c>
      <c r="AE479" s="26">
        <f>(100-K479)/100*Y479*1000/VLOOKUP(E479,'Sq Ft lookup'!$C$3:$D$7,2,0)</f>
        <v>3.041478729715632</v>
      </c>
    </row>
    <row r="480" spans="1:31">
      <c r="A480" t="s">
        <v>567</v>
      </c>
      <c r="B480" t="s">
        <v>500</v>
      </c>
      <c r="C480" t="s">
        <v>35</v>
      </c>
      <c r="D480" t="s">
        <v>501</v>
      </c>
      <c r="E480" t="s">
        <v>114</v>
      </c>
      <c r="F480">
        <v>2004</v>
      </c>
      <c r="G480" t="s">
        <v>68</v>
      </c>
      <c r="H480" t="s">
        <v>69</v>
      </c>
      <c r="I480" t="s">
        <v>70</v>
      </c>
      <c r="J480" s="21">
        <v>23.930267908525838</v>
      </c>
      <c r="K480" s="21">
        <v>28.299577153792022</v>
      </c>
      <c r="L480" s="21">
        <v>79.103190986873841</v>
      </c>
      <c r="M480" s="21">
        <v>79.522876851939913</v>
      </c>
      <c r="N480" s="21">
        <v>0</v>
      </c>
      <c r="O480" s="21">
        <v>3.4486649054627816</v>
      </c>
      <c r="P480" s="21">
        <v>0</v>
      </c>
      <c r="Q480" s="21">
        <v>2.6111531514958832</v>
      </c>
      <c r="R480" s="23">
        <v>10347121.825547377</v>
      </c>
      <c r="S480" s="23">
        <v>10144712.278370749</v>
      </c>
      <c r="T480" s="23">
        <v>586471.77717517805</v>
      </c>
      <c r="U480" s="18" t="s">
        <v>41</v>
      </c>
      <c r="V480" s="23">
        <v>1150.6969769859709</v>
      </c>
      <c r="W480" s="23">
        <v>1127.5762185335552</v>
      </c>
      <c r="X480" s="23">
        <v>1794.7608231128531</v>
      </c>
      <c r="Y480" s="23">
        <v>1742.1884844938625</v>
      </c>
      <c r="Z480" s="23">
        <v>1725.7317317750719</v>
      </c>
      <c r="AA480" s="23">
        <v>1706.4759627452652</v>
      </c>
      <c r="AB480" s="21">
        <v>0</v>
      </c>
      <c r="AC480" s="26">
        <f>((Y480*1000)*(O480/100))/VLOOKUP(E480,'Sq Ft lookup'!$C$3:$D$7,2,0)</f>
        <v>0.1205018909983027</v>
      </c>
      <c r="AD480" s="26">
        <f>(100-J480)/100*X480*1000/VLOOKUP(E480,'Sq Ft lookup'!$C$3:$D$7,2,0)</f>
        <v>2.738206477787172</v>
      </c>
      <c r="AE480" s="26">
        <f>(100-K480)/100*Y480*1000/VLOOKUP(E480,'Sq Ft lookup'!$C$3:$D$7,2,0)</f>
        <v>2.5053279385480178</v>
      </c>
    </row>
    <row r="481" spans="1:31">
      <c r="A481" t="s">
        <v>568</v>
      </c>
      <c r="B481" t="s">
        <v>500</v>
      </c>
      <c r="C481" t="s">
        <v>35</v>
      </c>
      <c r="D481" t="s">
        <v>501</v>
      </c>
      <c r="E481" t="s">
        <v>114</v>
      </c>
      <c r="F481">
        <v>2004</v>
      </c>
      <c r="G481" t="s">
        <v>72</v>
      </c>
      <c r="H481" t="s">
        <v>73</v>
      </c>
      <c r="I481" t="s">
        <v>63</v>
      </c>
      <c r="J481" s="21">
        <v>19.737463054830606</v>
      </c>
      <c r="K481" s="21">
        <v>24.954938600407882</v>
      </c>
      <c r="L481" s="21">
        <v>71.337074254805756</v>
      </c>
      <c r="M481" s="21">
        <v>72.008069393278589</v>
      </c>
      <c r="N481" s="21">
        <v>0</v>
      </c>
      <c r="O481" s="21">
        <v>7.4062943722962533</v>
      </c>
      <c r="P481" s="21">
        <v>0</v>
      </c>
      <c r="Q481" s="21">
        <v>5.9778087804307889</v>
      </c>
      <c r="R481" s="23">
        <v>10941044.244696567</v>
      </c>
      <c r="S481" s="23">
        <v>10697409.752832977</v>
      </c>
      <c r="T481" s="23">
        <v>966885.08963752701</v>
      </c>
      <c r="U481" s="18" t="s">
        <v>41</v>
      </c>
      <c r="V481" s="21">
        <v>3156.5284033789653</v>
      </c>
      <c r="W481" s="21">
        <v>3082.637227821901</v>
      </c>
      <c r="X481" s="23">
        <v>2025.2270241424849</v>
      </c>
      <c r="Y481" s="23">
        <v>2012.0073430491325</v>
      </c>
      <c r="Z481" s="23">
        <v>2021.7609049628197</v>
      </c>
      <c r="AA481" s="23">
        <v>1989.962738772231</v>
      </c>
      <c r="AB481" s="21">
        <v>0</v>
      </c>
      <c r="AC481" s="26">
        <f>((Y481*1000)*(O481/100))/VLOOKUP(E481,'Sq Ft lookup'!$C$3:$D$7,2,0)</f>
        <v>0.2988672014007927</v>
      </c>
      <c r="AD481" s="26">
        <f>(100-J481)/100*X481*1000/VLOOKUP(E481,'Sq Ft lookup'!$C$3:$D$7,2,0)</f>
        <v>3.2601255284314412</v>
      </c>
      <c r="AE481" s="26">
        <f>(100-K481)/100*Y481*1000/VLOOKUP(E481,'Sq Ft lookup'!$C$3:$D$7,2,0)</f>
        <v>3.0283035418281656</v>
      </c>
    </row>
    <row r="482" spans="1:31">
      <c r="A482" t="s">
        <v>569</v>
      </c>
      <c r="B482" t="s">
        <v>500</v>
      </c>
      <c r="C482" t="s">
        <v>35</v>
      </c>
      <c r="D482" s="22" t="s">
        <v>501</v>
      </c>
      <c r="E482" t="s">
        <v>114</v>
      </c>
      <c r="F482">
        <v>2004</v>
      </c>
      <c r="G482" t="s">
        <v>75</v>
      </c>
      <c r="H482" t="s">
        <v>235</v>
      </c>
      <c r="I482" t="s">
        <v>63</v>
      </c>
      <c r="J482" s="21">
        <v>21.155156335122339</v>
      </c>
      <c r="K482" s="21">
        <v>25.312001608504364</v>
      </c>
      <c r="L482" s="21">
        <v>79.662894417528889</v>
      </c>
      <c r="M482" s="21">
        <v>80.213868131026786</v>
      </c>
      <c r="N482" s="21">
        <v>0</v>
      </c>
      <c r="O482" s="21">
        <v>7.3607339945775756</v>
      </c>
      <c r="P482" s="21">
        <v>0</v>
      </c>
      <c r="Q482" s="21">
        <v>5.4111579836467181</v>
      </c>
      <c r="R482" s="23">
        <v>11090384.193959821</v>
      </c>
      <c r="S482" s="23">
        <v>10810330.254264681</v>
      </c>
      <c r="T482" s="23">
        <v>1179169.40710524</v>
      </c>
      <c r="U482" s="18" t="s">
        <v>41</v>
      </c>
      <c r="V482" s="23">
        <v>2728.3003336775087</v>
      </c>
      <c r="W482" s="23">
        <v>2654.378929598</v>
      </c>
      <c r="X482" s="23">
        <v>2175.7507197928549</v>
      </c>
      <c r="Y482" s="23">
        <v>2169.6037420780199</v>
      </c>
      <c r="Z482" s="23">
        <v>2175.053462668302</v>
      </c>
      <c r="AA482" s="23">
        <v>2160.4674065615059</v>
      </c>
      <c r="AB482" s="21">
        <v>0</v>
      </c>
      <c r="AC482" s="26">
        <f>((Y482*1000)*(O482/100))/VLOOKUP(E482,'Sq Ft lookup'!$C$3:$D$7,2,0)</f>
        <v>0.32029434454625749</v>
      </c>
      <c r="AD482" s="26">
        <f>(100-J482)/100*X482*1000/VLOOKUP(E482,'Sq Ft lookup'!$C$3:$D$7,2,0)</f>
        <v>3.4405680977900661</v>
      </c>
      <c r="AE482" s="26">
        <f>(100-K482)/100*Y482*1000/VLOOKUP(E482,'Sq Ft lookup'!$C$3:$D$7,2,0)</f>
        <v>3.2499671239170893</v>
      </c>
    </row>
    <row r="483" spans="1:31">
      <c r="A483" t="s">
        <v>570</v>
      </c>
      <c r="B483" t="s">
        <v>500</v>
      </c>
      <c r="C483" t="s">
        <v>35</v>
      </c>
      <c r="D483" t="s">
        <v>501</v>
      </c>
      <c r="E483" t="s">
        <v>114</v>
      </c>
      <c r="F483">
        <v>2004</v>
      </c>
      <c r="G483" t="s">
        <v>75</v>
      </c>
      <c r="H483" t="s">
        <v>76</v>
      </c>
      <c r="I483" t="s">
        <v>77</v>
      </c>
      <c r="J483" s="21">
        <v>28.676319341768686</v>
      </c>
      <c r="K483" s="21">
        <v>31.871936133436229</v>
      </c>
      <c r="L483" s="21">
        <v>68.676413256901753</v>
      </c>
      <c r="M483" s="21">
        <v>69.399017984390653</v>
      </c>
      <c r="N483" s="21">
        <v>0</v>
      </c>
      <c r="O483" s="21">
        <v>7.4702430650113421</v>
      </c>
      <c r="P483" s="21">
        <v>0</v>
      </c>
      <c r="Q483" s="21">
        <v>4.7636808450076638</v>
      </c>
      <c r="R483" s="23">
        <v>11090384.193959821</v>
      </c>
      <c r="S483" s="23">
        <v>10821431.390252531</v>
      </c>
      <c r="T483" s="23">
        <v>1179169.40710524</v>
      </c>
      <c r="U483" s="18" t="s">
        <v>41</v>
      </c>
      <c r="V483" s="23">
        <v>4892.7918307435311</v>
      </c>
      <c r="W483" s="23">
        <v>4779.8994522610647</v>
      </c>
      <c r="X483" s="23">
        <v>2175.7507197928549</v>
      </c>
      <c r="Y483" s="23">
        <v>2136.0851552189333</v>
      </c>
      <c r="Z483" s="23">
        <v>2164.231764257238</v>
      </c>
      <c r="AA483" s="23">
        <v>2122.6430793395821</v>
      </c>
      <c r="AB483" s="21">
        <v>0</v>
      </c>
      <c r="AC483" s="26">
        <f>((Y483*1000)*(O483/100))/VLOOKUP(E483,'Sq Ft lookup'!$C$3:$D$7,2,0)</f>
        <v>0.32003761165358829</v>
      </c>
      <c r="AD483" s="26">
        <f>(100-J483)/100*X483*1000/VLOOKUP(E483,'Sq Ft lookup'!$C$3:$D$7,2,0)</f>
        <v>3.1123656143285698</v>
      </c>
      <c r="AE483" s="26">
        <f>(100-K483)/100*Y483*1000/VLOOKUP(E483,'Sq Ft lookup'!$C$3:$D$7,2,0)</f>
        <v>2.9187193317122797</v>
      </c>
    </row>
    <row r="484" spans="1:31">
      <c r="A484" t="s">
        <v>571</v>
      </c>
      <c r="B484" t="s">
        <v>500</v>
      </c>
      <c r="C484" t="s">
        <v>35</v>
      </c>
      <c r="D484" t="s">
        <v>501</v>
      </c>
      <c r="E484" t="s">
        <v>114</v>
      </c>
      <c r="F484">
        <v>2004</v>
      </c>
      <c r="G484" t="s">
        <v>79</v>
      </c>
      <c r="H484" t="s">
        <v>62</v>
      </c>
      <c r="I484" t="s">
        <v>70</v>
      </c>
      <c r="J484" s="21">
        <v>27.455676780276338</v>
      </c>
      <c r="K484" s="21">
        <v>31.303962144058762</v>
      </c>
      <c r="L484" s="21">
        <v>70.218647856743885</v>
      </c>
      <c r="M484" s="21">
        <v>71.012708941354404</v>
      </c>
      <c r="N484" s="21">
        <v>0</v>
      </c>
      <c r="O484" s="21">
        <v>5.5128905105386146</v>
      </c>
      <c r="P484" s="21">
        <v>0</v>
      </c>
      <c r="Q484" s="21">
        <v>5.1679399211357806</v>
      </c>
      <c r="R484" s="23">
        <v>11454527.062612357</v>
      </c>
      <c r="S484" s="23">
        <v>11155389.748089457</v>
      </c>
      <c r="T484" s="23">
        <v>575671.89967144094</v>
      </c>
      <c r="U484" s="18" t="s">
        <v>41</v>
      </c>
      <c r="V484" s="23">
        <v>2607.0149215832662</v>
      </c>
      <c r="W484" s="23">
        <v>2537.6431883749297</v>
      </c>
      <c r="X484" s="23">
        <v>2248.4191168290049</v>
      </c>
      <c r="Y484" s="23">
        <v>2346.3185490475657</v>
      </c>
      <c r="Z484" s="23">
        <v>2233.9821378431043</v>
      </c>
      <c r="AA484" s="23">
        <v>2263.2455311736217</v>
      </c>
      <c r="AB484" s="21">
        <v>0</v>
      </c>
      <c r="AC484" s="26">
        <f>((Y484*1000)*(O484/100))/VLOOKUP(E484,'Sq Ft lookup'!$C$3:$D$7,2,0)</f>
        <v>0.25942633902416873</v>
      </c>
      <c r="AD484" s="26">
        <f>(100-J484)/100*X484*1000/VLOOKUP(E484,'Sq Ft lookup'!$C$3:$D$7,2,0)</f>
        <v>3.2713606727767539</v>
      </c>
      <c r="AE484" s="26">
        <f>(100-K484)/100*Y484*1000/VLOOKUP(E484,'Sq Ft lookup'!$C$3:$D$7,2,0)</f>
        <v>3.2327073378954809</v>
      </c>
    </row>
    <row r="485" spans="1:31">
      <c r="A485" t="s">
        <v>572</v>
      </c>
      <c r="B485" t="s">
        <v>500</v>
      </c>
      <c r="C485" t="s">
        <v>35</v>
      </c>
      <c r="D485" t="s">
        <v>501</v>
      </c>
      <c r="E485" t="s">
        <v>114</v>
      </c>
      <c r="F485">
        <v>2004</v>
      </c>
      <c r="G485" t="s">
        <v>81</v>
      </c>
      <c r="H485" t="s">
        <v>82</v>
      </c>
      <c r="I485" t="s">
        <v>77</v>
      </c>
      <c r="J485" s="21">
        <v>19.027692183666222</v>
      </c>
      <c r="K485" s="21">
        <v>23.460107460535685</v>
      </c>
      <c r="L485" s="21">
        <v>54.704970204115867</v>
      </c>
      <c r="M485" s="21">
        <v>56.071216758077689</v>
      </c>
      <c r="N485" s="21">
        <v>0</v>
      </c>
      <c r="O485" s="21">
        <v>7.2481744790195393</v>
      </c>
      <c r="P485" s="21">
        <v>0</v>
      </c>
      <c r="Q485" s="21">
        <v>7.7052809636668966</v>
      </c>
      <c r="R485" s="23">
        <v>12010678.249172367</v>
      </c>
      <c r="S485" s="23">
        <v>11646086.010577403</v>
      </c>
      <c r="T485" s="23">
        <v>508845.37902365002</v>
      </c>
      <c r="U485" s="18" t="s">
        <v>41</v>
      </c>
      <c r="V485" s="23">
        <v>5545.9840737610502</v>
      </c>
      <c r="W485" s="23">
        <v>5379.010692436972</v>
      </c>
      <c r="X485" s="23">
        <v>2291.1331087886556</v>
      </c>
      <c r="Y485" s="23">
        <v>2351.550947640374</v>
      </c>
      <c r="Z485" s="23">
        <v>2277.7614373590795</v>
      </c>
      <c r="AA485" s="23">
        <v>2351.550947640374</v>
      </c>
      <c r="AB485" s="21">
        <v>0</v>
      </c>
      <c r="AC485" s="26">
        <f>((Y485*1000)*(O485/100))/VLOOKUP(E485,'Sq Ft lookup'!$C$3:$D$7,2,0)</f>
        <v>0.34184620065786542</v>
      </c>
      <c r="AD485" s="26">
        <f>(100-J485)/100*X485*1000/VLOOKUP(E485,'Sq Ft lookup'!$C$3:$D$7,2,0)</f>
        <v>3.7207849043928753</v>
      </c>
      <c r="AE485" s="26">
        <f>(100-K485)/100*Y485*1000/VLOOKUP(E485,'Sq Ft lookup'!$C$3:$D$7,2,0)</f>
        <v>3.6098567355288749</v>
      </c>
    </row>
    <row r="486" spans="1:31">
      <c r="A486" t="s">
        <v>573</v>
      </c>
      <c r="B486" t="s">
        <v>500</v>
      </c>
      <c r="C486" t="s">
        <v>35</v>
      </c>
      <c r="D486" t="s">
        <v>501</v>
      </c>
      <c r="E486" t="s">
        <v>129</v>
      </c>
      <c r="F486">
        <v>2004</v>
      </c>
      <c r="G486" t="s">
        <v>38</v>
      </c>
      <c r="H486" t="s">
        <v>39</v>
      </c>
      <c r="I486" t="s">
        <v>40</v>
      </c>
      <c r="J486" s="21">
        <v>43.184096670865358</v>
      </c>
      <c r="K486" s="21">
        <v>69.778359594211125</v>
      </c>
      <c r="L486" s="21">
        <v>92.333067465803836</v>
      </c>
      <c r="M486" s="21">
        <v>93.815062542504506</v>
      </c>
      <c r="N486" s="21">
        <v>0</v>
      </c>
      <c r="O486" s="21">
        <v>21.326590941459799</v>
      </c>
      <c r="P486" s="21">
        <v>0</v>
      </c>
      <c r="Q486" s="21">
        <v>49.616971074807388</v>
      </c>
      <c r="R486" s="23">
        <v>1527408.2494119541</v>
      </c>
      <c r="S486" s="23">
        <v>1239695.5901159854</v>
      </c>
      <c r="T486" s="23">
        <v>4274179.6658299603</v>
      </c>
      <c r="U486" s="18" t="s">
        <v>41</v>
      </c>
      <c r="V486" s="23">
        <v>238.67286508651961</v>
      </c>
      <c r="W486" s="23">
        <v>192.52927127995409</v>
      </c>
      <c r="X486" s="23">
        <v>407.04440674119002</v>
      </c>
      <c r="Y486" s="23">
        <v>381.68806868973888</v>
      </c>
      <c r="Z486" s="23">
        <v>400.31122986685523</v>
      </c>
      <c r="AA486" s="23">
        <v>345.78568830302947</v>
      </c>
      <c r="AB486" s="21">
        <v>0</v>
      </c>
      <c r="AC486" s="26">
        <f>((Y486*1000)*(O486/100))/VLOOKUP(E486,'Sq Ft lookup'!$C$3:$D$7,2,0)</f>
        <v>0.66650061475959377</v>
      </c>
      <c r="AD486" s="26">
        <f>(100-J486)/100*X486*1000/VLOOKUP(E486,'Sq Ft lookup'!$C$3:$D$7,2,0)</f>
        <v>1.8935738106370497</v>
      </c>
      <c r="AE486" s="26">
        <f>(100-K486)/100*Y486*1000/VLOOKUP(E486,'Sq Ft lookup'!$C$3:$D$7,2,0)</f>
        <v>0.94448953256487511</v>
      </c>
    </row>
    <row r="487" spans="1:31">
      <c r="A487" t="s">
        <v>574</v>
      </c>
      <c r="B487" t="s">
        <v>500</v>
      </c>
      <c r="C487" t="s">
        <v>35</v>
      </c>
      <c r="D487" t="s">
        <v>501</v>
      </c>
      <c r="E487" t="s">
        <v>129</v>
      </c>
      <c r="F487">
        <v>2004</v>
      </c>
      <c r="G487" t="s">
        <v>43</v>
      </c>
      <c r="H487" t="s">
        <v>44</v>
      </c>
      <c r="I487" t="s">
        <v>45</v>
      </c>
      <c r="J487" s="21">
        <v>40.185084787410489</v>
      </c>
      <c r="K487" s="21">
        <v>49.786403375111576</v>
      </c>
      <c r="L487" s="21">
        <v>72.912958687026091</v>
      </c>
      <c r="M487" s="21">
        <v>75.77593131184716</v>
      </c>
      <c r="N487" s="21">
        <v>0</v>
      </c>
      <c r="O487" s="21">
        <v>22.862473475549525</v>
      </c>
      <c r="P487" s="21">
        <v>0</v>
      </c>
      <c r="Q487" s="21">
        <v>22.294775631943313</v>
      </c>
      <c r="R487" s="23">
        <v>1520768.3912540544</v>
      </c>
      <c r="S487" s="23">
        <v>1340819.0152991915</v>
      </c>
      <c r="T487" s="23">
        <v>3345095.7304042401</v>
      </c>
      <c r="U487" s="18" t="s">
        <v>41</v>
      </c>
      <c r="V487" s="23">
        <v>407.66950743067554</v>
      </c>
      <c r="W487" s="23">
        <v>364.57313314223092</v>
      </c>
      <c r="X487" s="23">
        <v>382.33059640593416</v>
      </c>
      <c r="Y487" s="23">
        <v>351.48261493118025</v>
      </c>
      <c r="Z487" s="23">
        <v>355.47178193829552</v>
      </c>
      <c r="AA487" s="23">
        <v>315.74711108407519</v>
      </c>
      <c r="AB487" s="21">
        <v>0</v>
      </c>
      <c r="AC487" s="26">
        <f>((Y487*1000)*(O487/100))/VLOOKUP(E487,'Sq Ft lookup'!$C$3:$D$7,2,0)</f>
        <v>0.65795712515809912</v>
      </c>
      <c r="AD487" s="26">
        <f>(100-J487)/100*X487*1000/VLOOKUP(E487,'Sq Ft lookup'!$C$3:$D$7,2,0)</f>
        <v>1.8724881445648751</v>
      </c>
      <c r="AE487" s="26">
        <f>(100-K487)/100*Y487*1000/VLOOKUP(E487,'Sq Ft lookup'!$C$3:$D$7,2,0)</f>
        <v>1.4450927068102766</v>
      </c>
    </row>
    <row r="488" spans="1:31">
      <c r="A488" t="s">
        <v>575</v>
      </c>
      <c r="B488" t="s">
        <v>500</v>
      </c>
      <c r="C488" t="s">
        <v>35</v>
      </c>
      <c r="D488" t="s">
        <v>501</v>
      </c>
      <c r="E488" t="s">
        <v>129</v>
      </c>
      <c r="F488">
        <v>2004</v>
      </c>
      <c r="G488" t="s">
        <v>47</v>
      </c>
      <c r="H488" t="s">
        <v>220</v>
      </c>
      <c r="I488" t="s">
        <v>57</v>
      </c>
      <c r="J488" s="21">
        <v>49.508770080254294</v>
      </c>
      <c r="K488" s="21">
        <v>51.029684724980342</v>
      </c>
      <c r="L488" s="21">
        <v>77.781972535018681</v>
      </c>
      <c r="M488" s="21">
        <v>78.295778989917366</v>
      </c>
      <c r="N488" s="21">
        <v>0</v>
      </c>
      <c r="O488" s="21">
        <v>1.7518994616803809</v>
      </c>
      <c r="P488" s="21">
        <v>0</v>
      </c>
      <c r="Q488" s="21">
        <v>1.4118256797534163</v>
      </c>
      <c r="R488" s="23">
        <v>1565190.731219437</v>
      </c>
      <c r="S488" s="23">
        <v>1528898.2043611167</v>
      </c>
      <c r="T488" s="23">
        <v>3685124.9224883602</v>
      </c>
      <c r="U488" s="18" t="s">
        <v>41</v>
      </c>
      <c r="V488" s="23">
        <v>320.58141404193134</v>
      </c>
      <c r="W488" s="23">
        <v>313.15034700106702</v>
      </c>
      <c r="X488" s="23">
        <v>433.50046693594084</v>
      </c>
      <c r="Y488" s="23">
        <v>415.14722832365641</v>
      </c>
      <c r="Z488" s="23">
        <v>363.8435932971795</v>
      </c>
      <c r="AA488" s="23">
        <v>334.02549060053599</v>
      </c>
      <c r="AB488" s="21">
        <v>0</v>
      </c>
      <c r="AC488" s="26">
        <f>((Y488*1000)*(O488/100))/VLOOKUP(E488,'Sq Ft lookup'!$C$3:$D$7,2,0)</f>
        <v>5.955001193940293E-2</v>
      </c>
      <c r="AD488" s="26">
        <f>(100-J488)/100*X488*1000/VLOOKUP(E488,'Sq Ft lookup'!$C$3:$D$7,2,0)</f>
        <v>1.7921569896816323</v>
      </c>
      <c r="AE488" s="26">
        <f>(100-K488)/100*Y488*1000/VLOOKUP(E488,'Sq Ft lookup'!$C$3:$D$7,2,0)</f>
        <v>1.6645834553237502</v>
      </c>
    </row>
    <row r="489" spans="1:31">
      <c r="A489" t="s">
        <v>576</v>
      </c>
      <c r="B489" t="s">
        <v>500</v>
      </c>
      <c r="C489" t="s">
        <v>35</v>
      </c>
      <c r="D489" t="s">
        <v>501</v>
      </c>
      <c r="E489" t="s">
        <v>129</v>
      </c>
      <c r="F489">
        <v>2004</v>
      </c>
      <c r="G489" t="s">
        <v>47</v>
      </c>
      <c r="H489" t="s">
        <v>39</v>
      </c>
      <c r="I489" t="s">
        <v>40</v>
      </c>
      <c r="J489" s="21">
        <v>43.404728204948661</v>
      </c>
      <c r="K489" s="21">
        <v>50.029934593891689</v>
      </c>
      <c r="L489" s="21">
        <v>92.60377827089043</v>
      </c>
      <c r="M489" s="21">
        <v>92.823255167036606</v>
      </c>
      <c r="N489" s="21">
        <v>0</v>
      </c>
      <c r="O489" s="21">
        <v>9.1358557236204057</v>
      </c>
      <c r="P489" s="21">
        <v>0</v>
      </c>
      <c r="Q489" s="21">
        <v>11.694484283075239</v>
      </c>
      <c r="R489" s="23">
        <v>1565190.731219437</v>
      </c>
      <c r="S489" s="23">
        <v>1522613.0722494998</v>
      </c>
      <c r="T489" s="23">
        <v>3685124.9224883602</v>
      </c>
      <c r="U489" s="18" t="s">
        <v>41</v>
      </c>
      <c r="V489" s="23">
        <v>245.20904080048155</v>
      </c>
      <c r="W489" s="23">
        <v>237.92245078663439</v>
      </c>
      <c r="X489" s="23">
        <v>433.50046693594084</v>
      </c>
      <c r="Y489" s="23">
        <v>409.34246893235292</v>
      </c>
      <c r="Z489" s="23">
        <v>431.68620749215961</v>
      </c>
      <c r="AA489" s="23">
        <v>407.29773946542298</v>
      </c>
      <c r="AB489" s="21">
        <v>0</v>
      </c>
      <c r="AC489" s="26">
        <f>((Y489*1000)*(O489/100))/VLOOKUP(E489,'Sq Ft lookup'!$C$3:$D$7,2,0)</f>
        <v>0.306200974168649</v>
      </c>
      <c r="AD489" s="26">
        <f>(100-J489)/100*X489*1000/VLOOKUP(E489,'Sq Ft lookup'!$C$3:$D$7,2,0)</f>
        <v>2.0088164239938129</v>
      </c>
      <c r="AE489" s="26">
        <f>(100-K489)/100*Y489*1000/VLOOKUP(E489,'Sq Ft lookup'!$C$3:$D$7,2,0)</f>
        <v>1.6748165874666374</v>
      </c>
    </row>
    <row r="490" spans="1:31">
      <c r="A490" t="s">
        <v>577</v>
      </c>
      <c r="B490" t="s">
        <v>500</v>
      </c>
      <c r="C490" t="s">
        <v>35</v>
      </c>
      <c r="D490" t="s">
        <v>501</v>
      </c>
      <c r="E490" t="s">
        <v>129</v>
      </c>
      <c r="F490">
        <v>2004</v>
      </c>
      <c r="G490" t="s">
        <v>49</v>
      </c>
      <c r="H490" t="s">
        <v>44</v>
      </c>
      <c r="I490" t="s">
        <v>45</v>
      </c>
      <c r="J490" s="21">
        <v>38.308056801877775</v>
      </c>
      <c r="K490" s="21">
        <v>38.174299346023531</v>
      </c>
      <c r="L490" s="21">
        <v>76.896361580458674</v>
      </c>
      <c r="M490" s="21">
        <v>77.336776814143164</v>
      </c>
      <c r="N490" s="21">
        <v>0</v>
      </c>
      <c r="O490" s="21">
        <v>2.5850887630644288</v>
      </c>
      <c r="P490" s="21">
        <v>0</v>
      </c>
      <c r="Q490" s="21">
        <v>1.4043999603204143</v>
      </c>
      <c r="R490" s="23">
        <v>1440642.2161199048</v>
      </c>
      <c r="S490" s="23">
        <v>1404759.0887123002</v>
      </c>
      <c r="T490" s="23">
        <v>2328374.4035073798</v>
      </c>
      <c r="U490" s="18" t="s">
        <v>41</v>
      </c>
      <c r="V490" s="23">
        <v>197.43509108733352</v>
      </c>
      <c r="W490" s="23">
        <v>193.66864188913553</v>
      </c>
      <c r="X490" s="23">
        <v>336.84877138315818</v>
      </c>
      <c r="Y490" s="23">
        <v>329.69738171195638</v>
      </c>
      <c r="Z490" s="23">
        <v>303.15503592461801</v>
      </c>
      <c r="AA490" s="23">
        <v>306.62811322827929</v>
      </c>
      <c r="AB490" s="21">
        <v>0</v>
      </c>
      <c r="AC490" s="26">
        <f>((Y490*1000)*(O490/100))/VLOOKUP(E490,'Sq Ft lookup'!$C$3:$D$7,2,0)</f>
        <v>6.9784904584821519E-2</v>
      </c>
      <c r="AD490" s="26">
        <f>(100-J490)/100*X490*1000/VLOOKUP(E490,'Sq Ft lookup'!$C$3:$D$7,2,0)</f>
        <v>1.7015078169953044</v>
      </c>
      <c r="AE490" s="26">
        <f>(100-K490)/100*Y490*1000/VLOOKUP(E490,'Sq Ft lookup'!$C$3:$D$7,2,0)</f>
        <v>1.6689951550882021</v>
      </c>
    </row>
    <row r="491" spans="1:31">
      <c r="A491" t="s">
        <v>578</v>
      </c>
      <c r="B491" t="s">
        <v>500</v>
      </c>
      <c r="C491" t="s">
        <v>35</v>
      </c>
      <c r="D491" t="s">
        <v>501</v>
      </c>
      <c r="E491" t="s">
        <v>129</v>
      </c>
      <c r="F491">
        <v>2004</v>
      </c>
      <c r="G491" t="s">
        <v>51</v>
      </c>
      <c r="H491" t="s">
        <v>52</v>
      </c>
      <c r="I491" t="s">
        <v>53</v>
      </c>
      <c r="J491" s="21">
        <v>34.69713155896801</v>
      </c>
      <c r="K491" s="21">
        <v>41.350838331364614</v>
      </c>
      <c r="L491" s="21">
        <v>85.606390532989067</v>
      </c>
      <c r="M491" s="21">
        <v>85.983323523532533</v>
      </c>
      <c r="N491" s="21">
        <v>0</v>
      </c>
      <c r="O491" s="21">
        <v>27.150055977914363</v>
      </c>
      <c r="P491" s="21">
        <v>0</v>
      </c>
      <c r="Q491" s="21">
        <v>22.052011977822158</v>
      </c>
      <c r="R491" s="23">
        <v>1573690.9969730403</v>
      </c>
      <c r="S491" s="23">
        <v>1529743.122111466</v>
      </c>
      <c r="T491" s="23">
        <v>2661389.2454631198</v>
      </c>
      <c r="U491" s="18" t="s">
        <v>41</v>
      </c>
      <c r="V491" s="23">
        <v>245.61702123023744</v>
      </c>
      <c r="W491" s="23">
        <v>239.17777783759399</v>
      </c>
      <c r="X491" s="23">
        <v>394.44404800022232</v>
      </c>
      <c r="Y491" s="23">
        <v>371.77056133298407</v>
      </c>
      <c r="Z491" s="23">
        <v>389.93302596315368</v>
      </c>
      <c r="AA491" s="23">
        <v>364.67621848094757</v>
      </c>
      <c r="AB491" s="21">
        <v>0</v>
      </c>
      <c r="AC491" s="26">
        <f>((Y491*1000)*(O491/100))/VLOOKUP(E491,'Sq Ft lookup'!$C$3:$D$7,2,0)</f>
        <v>0.82644937863386836</v>
      </c>
      <c r="AD491" s="26">
        <f>(100-J491)/100*X491*1000/VLOOKUP(E491,'Sq Ft lookup'!$C$3:$D$7,2,0)</f>
        <v>2.1090564122348465</v>
      </c>
      <c r="AE491" s="26">
        <f>(100-K491)/100*Y491*1000/VLOOKUP(E491,'Sq Ft lookup'!$C$3:$D$7,2,0)</f>
        <v>1.7852840987830796</v>
      </c>
    </row>
    <row r="492" spans="1:31">
      <c r="A492" t="s">
        <v>579</v>
      </c>
      <c r="B492" t="s">
        <v>500</v>
      </c>
      <c r="C492" t="s">
        <v>35</v>
      </c>
      <c r="D492" t="s">
        <v>501</v>
      </c>
      <c r="E492" t="s">
        <v>129</v>
      </c>
      <c r="F492">
        <v>2004</v>
      </c>
      <c r="G492" t="s">
        <v>55</v>
      </c>
      <c r="H492" t="s">
        <v>225</v>
      </c>
      <c r="I492" t="s">
        <v>40</v>
      </c>
      <c r="J492" s="21">
        <v>49.050416248218362</v>
      </c>
      <c r="K492" s="21">
        <v>53.946041980557105</v>
      </c>
      <c r="L492" s="21">
        <v>70.811548653498264</v>
      </c>
      <c r="M492" s="21">
        <v>71.655969831560185</v>
      </c>
      <c r="N492" s="21">
        <v>0</v>
      </c>
      <c r="O492" s="21">
        <v>8.5130952814151595</v>
      </c>
      <c r="P492" s="21">
        <v>0</v>
      </c>
      <c r="Q492" s="21">
        <v>10.152425713286542</v>
      </c>
      <c r="R492" s="23">
        <v>1548712.8380508253</v>
      </c>
      <c r="S492" s="23">
        <v>1504513.5940440432</v>
      </c>
      <c r="T492" s="23">
        <v>3062586.1969262301</v>
      </c>
      <c r="U492" s="18" t="s">
        <v>41</v>
      </c>
      <c r="V492" s="23">
        <v>703.91498876086541</v>
      </c>
      <c r="W492" s="23">
        <v>683.52495307948698</v>
      </c>
      <c r="X492" s="23">
        <v>414.11320376569938</v>
      </c>
      <c r="Y492" s="23">
        <v>395.02370623234208</v>
      </c>
      <c r="Z492" s="23">
        <v>376.00012821565304</v>
      </c>
      <c r="AA492" s="23">
        <v>355.67545308631094</v>
      </c>
      <c r="AB492" s="21">
        <v>0</v>
      </c>
      <c r="AC492" s="26">
        <f>((Y492*1000)*(O492/100))/VLOOKUP(E492,'Sq Ft lookup'!$C$3:$D$7,2,0)</f>
        <v>0.27534752968703363</v>
      </c>
      <c r="AD492" s="26">
        <f>(100-J492)/100*X492*1000/VLOOKUP(E492,'Sq Ft lookup'!$C$3:$D$7,2,0)</f>
        <v>1.7275485014557295</v>
      </c>
      <c r="AE492" s="26">
        <f>(100-K492)/100*Y492*1000/VLOOKUP(E492,'Sq Ft lookup'!$C$3:$D$7,2,0)</f>
        <v>1.4895690878319381</v>
      </c>
    </row>
    <row r="493" spans="1:31">
      <c r="A493" t="s">
        <v>580</v>
      </c>
      <c r="B493" t="s">
        <v>500</v>
      </c>
      <c r="C493" t="s">
        <v>35</v>
      </c>
      <c r="D493" t="s">
        <v>501</v>
      </c>
      <c r="E493" t="s">
        <v>129</v>
      </c>
      <c r="F493">
        <v>2004</v>
      </c>
      <c r="G493" t="s">
        <v>55</v>
      </c>
      <c r="H493" t="s">
        <v>56</v>
      </c>
      <c r="I493" t="s">
        <v>57</v>
      </c>
      <c r="J493" s="21">
        <v>46.865915489640443</v>
      </c>
      <c r="K493" s="21">
        <v>52.618824926870275</v>
      </c>
      <c r="L493" s="21">
        <v>83.529852815836875</v>
      </c>
      <c r="M493" s="21">
        <v>84.101021514888359</v>
      </c>
      <c r="N493" s="21">
        <v>0</v>
      </c>
      <c r="O493" s="21">
        <v>18.135332748689024</v>
      </c>
      <c r="P493" s="21">
        <v>0</v>
      </c>
      <c r="Q493" s="21">
        <v>13.329971175579697</v>
      </c>
      <c r="R493" s="23">
        <v>1548712.8380508253</v>
      </c>
      <c r="S493" s="23">
        <v>1494211.1934421204</v>
      </c>
      <c r="T493" s="23">
        <v>3062586.1969262301</v>
      </c>
      <c r="U493" s="18" t="s">
        <v>41</v>
      </c>
      <c r="V493" s="23">
        <v>162.09265139354494</v>
      </c>
      <c r="W493" s="23">
        <v>156.46247020633317</v>
      </c>
      <c r="X493" s="23">
        <v>414.11320376569938</v>
      </c>
      <c r="Y493" s="23">
        <v>360.36612339874756</v>
      </c>
      <c r="Z493" s="23">
        <v>386.9638984899106</v>
      </c>
      <c r="AA493" s="23">
        <v>341.30956947625651</v>
      </c>
      <c r="AB493" s="21">
        <v>0</v>
      </c>
      <c r="AC493" s="26">
        <f>((Y493*1000)*(O493/100))/VLOOKUP(E493,'Sq Ft lookup'!$C$3:$D$7,2,0)</f>
        <v>0.53510624236002169</v>
      </c>
      <c r="AD493" s="26">
        <f>(100-J493)/100*X493*1000/VLOOKUP(E493,'Sq Ft lookup'!$C$3:$D$7,2,0)</f>
        <v>1.8016184100598056</v>
      </c>
      <c r="AE493" s="26">
        <f>(100-K493)/100*Y493*1000/VLOOKUP(E493,'Sq Ft lookup'!$C$3:$D$7,2,0)</f>
        <v>1.398042313495327</v>
      </c>
    </row>
    <row r="494" spans="1:31">
      <c r="A494" t="s">
        <v>581</v>
      </c>
      <c r="B494" t="s">
        <v>500</v>
      </c>
      <c r="C494" t="s">
        <v>35</v>
      </c>
      <c r="D494" s="22" t="s">
        <v>501</v>
      </c>
      <c r="E494" t="s">
        <v>129</v>
      </c>
      <c r="F494">
        <v>2004</v>
      </c>
      <c r="G494" t="s">
        <v>59</v>
      </c>
      <c r="H494" t="s">
        <v>44</v>
      </c>
      <c r="I494" t="s">
        <v>45</v>
      </c>
      <c r="J494" s="21">
        <v>43.521173530890891</v>
      </c>
      <c r="K494" s="21">
        <v>43.538868625250196</v>
      </c>
      <c r="L494" s="21">
        <v>78.303136780393785</v>
      </c>
      <c r="M494" s="21">
        <v>78.862524713182864</v>
      </c>
      <c r="N494" s="21">
        <v>0</v>
      </c>
      <c r="O494" s="21">
        <v>4.5643859288088988</v>
      </c>
      <c r="P494" s="21">
        <v>0</v>
      </c>
      <c r="Q494" s="21">
        <v>3.5107420498778437</v>
      </c>
      <c r="R494" s="23">
        <v>1491809.8809837583</v>
      </c>
      <c r="S494" s="23">
        <v>1450318.8113042829</v>
      </c>
      <c r="T494" s="23">
        <v>2176642.58853349</v>
      </c>
      <c r="U494" s="18" t="s">
        <v>41</v>
      </c>
      <c r="V494" s="23">
        <v>203.92069000583001</v>
      </c>
      <c r="W494" s="23">
        <v>198.65590363761822</v>
      </c>
      <c r="X494" s="23">
        <v>370.46373364943321</v>
      </c>
      <c r="Y494" s="23">
        <v>336.8003619883965</v>
      </c>
      <c r="Z494" s="23">
        <v>307.94074555829627</v>
      </c>
      <c r="AA494" s="23">
        <v>308.95260343083862</v>
      </c>
      <c r="AB494" s="21">
        <v>0</v>
      </c>
      <c r="AC494" s="26">
        <f>((Y494*1000)*(O494/100))/VLOOKUP(E494,'Sq Ft lookup'!$C$3:$D$7,2,0)</f>
        <v>0.12587092924684606</v>
      </c>
      <c r="AD494" s="26">
        <f>(100-J494)/100*X494*1000/VLOOKUP(E494,'Sq Ft lookup'!$C$3:$D$7,2,0)</f>
        <v>1.7131756563295939</v>
      </c>
      <c r="AE494" s="26">
        <f>(100-K494)/100*Y494*1000/VLOOKUP(E494,'Sq Ft lookup'!$C$3:$D$7,2,0)</f>
        <v>1.5570144994997335</v>
      </c>
    </row>
    <row r="495" spans="1:31">
      <c r="A495" t="s">
        <v>582</v>
      </c>
      <c r="B495" t="s">
        <v>500</v>
      </c>
      <c r="C495" t="s">
        <v>35</v>
      </c>
      <c r="D495" t="s">
        <v>501</v>
      </c>
      <c r="E495" t="s">
        <v>129</v>
      </c>
      <c r="F495">
        <v>2004</v>
      </c>
      <c r="G495" t="s">
        <v>61</v>
      </c>
      <c r="H495" t="s">
        <v>62</v>
      </c>
      <c r="I495" t="s">
        <v>63</v>
      </c>
      <c r="J495" s="21">
        <v>41.674302144956812</v>
      </c>
      <c r="K495" s="21">
        <v>47.100255757233775</v>
      </c>
      <c r="L495" s="21">
        <v>81.131152378684504</v>
      </c>
      <c r="M495" s="21">
        <v>81.745884713870026</v>
      </c>
      <c r="N495" s="21">
        <v>0</v>
      </c>
      <c r="O495" s="21">
        <v>16.484665119005712</v>
      </c>
      <c r="P495" s="21">
        <v>0</v>
      </c>
      <c r="Q495" s="21">
        <v>16.779446306440189</v>
      </c>
      <c r="R495" s="23">
        <v>1622095.953005295</v>
      </c>
      <c r="S495" s="23">
        <v>1571287.014489192</v>
      </c>
      <c r="T495" s="23">
        <v>1945911.3371953999</v>
      </c>
      <c r="U495" s="18" t="s">
        <v>41</v>
      </c>
      <c r="V495" s="23">
        <v>298.60477692824242</v>
      </c>
      <c r="W495" s="23">
        <v>288.86664968286857</v>
      </c>
      <c r="X495" s="23">
        <v>419.13626507300279</v>
      </c>
      <c r="Y495" s="23">
        <v>364.39509866467961</v>
      </c>
      <c r="Z495" s="23">
        <v>404.37670557210225</v>
      </c>
      <c r="AA495" s="23">
        <v>354.20004932273008</v>
      </c>
      <c r="AB495" s="21">
        <v>0</v>
      </c>
      <c r="AC495" s="26">
        <f>((Y495*1000)*(O495/100))/VLOOKUP(E495,'Sq Ft lookup'!$C$3:$D$7,2,0)</f>
        <v>0.49183925363494324</v>
      </c>
      <c r="AD495" s="26">
        <f>(100-J495)/100*X495*1000/VLOOKUP(E495,'Sq Ft lookup'!$C$3:$D$7,2,0)</f>
        <v>2.0016388134755223</v>
      </c>
      <c r="AE495" s="26">
        <f>(100-K495)/100*Y495*1000/VLOOKUP(E495,'Sq Ft lookup'!$C$3:$D$7,2,0)</f>
        <v>1.5783257068318799</v>
      </c>
    </row>
    <row r="496" spans="1:31">
      <c r="A496" t="s">
        <v>583</v>
      </c>
      <c r="B496" t="s">
        <v>500</v>
      </c>
      <c r="C496" t="s">
        <v>35</v>
      </c>
      <c r="D496" s="22" t="s">
        <v>501</v>
      </c>
      <c r="E496" t="s">
        <v>129</v>
      </c>
      <c r="F496">
        <v>2004</v>
      </c>
      <c r="G496" t="s">
        <v>65</v>
      </c>
      <c r="H496" t="s">
        <v>230</v>
      </c>
      <c r="I496" t="s">
        <v>63</v>
      </c>
      <c r="J496" s="21">
        <v>49.376461500709091</v>
      </c>
      <c r="K496" s="21">
        <v>54.055922761838545</v>
      </c>
      <c r="L496" s="21">
        <v>90.320604384883993</v>
      </c>
      <c r="M496" s="21">
        <v>90.702301317193218</v>
      </c>
      <c r="N496" s="21">
        <v>0</v>
      </c>
      <c r="O496" s="21">
        <v>19.577264917795759</v>
      </c>
      <c r="P496" s="21">
        <v>0</v>
      </c>
      <c r="Q496" s="21">
        <v>16.360991788165887</v>
      </c>
      <c r="R496" s="23">
        <v>1651070.758375274</v>
      </c>
      <c r="S496" s="23">
        <v>1591869.2416474053</v>
      </c>
      <c r="T496" s="23">
        <v>2382739.8756562402</v>
      </c>
      <c r="U496" s="18" t="s">
        <v>41</v>
      </c>
      <c r="V496" s="23">
        <v>324.14621589394886</v>
      </c>
      <c r="W496" s="23">
        <v>311.3574332882032</v>
      </c>
      <c r="X496" s="23">
        <v>477.56135872812155</v>
      </c>
      <c r="Y496" s="23">
        <v>416.69986894902939</v>
      </c>
      <c r="Z496" s="23">
        <v>415.77081207385856</v>
      </c>
      <c r="AA496" s="23">
        <v>328.68132471418147</v>
      </c>
      <c r="AB496" s="21">
        <v>0</v>
      </c>
      <c r="AC496" s="26">
        <f>((Y496*1000)*(O496/100))/VLOOKUP(E496,'Sq Ft lookup'!$C$3:$D$7,2,0)</f>
        <v>0.66795301195640155</v>
      </c>
      <c r="AD496" s="26">
        <f>(100-J496)/100*X496*1000/VLOOKUP(E496,'Sq Ft lookup'!$C$3:$D$7,2,0)</f>
        <v>1.9794849694876639</v>
      </c>
      <c r="AE496" s="26">
        <f>(100-K496)/100*Y496*1000/VLOOKUP(E496,'Sq Ft lookup'!$C$3:$D$7,2,0)</f>
        <v>1.5675573120988737</v>
      </c>
    </row>
    <row r="497" spans="1:31">
      <c r="A497" t="s">
        <v>584</v>
      </c>
      <c r="B497" t="s">
        <v>500</v>
      </c>
      <c r="C497" t="s">
        <v>35</v>
      </c>
      <c r="D497" s="22" t="s">
        <v>501</v>
      </c>
      <c r="E497" t="s">
        <v>129</v>
      </c>
      <c r="F497">
        <v>2004</v>
      </c>
      <c r="G497" t="s">
        <v>65</v>
      </c>
      <c r="H497" t="s">
        <v>66</v>
      </c>
      <c r="I497" t="s">
        <v>57</v>
      </c>
      <c r="J497" s="21">
        <v>45.510377982041092</v>
      </c>
      <c r="K497" s="21">
        <v>52.684349078339835</v>
      </c>
      <c r="L497" s="21">
        <v>84.733017630995576</v>
      </c>
      <c r="M497" s="21">
        <v>85.428217750356481</v>
      </c>
      <c r="N497" s="21">
        <v>0</v>
      </c>
      <c r="O497" s="21">
        <v>18.660199953067703</v>
      </c>
      <c r="P497" s="21">
        <v>0</v>
      </c>
      <c r="Q497" s="21">
        <v>15.167443867159806</v>
      </c>
      <c r="R497" s="23">
        <v>1651070.758375274</v>
      </c>
      <c r="S497" s="23">
        <v>1578941.9905898941</v>
      </c>
      <c r="T497" s="23">
        <v>2382739.8756562402</v>
      </c>
      <c r="U497" s="18" t="s">
        <v>41</v>
      </c>
      <c r="V497" s="23">
        <v>173.27373054028558</v>
      </c>
      <c r="W497" s="23">
        <v>165.37266871656442</v>
      </c>
      <c r="X497" s="23">
        <v>477.56135872812155</v>
      </c>
      <c r="Y497" s="23">
        <v>409.83905240103286</v>
      </c>
      <c r="Z497" s="23">
        <v>460.78328352440019</v>
      </c>
      <c r="AA497" s="23">
        <v>395.27247595957914</v>
      </c>
      <c r="AB497" s="21">
        <v>0</v>
      </c>
      <c r="AC497" s="26">
        <f>((Y497*1000)*(O497/100))/VLOOKUP(E497,'Sq Ft lookup'!$C$3:$D$7,2,0)</f>
        <v>0.62618139933670669</v>
      </c>
      <c r="AD497" s="26">
        <f>(100-J497)/100*X497*1000/VLOOKUP(E497,'Sq Ft lookup'!$C$3:$D$7,2,0)</f>
        <v>2.1306568243767581</v>
      </c>
      <c r="AE497" s="26">
        <f>(100-K497)/100*Y497*1000/VLOOKUP(E497,'Sq Ft lookup'!$C$3:$D$7,2,0)</f>
        <v>1.5877740098803965</v>
      </c>
    </row>
    <row r="498" spans="1:31">
      <c r="A498" t="s">
        <v>585</v>
      </c>
      <c r="B498" t="s">
        <v>500</v>
      </c>
      <c r="C498" t="s">
        <v>35</v>
      </c>
      <c r="D498" s="22" t="s">
        <v>501</v>
      </c>
      <c r="E498" t="s">
        <v>129</v>
      </c>
      <c r="F498">
        <v>2004</v>
      </c>
      <c r="G498" t="s">
        <v>68</v>
      </c>
      <c r="H498" t="s">
        <v>69</v>
      </c>
      <c r="I498" t="s">
        <v>70</v>
      </c>
      <c r="J498" s="21">
        <v>36.126055462873971</v>
      </c>
      <c r="K498" s="21">
        <v>44.185095231349244</v>
      </c>
      <c r="L498" s="21">
        <v>84.687131774760516</v>
      </c>
      <c r="M498" s="21">
        <v>85.43809226505104</v>
      </c>
      <c r="N498" s="21">
        <v>0</v>
      </c>
      <c r="O498" s="21">
        <v>13.616254617223172</v>
      </c>
      <c r="P498" s="21">
        <v>0</v>
      </c>
      <c r="Q498" s="21">
        <v>9.2348875180709111</v>
      </c>
      <c r="R498" s="23">
        <v>1581815.5099428128</v>
      </c>
      <c r="S498" s="23">
        <v>1507376.3388299171</v>
      </c>
      <c r="T498" s="23">
        <v>1171782.08605989</v>
      </c>
      <c r="U498" s="18" t="s">
        <v>41</v>
      </c>
      <c r="V498" s="23">
        <v>177.72782537565561</v>
      </c>
      <c r="W498" s="23">
        <v>169.00938417224455</v>
      </c>
      <c r="X498" s="23">
        <v>378.28811237366767</v>
      </c>
      <c r="Y498" s="23">
        <v>359.53897345364913</v>
      </c>
      <c r="Z498" s="23">
        <v>370.79810104178853</v>
      </c>
      <c r="AA498" s="23">
        <v>333.53701994223013</v>
      </c>
      <c r="AB498" s="21">
        <v>0</v>
      </c>
      <c r="AC498" s="26">
        <f>((Y498*1000)*(O498/100))/VLOOKUP(E498,'Sq Ft lookup'!$C$3:$D$7,2,0)</f>
        <v>0.40084287552483622</v>
      </c>
      <c r="AD498" s="26">
        <f>(100-J498)/100*X498*1000/VLOOKUP(E498,'Sq Ft lookup'!$C$3:$D$7,2,0)</f>
        <v>1.9784130210599802</v>
      </c>
      <c r="AE498" s="26">
        <f>(100-K498)/100*Y498*1000/VLOOKUP(E498,'Sq Ft lookup'!$C$3:$D$7,2,0)</f>
        <v>1.6431102056736875</v>
      </c>
    </row>
    <row r="499" spans="1:31">
      <c r="A499" t="s">
        <v>586</v>
      </c>
      <c r="B499" t="s">
        <v>500</v>
      </c>
      <c r="C499" t="s">
        <v>35</v>
      </c>
      <c r="D499" t="s">
        <v>501</v>
      </c>
      <c r="E499" t="s">
        <v>129</v>
      </c>
      <c r="F499">
        <v>2004</v>
      </c>
      <c r="G499" t="s">
        <v>72</v>
      </c>
      <c r="H499" t="s">
        <v>73</v>
      </c>
      <c r="I499" t="s">
        <v>63</v>
      </c>
      <c r="J499" s="21">
        <v>44.189124116012366</v>
      </c>
      <c r="K499" s="21">
        <v>50.497808412284463</v>
      </c>
      <c r="L499" s="21">
        <v>78.99714413524643</v>
      </c>
      <c r="M499" s="21">
        <v>80.08144862267504</v>
      </c>
      <c r="N499" s="21">
        <v>0</v>
      </c>
      <c r="O499" s="21">
        <v>15.146545192678696</v>
      </c>
      <c r="P499" s="21">
        <v>0</v>
      </c>
      <c r="Q499" s="21">
        <v>14.182675162711112</v>
      </c>
      <c r="R499" s="23">
        <v>1744546.6461888782</v>
      </c>
      <c r="S499" s="23">
        <v>1657206.90205288</v>
      </c>
      <c r="T499" s="23">
        <v>1526405.8150367399</v>
      </c>
      <c r="U499" s="18" t="s">
        <v>41</v>
      </c>
      <c r="V499" s="23">
        <v>514.06819864066028</v>
      </c>
      <c r="W499" s="23">
        <v>487.52204816353998</v>
      </c>
      <c r="X499" s="23">
        <v>450.11415763948287</v>
      </c>
      <c r="Y499" s="23">
        <v>397.34462324606551</v>
      </c>
      <c r="Z499" s="23">
        <v>419.06031436515275</v>
      </c>
      <c r="AA499" s="23">
        <v>346.70010653315541</v>
      </c>
      <c r="AB499" s="21">
        <v>0</v>
      </c>
      <c r="AC499" s="26">
        <f>((Y499*1000)*(O499/100))/VLOOKUP(E499,'Sq Ft lookup'!$C$3:$D$7,2,0)</f>
        <v>0.49277816567848076</v>
      </c>
      <c r="AD499" s="26">
        <f>(100-J499)/100*X499*1000/VLOOKUP(E499,'Sq Ft lookup'!$C$3:$D$7,2,0)</f>
        <v>2.0568946210364869</v>
      </c>
      <c r="AE499" s="26">
        <f>(100-K499)/100*Y499*1000/VLOOKUP(E499,'Sq Ft lookup'!$C$3:$D$7,2,0)</f>
        <v>1.6105058188087793</v>
      </c>
    </row>
    <row r="500" spans="1:31">
      <c r="A500" t="s">
        <v>587</v>
      </c>
      <c r="B500" t="s">
        <v>500</v>
      </c>
      <c r="C500" t="s">
        <v>35</v>
      </c>
      <c r="D500" t="s">
        <v>501</v>
      </c>
      <c r="E500" t="s">
        <v>129</v>
      </c>
      <c r="F500">
        <v>2004</v>
      </c>
      <c r="G500" t="s">
        <v>75</v>
      </c>
      <c r="H500" t="s">
        <v>235</v>
      </c>
      <c r="I500" t="s">
        <v>63</v>
      </c>
      <c r="J500" s="21">
        <v>44.666649733404327</v>
      </c>
      <c r="K500" s="21">
        <v>49.479746841648186</v>
      </c>
      <c r="L500" s="21">
        <v>85.033491454078217</v>
      </c>
      <c r="M500" s="21">
        <v>85.951585915057322</v>
      </c>
      <c r="N500" s="21">
        <v>0</v>
      </c>
      <c r="O500" s="21">
        <v>21.999091553493393</v>
      </c>
      <c r="P500" s="21">
        <v>0</v>
      </c>
      <c r="Q500" s="21">
        <v>21.266630918637176</v>
      </c>
      <c r="R500" s="23">
        <v>1775512.1704797007</v>
      </c>
      <c r="S500" s="23">
        <v>1673135.6108261964</v>
      </c>
      <c r="T500" s="23">
        <v>1620111.83860822</v>
      </c>
      <c r="U500" s="18" t="s">
        <v>41</v>
      </c>
      <c r="V500" s="23">
        <v>440.47999784505936</v>
      </c>
      <c r="W500" s="23">
        <v>413.44916534869162</v>
      </c>
      <c r="X500" s="23">
        <v>477.31428092963085</v>
      </c>
      <c r="Y500" s="23">
        <v>383.32217995746078</v>
      </c>
      <c r="Z500" s="23">
        <v>440.11203676229462</v>
      </c>
      <c r="AA500" s="23">
        <v>354.12959906521496</v>
      </c>
      <c r="AB500" s="21">
        <v>0</v>
      </c>
      <c r="AC500" s="26">
        <f>((Y500*1000)*(O500/100))/VLOOKUP(E500,'Sq Ft lookup'!$C$3:$D$7,2,0)</f>
        <v>0.69046111841031432</v>
      </c>
      <c r="AD500" s="26">
        <f>(100-J500)/100*X500*1000/VLOOKUP(E500,'Sq Ft lookup'!$C$3:$D$7,2,0)</f>
        <v>2.1625289272203445</v>
      </c>
      <c r="AE500" s="26">
        <f>(100-K500)/100*Y500*1000/VLOOKUP(E500,'Sq Ft lookup'!$C$3:$D$7,2,0)</f>
        <v>1.5856232250894284</v>
      </c>
    </row>
    <row r="501" spans="1:31">
      <c r="A501" t="s">
        <v>588</v>
      </c>
      <c r="B501" t="s">
        <v>500</v>
      </c>
      <c r="C501" t="s">
        <v>35</v>
      </c>
      <c r="D501" t="s">
        <v>501</v>
      </c>
      <c r="E501" t="s">
        <v>129</v>
      </c>
      <c r="F501">
        <v>2004</v>
      </c>
      <c r="G501" t="s">
        <v>75</v>
      </c>
      <c r="H501" t="s">
        <v>76</v>
      </c>
      <c r="I501" t="s">
        <v>77</v>
      </c>
      <c r="J501" s="21">
        <v>34.150703368286841</v>
      </c>
      <c r="K501" s="21">
        <v>43.112540227152742</v>
      </c>
      <c r="L501" s="21">
        <v>76.626408185466047</v>
      </c>
      <c r="M501" s="21">
        <v>78.036455275766059</v>
      </c>
      <c r="N501" s="21">
        <v>0</v>
      </c>
      <c r="O501" s="21">
        <v>35.141624355777438</v>
      </c>
      <c r="P501" s="21">
        <v>0</v>
      </c>
      <c r="Q501" s="21">
        <v>25.515230032604354</v>
      </c>
      <c r="R501" s="23">
        <v>1775512.1704797007</v>
      </c>
      <c r="S501" s="23">
        <v>1664321.1749660328</v>
      </c>
      <c r="T501" s="23">
        <v>1620111.83860822</v>
      </c>
      <c r="U501" s="18" t="s">
        <v>41</v>
      </c>
      <c r="V501" s="21">
        <v>800.96741862955639</v>
      </c>
      <c r="W501" s="21">
        <v>752.62930214356163</v>
      </c>
      <c r="X501" s="23">
        <v>477.31428092963085</v>
      </c>
      <c r="Y501" s="23">
        <v>374.45092711265579</v>
      </c>
      <c r="Z501" s="23">
        <v>464.35548394361319</v>
      </c>
      <c r="AA501" s="23">
        <v>353.47937624671965</v>
      </c>
      <c r="AB501" s="21">
        <v>0</v>
      </c>
      <c r="AC501" s="26">
        <f>((Y501*1000)*(O501/100))/VLOOKUP(E501,'Sq Ft lookup'!$C$3:$D$7,2,0)</f>
        <v>1.0774255576151661</v>
      </c>
      <c r="AD501" s="26">
        <f>(100-J501)/100*X501*1000/VLOOKUP(E501,'Sq Ft lookup'!$C$3:$D$7,2,0)</f>
        <v>2.5735114197334137</v>
      </c>
      <c r="AE501" s="26">
        <f>(100-K501)/100*Y501*1000/VLOOKUP(E501,'Sq Ft lookup'!$C$3:$D$7,2,0)</f>
        <v>1.7441425714003347</v>
      </c>
    </row>
    <row r="502" spans="1:31">
      <c r="A502" t="s">
        <v>589</v>
      </c>
      <c r="B502" t="s">
        <v>500</v>
      </c>
      <c r="C502" t="s">
        <v>35</v>
      </c>
      <c r="D502" s="22" t="s">
        <v>501</v>
      </c>
      <c r="E502" t="s">
        <v>129</v>
      </c>
      <c r="F502">
        <v>2004</v>
      </c>
      <c r="G502" t="s">
        <v>79</v>
      </c>
      <c r="H502" t="s">
        <v>62</v>
      </c>
      <c r="I502" t="s">
        <v>70</v>
      </c>
      <c r="J502" s="21">
        <v>31.067077075210747</v>
      </c>
      <c r="K502" s="21">
        <v>40.508606342444068</v>
      </c>
      <c r="L502" s="21">
        <v>75.995587796668559</v>
      </c>
      <c r="M502" s="21">
        <v>77.477507231964751</v>
      </c>
      <c r="N502" s="21">
        <v>0</v>
      </c>
      <c r="O502" s="21">
        <v>13.925929205969936</v>
      </c>
      <c r="P502" s="21">
        <v>0</v>
      </c>
      <c r="Q502" s="21">
        <v>25.873201372403503</v>
      </c>
      <c r="R502" s="23">
        <v>1874863.177426104</v>
      </c>
      <c r="S502" s="23">
        <v>1762760.5108412851</v>
      </c>
      <c r="T502" s="23">
        <v>1125700.85567981</v>
      </c>
      <c r="U502" s="18" t="s">
        <v>41</v>
      </c>
      <c r="V502" s="23">
        <v>437.93768686300541</v>
      </c>
      <c r="W502" s="23">
        <v>410.89375070221871</v>
      </c>
      <c r="X502" s="23">
        <v>468.59304122815286</v>
      </c>
      <c r="Y502" s="23">
        <v>400.8163526834926</v>
      </c>
      <c r="Z502" s="23">
        <v>463.52739409548502</v>
      </c>
      <c r="AA502" s="23">
        <v>370.35166335800551</v>
      </c>
      <c r="AB502" s="21">
        <v>0</v>
      </c>
      <c r="AC502" s="26">
        <f>((Y502*1000)*(O502/100))/VLOOKUP(E502,'Sq Ft lookup'!$C$3:$D$7,2,0)</f>
        <v>0.45702519831537969</v>
      </c>
      <c r="AD502" s="26">
        <f>(100-J502)/100*X502*1000/VLOOKUP(E502,'Sq Ft lookup'!$C$3:$D$7,2,0)</f>
        <v>2.6448013619749822</v>
      </c>
      <c r="AE502" s="26">
        <f>(100-K502)/100*Y502*1000/VLOOKUP(E502,'Sq Ft lookup'!$C$3:$D$7,2,0)</f>
        <v>1.9524058741263088</v>
      </c>
    </row>
    <row r="503" spans="1:31">
      <c r="A503" t="s">
        <v>590</v>
      </c>
      <c r="B503" t="s">
        <v>500</v>
      </c>
      <c r="C503" t="s">
        <v>35</v>
      </c>
      <c r="D503" s="22" t="s">
        <v>501</v>
      </c>
      <c r="E503" t="s">
        <v>129</v>
      </c>
      <c r="F503">
        <v>2004</v>
      </c>
      <c r="G503" t="s">
        <v>81</v>
      </c>
      <c r="H503" t="s">
        <v>82</v>
      </c>
      <c r="I503" t="s">
        <v>77</v>
      </c>
      <c r="J503" s="21">
        <v>36.31136791141342</v>
      </c>
      <c r="K503" s="21">
        <v>43.567981910189047</v>
      </c>
      <c r="L503" s="21">
        <v>63.334181143408387</v>
      </c>
      <c r="M503" s="21">
        <v>65.382384794630767</v>
      </c>
      <c r="N503" s="21">
        <v>0</v>
      </c>
      <c r="O503" s="21">
        <v>17.776786882148386</v>
      </c>
      <c r="P503" s="21">
        <v>0</v>
      </c>
      <c r="Q503" s="21">
        <v>15.523527651441016</v>
      </c>
      <c r="R503" s="23">
        <v>2054045.8244618252</v>
      </c>
      <c r="S503" s="23">
        <v>1938032.5162765102</v>
      </c>
      <c r="T503" s="23">
        <v>1037058.99596859</v>
      </c>
      <c r="U503" s="18" t="s">
        <v>41</v>
      </c>
      <c r="V503" s="23">
        <v>962.96268278349669</v>
      </c>
      <c r="W503" s="23">
        <v>909.15803884395916</v>
      </c>
      <c r="X503" s="23">
        <v>491.43443047680205</v>
      </c>
      <c r="Y503" s="23">
        <v>452.25184720658319</v>
      </c>
      <c r="Z503" s="23">
        <v>461.63004118234477</v>
      </c>
      <c r="AA503" s="23">
        <v>378.77169772126513</v>
      </c>
      <c r="AB503" s="21">
        <v>0</v>
      </c>
      <c r="AC503" s="26">
        <f>((Y503*1000)*(O503/100))/VLOOKUP(E503,'Sq Ft lookup'!$C$3:$D$7,2,0)</f>
        <v>0.65827012616262437</v>
      </c>
      <c r="AD503" s="26">
        <f>(100-J503)/100*X503*1000/VLOOKUP(E503,'Sq Ft lookup'!$C$3:$D$7,2,0)</f>
        <v>2.5627015555547383</v>
      </c>
      <c r="AE503" s="26">
        <f>(100-K503)/100*Y503*1000/VLOOKUP(E503,'Sq Ft lookup'!$C$3:$D$7,2,0)</f>
        <v>2.0896640047417812</v>
      </c>
    </row>
    <row r="504" spans="1:31">
      <c r="A504" t="s">
        <v>591</v>
      </c>
      <c r="B504" t="s">
        <v>592</v>
      </c>
      <c r="C504" t="s">
        <v>35</v>
      </c>
      <c r="D504" t="s">
        <v>593</v>
      </c>
      <c r="E504" t="s">
        <v>84</v>
      </c>
      <c r="F504">
        <v>2004</v>
      </c>
      <c r="G504" t="s">
        <v>38</v>
      </c>
      <c r="H504" t="s">
        <v>39</v>
      </c>
      <c r="I504" t="s">
        <v>40</v>
      </c>
      <c r="J504" s="21">
        <v>37.467696860321574</v>
      </c>
      <c r="K504" s="21">
        <v>40.791735424856753</v>
      </c>
      <c r="L504" s="21">
        <v>93.503676109679034</v>
      </c>
      <c r="M504" s="21">
        <v>93.688391791523287</v>
      </c>
      <c r="N504" s="21">
        <v>0</v>
      </c>
      <c r="O504" s="21">
        <v>0</v>
      </c>
      <c r="P504" s="21">
        <v>0</v>
      </c>
      <c r="Q504" s="21">
        <v>0</v>
      </c>
      <c r="R504" s="23">
        <v>311709.87554221204</v>
      </c>
      <c r="S504" s="23">
        <v>302785.90038300434</v>
      </c>
      <c r="T504" s="23">
        <v>427326.844190887</v>
      </c>
      <c r="U504" s="18" t="s">
        <v>41</v>
      </c>
      <c r="V504" s="23">
        <v>49.839084342384687</v>
      </c>
      <c r="W504" s="23">
        <v>48.420920349570537</v>
      </c>
      <c r="X504" s="23">
        <v>100.31702811848258</v>
      </c>
      <c r="Y504" s="23">
        <v>91.955628826103208</v>
      </c>
      <c r="Z504" s="23">
        <v>100.31702811848258</v>
      </c>
      <c r="AA504" s="23">
        <v>91.955628826103208</v>
      </c>
      <c r="AB504" s="21">
        <v>0</v>
      </c>
      <c r="AC504" s="26">
        <f>((Y504*1000)*(O504/100))/VLOOKUP(E504,'Sq Ft lookup'!$C$3:$D$7,2,0)</f>
        <v>0</v>
      </c>
      <c r="AD504" s="26">
        <f>(100-J504)/100*X504*1000/VLOOKUP(E504,'Sq Ft lookup'!$C$3:$D$7,2,0)</f>
        <v>2.5402125176661658</v>
      </c>
      <c r="AE504" s="26">
        <f>(100-K504)/100*Y504*1000/VLOOKUP(E504,'Sq Ft lookup'!$C$3:$D$7,2,0)</f>
        <v>2.2047107514515436</v>
      </c>
    </row>
    <row r="505" spans="1:31">
      <c r="A505" t="s">
        <v>594</v>
      </c>
      <c r="B505" t="s">
        <v>592</v>
      </c>
      <c r="C505" t="s">
        <v>35</v>
      </c>
      <c r="D505" t="s">
        <v>593</v>
      </c>
      <c r="E505" t="s">
        <v>84</v>
      </c>
      <c r="F505">
        <v>2004</v>
      </c>
      <c r="G505" t="s">
        <v>43</v>
      </c>
      <c r="H505" t="s">
        <v>44</v>
      </c>
      <c r="I505" t="s">
        <v>45</v>
      </c>
      <c r="J505" s="21">
        <v>37.683467683202551</v>
      </c>
      <c r="K505" s="21">
        <v>41.087236426868188</v>
      </c>
      <c r="L505" s="21">
        <v>78.426387199153936</v>
      </c>
      <c r="M505" s="21">
        <v>79.429112306928459</v>
      </c>
      <c r="N505" s="21">
        <v>0</v>
      </c>
      <c r="O505" s="21">
        <v>0</v>
      </c>
      <c r="P505" s="21">
        <v>0</v>
      </c>
      <c r="Q505" s="21">
        <v>0</v>
      </c>
      <c r="R505" s="23">
        <v>329723.19604810129</v>
      </c>
      <c r="S505" s="23">
        <v>314391.74207599025</v>
      </c>
      <c r="T505" s="23">
        <v>239166.90777221599</v>
      </c>
      <c r="U505" s="18" t="s">
        <v>41</v>
      </c>
      <c r="V505" s="23">
        <v>83.688195592918376</v>
      </c>
      <c r="W505" s="23">
        <v>79.795860873633558</v>
      </c>
      <c r="X505" s="23">
        <v>98.543688575340028</v>
      </c>
      <c r="Y505" s="23">
        <v>89.661678388852394</v>
      </c>
      <c r="Z505" s="23">
        <v>97.377622254440652</v>
      </c>
      <c r="AA505" s="23">
        <v>88.389074166462649</v>
      </c>
      <c r="AB505" s="21">
        <v>0</v>
      </c>
      <c r="AC505" s="26">
        <f>((Y505*1000)*(O505/100))/VLOOKUP(E505,'Sq Ft lookup'!$C$3:$D$7,2,0)</f>
        <v>0</v>
      </c>
      <c r="AD505" s="26">
        <f>(100-J505)/100*X505*1000/VLOOKUP(E505,'Sq Ft lookup'!$C$3:$D$7,2,0)</f>
        <v>2.4866980982877505</v>
      </c>
      <c r="AE505" s="26">
        <f>(100-K505)/100*Y505*1000/VLOOKUP(E505,'Sq Ft lookup'!$C$3:$D$7,2,0)</f>
        <v>2.1389824905821597</v>
      </c>
    </row>
    <row r="506" spans="1:31">
      <c r="A506" t="s">
        <v>595</v>
      </c>
      <c r="B506" t="s">
        <v>592</v>
      </c>
      <c r="C506" t="s">
        <v>35</v>
      </c>
      <c r="D506" t="s">
        <v>593</v>
      </c>
      <c r="E506" t="s">
        <v>84</v>
      </c>
      <c r="F506">
        <v>2004</v>
      </c>
      <c r="G506" t="s">
        <v>47</v>
      </c>
      <c r="H506" t="s">
        <v>39</v>
      </c>
      <c r="I506" t="s">
        <v>40</v>
      </c>
      <c r="J506" s="21">
        <v>35.367030249210217</v>
      </c>
      <c r="K506" s="21">
        <v>39.634339883679338</v>
      </c>
      <c r="L506" s="21">
        <v>93.683332565421878</v>
      </c>
      <c r="M506" s="21">
        <v>93.939118479556754</v>
      </c>
      <c r="N506" s="21">
        <v>0</v>
      </c>
      <c r="O506" s="21">
        <v>0</v>
      </c>
      <c r="P506" s="21">
        <v>0</v>
      </c>
      <c r="Q506" s="21">
        <v>0</v>
      </c>
      <c r="R506" s="23">
        <v>326657.03308105614</v>
      </c>
      <c r="S506" s="23">
        <v>313578.3283456933</v>
      </c>
      <c r="T506" s="23">
        <v>334895.469195218</v>
      </c>
      <c r="U506" s="18" t="s">
        <v>41</v>
      </c>
      <c r="V506" s="23">
        <v>52.370544932571576</v>
      </c>
      <c r="W506" s="23">
        <v>50.245532567113457</v>
      </c>
      <c r="X506" s="23">
        <v>108.40350127951299</v>
      </c>
      <c r="Y506" s="23">
        <v>100.40914492851147</v>
      </c>
      <c r="Z506" s="23">
        <v>108.40350127951299</v>
      </c>
      <c r="AA506" s="23">
        <v>100.40914492851147</v>
      </c>
      <c r="AB506" s="21">
        <v>0</v>
      </c>
      <c r="AC506" s="26">
        <f>((Y506*1000)*(O506/100))/VLOOKUP(E506,'Sq Ft lookup'!$C$3:$D$7,2,0)</f>
        <v>0</v>
      </c>
      <c r="AD506" s="26">
        <f>(100-J506)/100*X506*1000/VLOOKUP(E506,'Sq Ft lookup'!$C$3:$D$7,2,0)</f>
        <v>2.8371898032308018</v>
      </c>
      <c r="AE506" s="26">
        <f>(100-K506)/100*Y506*1000/VLOOKUP(E506,'Sq Ft lookup'!$C$3:$D$7,2,0)</f>
        <v>2.4544500163291785</v>
      </c>
    </row>
    <row r="507" spans="1:31">
      <c r="A507" t="s">
        <v>596</v>
      </c>
      <c r="B507" t="s">
        <v>592</v>
      </c>
      <c r="C507" t="s">
        <v>35</v>
      </c>
      <c r="D507" t="s">
        <v>593</v>
      </c>
      <c r="E507" t="s">
        <v>84</v>
      </c>
      <c r="F507">
        <v>2004</v>
      </c>
      <c r="G507" t="s">
        <v>49</v>
      </c>
      <c r="H507" t="s">
        <v>44</v>
      </c>
      <c r="I507" t="s">
        <v>45</v>
      </c>
      <c r="J507" s="21">
        <v>42.181423544186913</v>
      </c>
      <c r="K507" s="21">
        <v>43.282832639512371</v>
      </c>
      <c r="L507" s="21">
        <v>81.81186625700029</v>
      </c>
      <c r="M507" s="21">
        <v>82.248957135348661</v>
      </c>
      <c r="N507" s="21">
        <v>0</v>
      </c>
      <c r="O507" s="21">
        <v>0</v>
      </c>
      <c r="P507" s="21">
        <v>0</v>
      </c>
      <c r="Q507" s="21">
        <v>0</v>
      </c>
      <c r="R507" s="23">
        <v>293284.78333494259</v>
      </c>
      <c r="S507" s="23">
        <v>285656.03098604496</v>
      </c>
      <c r="T507" s="23">
        <v>153751.309381461</v>
      </c>
      <c r="U507" s="18" t="s">
        <v>41</v>
      </c>
      <c r="V507" s="23">
        <v>36.738890787878205</v>
      </c>
      <c r="W507" s="23">
        <v>35.855214913752384</v>
      </c>
      <c r="X507" s="23">
        <v>79.620663722248992</v>
      </c>
      <c r="Y507" s="23">
        <v>74.021327974124972</v>
      </c>
      <c r="Z507" s="23">
        <v>66.488038258459696</v>
      </c>
      <c r="AA507" s="23">
        <v>65.624998698181102</v>
      </c>
      <c r="AB507" s="21">
        <v>0</v>
      </c>
      <c r="AC507" s="26">
        <f>((Y507*1000)*(O507/100))/VLOOKUP(E507,'Sq Ft lookup'!$C$3:$D$7,2,0)</f>
        <v>0</v>
      </c>
      <c r="AD507" s="26">
        <f>(100-J507)/100*X507*1000/VLOOKUP(E507,'Sq Ft lookup'!$C$3:$D$7,2,0)</f>
        <v>1.8641641761034367</v>
      </c>
      <c r="AE507" s="26">
        <f>(100-K507)/100*Y507*1000/VLOOKUP(E507,'Sq Ft lookup'!$C$3:$D$7,2,0)</f>
        <v>1.700052661248832</v>
      </c>
    </row>
    <row r="508" spans="1:31">
      <c r="A508" t="s">
        <v>597</v>
      </c>
      <c r="B508" t="s">
        <v>592</v>
      </c>
      <c r="C508" t="s">
        <v>35</v>
      </c>
      <c r="D508" t="s">
        <v>593</v>
      </c>
      <c r="E508" t="s">
        <v>84</v>
      </c>
      <c r="F508">
        <v>2004</v>
      </c>
      <c r="G508" t="s">
        <v>51</v>
      </c>
      <c r="H508" t="s">
        <v>52</v>
      </c>
      <c r="I508" t="s">
        <v>53</v>
      </c>
      <c r="J508" s="21">
        <v>35.180811310685066</v>
      </c>
      <c r="K508" s="21">
        <v>40.263787641941519</v>
      </c>
      <c r="L508" s="21">
        <v>88.324914092227488</v>
      </c>
      <c r="M508" s="21">
        <v>88.952439292715496</v>
      </c>
      <c r="N508" s="21">
        <v>0</v>
      </c>
      <c r="O508" s="21">
        <v>0</v>
      </c>
      <c r="P508" s="21">
        <v>0</v>
      </c>
      <c r="Q508" s="21">
        <v>0</v>
      </c>
      <c r="R508" s="23">
        <v>344627.14125747554</v>
      </c>
      <c r="S508" s="23">
        <v>325881.86327056895</v>
      </c>
      <c r="T508" s="23">
        <v>148484.993909296</v>
      </c>
      <c r="U508" s="18" t="s">
        <v>41</v>
      </c>
      <c r="V508" s="23">
        <v>51.748514009022422</v>
      </c>
      <c r="W508" s="23">
        <v>48.965758669460456</v>
      </c>
      <c r="X508" s="23">
        <v>102.45560471115846</v>
      </c>
      <c r="Y508" s="23">
        <v>92.993348452494871</v>
      </c>
      <c r="Z508" s="23">
        <v>102.21442396668871</v>
      </c>
      <c r="AA508" s="23">
        <v>92.888856691296354</v>
      </c>
      <c r="AB508" s="21">
        <v>0</v>
      </c>
      <c r="AC508" s="26">
        <f>((Y508*1000)*(O508/100))/VLOOKUP(E508,'Sq Ft lookup'!$C$3:$D$7,2,0)</f>
        <v>0</v>
      </c>
      <c r="AD508" s="26">
        <f>(100-J508)/100*X508*1000/VLOOKUP(E508,'Sq Ft lookup'!$C$3:$D$7,2,0)</f>
        <v>2.6892444519337695</v>
      </c>
      <c r="AE508" s="26">
        <f>(100-K508)/100*Y508*1000/VLOOKUP(E508,'Sq Ft lookup'!$C$3:$D$7,2,0)</f>
        <v>2.24947171939468</v>
      </c>
    </row>
    <row r="509" spans="1:31">
      <c r="A509" t="s">
        <v>598</v>
      </c>
      <c r="B509" t="s">
        <v>592</v>
      </c>
      <c r="C509" t="s">
        <v>35</v>
      </c>
      <c r="D509" t="s">
        <v>593</v>
      </c>
      <c r="E509" t="s">
        <v>84</v>
      </c>
      <c r="F509">
        <v>2004</v>
      </c>
      <c r="G509" t="s">
        <v>55</v>
      </c>
      <c r="H509" t="s">
        <v>56</v>
      </c>
      <c r="I509" t="s">
        <v>57</v>
      </c>
      <c r="J509" s="21">
        <v>29.163360386069158</v>
      </c>
      <c r="K509" s="21">
        <v>33.900709256224168</v>
      </c>
      <c r="L509" s="21">
        <v>86.577943496064407</v>
      </c>
      <c r="M509" s="21">
        <v>87.123158656067474</v>
      </c>
      <c r="N509" s="21">
        <v>0</v>
      </c>
      <c r="O509" s="21">
        <v>0</v>
      </c>
      <c r="P509" s="21">
        <v>0</v>
      </c>
      <c r="Q509" s="21">
        <v>0</v>
      </c>
      <c r="R509" s="23">
        <v>321918.90925979736</v>
      </c>
      <c r="S509" s="23">
        <v>309030.62062231085</v>
      </c>
      <c r="T509" s="23">
        <v>246803.817741126</v>
      </c>
      <c r="U509" s="18" t="s">
        <v>41</v>
      </c>
      <c r="V509" s="23">
        <v>31.095277056959471</v>
      </c>
      <c r="W509" s="23">
        <v>29.831513108035214</v>
      </c>
      <c r="X509" s="23">
        <v>97.486404815243304</v>
      </c>
      <c r="Y509" s="23">
        <v>89.673860202978091</v>
      </c>
      <c r="Z509" s="23">
        <v>95.220162538093945</v>
      </c>
      <c r="AA509" s="23">
        <v>87.426350502569278</v>
      </c>
      <c r="AB509" s="21">
        <v>0</v>
      </c>
      <c r="AC509" s="26">
        <f>((Y509*1000)*(O509/100))/VLOOKUP(E509,'Sq Ft lookup'!$C$3:$D$7,2,0)</f>
        <v>0</v>
      </c>
      <c r="AD509" s="26">
        <f>(100-J509)/100*X509*1000/VLOOKUP(E509,'Sq Ft lookup'!$C$3:$D$7,2,0)</f>
        <v>2.7963593136890714</v>
      </c>
      <c r="AE509" s="26">
        <f>(100-K509)/100*Y509*1000/VLOOKUP(E509,'Sq Ft lookup'!$C$3:$D$7,2,0)</f>
        <v>2.4002342813012185</v>
      </c>
    </row>
    <row r="510" spans="1:31">
      <c r="A510" t="s">
        <v>599</v>
      </c>
      <c r="B510" t="s">
        <v>592</v>
      </c>
      <c r="C510" t="s">
        <v>35</v>
      </c>
      <c r="D510" t="s">
        <v>593</v>
      </c>
      <c r="E510" t="s">
        <v>84</v>
      </c>
      <c r="F510">
        <v>2004</v>
      </c>
      <c r="G510" t="s">
        <v>59</v>
      </c>
      <c r="H510" t="s">
        <v>44</v>
      </c>
      <c r="I510" t="s">
        <v>45</v>
      </c>
      <c r="J510" s="21">
        <v>46.281566625313339</v>
      </c>
      <c r="K510" s="21">
        <v>47.364932505614973</v>
      </c>
      <c r="L510" s="21">
        <v>82.797268403025441</v>
      </c>
      <c r="M510" s="21">
        <v>83.226468256009298</v>
      </c>
      <c r="N510" s="21">
        <v>0</v>
      </c>
      <c r="O510" s="21">
        <v>0</v>
      </c>
      <c r="P510" s="21">
        <v>0</v>
      </c>
      <c r="Q510" s="21">
        <v>0</v>
      </c>
      <c r="R510" s="23">
        <v>302593.69359709404</v>
      </c>
      <c r="S510" s="23">
        <v>294776.48010160564</v>
      </c>
      <c r="T510" s="23">
        <v>132739.83834893399</v>
      </c>
      <c r="U510" s="18" t="s">
        <v>41</v>
      </c>
      <c r="V510" s="23">
        <v>37.930908663404892</v>
      </c>
      <c r="W510" s="23">
        <v>36.984096578668151</v>
      </c>
      <c r="X510" s="23">
        <v>86.913619400479291</v>
      </c>
      <c r="Y510" s="23">
        <v>81.586416258643993</v>
      </c>
      <c r="Z510" s="23">
        <v>67.141973731742809</v>
      </c>
      <c r="AA510" s="23">
        <v>66.206631436853399</v>
      </c>
      <c r="AB510" s="21">
        <v>0</v>
      </c>
      <c r="AC510" s="26">
        <f>((Y510*1000)*(O510/100))/VLOOKUP(E510,'Sq Ft lookup'!$C$3:$D$7,2,0)</f>
        <v>0</v>
      </c>
      <c r="AD510" s="26">
        <f>(100-J510)/100*X510*1000/VLOOKUP(E510,'Sq Ft lookup'!$C$3:$D$7,2,0)</f>
        <v>1.8906108415134726</v>
      </c>
      <c r="AE510" s="26">
        <f>(100-K510)/100*Y510*1000/VLOOKUP(E510,'Sq Ft lookup'!$C$3:$D$7,2,0)</f>
        <v>1.7389376498881222</v>
      </c>
    </row>
    <row r="511" spans="1:31">
      <c r="A511" t="s">
        <v>600</v>
      </c>
      <c r="B511" t="s">
        <v>592</v>
      </c>
      <c r="C511" t="s">
        <v>35</v>
      </c>
      <c r="D511" t="s">
        <v>593</v>
      </c>
      <c r="E511" t="s">
        <v>84</v>
      </c>
      <c r="F511">
        <v>2004</v>
      </c>
      <c r="G511" t="s">
        <v>61</v>
      </c>
      <c r="H511" t="s">
        <v>62</v>
      </c>
      <c r="I511" t="s">
        <v>63</v>
      </c>
      <c r="J511" s="21">
        <v>19.978832152450721</v>
      </c>
      <c r="K511" s="21">
        <v>25.65156503111503</v>
      </c>
      <c r="L511" s="21">
        <v>85.012344192895455</v>
      </c>
      <c r="M511" s="21">
        <v>85.807488434325634</v>
      </c>
      <c r="N511" s="21">
        <v>0</v>
      </c>
      <c r="O511" s="21">
        <v>0</v>
      </c>
      <c r="P511" s="21">
        <v>0</v>
      </c>
      <c r="Q511" s="21">
        <v>0</v>
      </c>
      <c r="R511" s="23">
        <v>351095.85565635079</v>
      </c>
      <c r="S511" s="23">
        <v>333419.31424963404</v>
      </c>
      <c r="T511" s="23">
        <v>80179.015789653</v>
      </c>
      <c r="U511" s="18" t="s">
        <v>41</v>
      </c>
      <c r="V511" s="23">
        <v>60.123535724520245</v>
      </c>
      <c r="W511" s="23">
        <v>56.932922763567333</v>
      </c>
      <c r="X511" s="23">
        <v>106.24850957628841</v>
      </c>
      <c r="Y511" s="23">
        <v>98.102308596675215</v>
      </c>
      <c r="Z511" s="23">
        <v>106.24850957628841</v>
      </c>
      <c r="AA511" s="23">
        <v>98.102308596675215</v>
      </c>
      <c r="AB511" s="21">
        <v>0</v>
      </c>
      <c r="AC511" s="26">
        <f>((Y511*1000)*(O511/100))/VLOOKUP(E511,'Sq Ft lookup'!$C$3:$D$7,2,0)</f>
        <v>0</v>
      </c>
      <c r="AD511" s="26">
        <f>(100-J511)/100*X511*1000/VLOOKUP(E511,'Sq Ft lookup'!$C$3:$D$7,2,0)</f>
        <v>3.4428547553578142</v>
      </c>
      <c r="AE511" s="26">
        <f>(100-K511)/100*Y511*1000/VLOOKUP(E511,'Sq Ft lookup'!$C$3:$D$7,2,0)</f>
        <v>2.9535343636353075</v>
      </c>
    </row>
    <row r="512" spans="1:31">
      <c r="A512" t="s">
        <v>601</v>
      </c>
      <c r="B512" t="s">
        <v>592</v>
      </c>
      <c r="C512" t="s">
        <v>35</v>
      </c>
      <c r="D512" t="s">
        <v>593</v>
      </c>
      <c r="E512" t="s">
        <v>84</v>
      </c>
      <c r="F512">
        <v>2004</v>
      </c>
      <c r="G512" t="s">
        <v>65</v>
      </c>
      <c r="H512" t="s">
        <v>66</v>
      </c>
      <c r="I512" t="s">
        <v>57</v>
      </c>
      <c r="J512" s="21">
        <v>29.352793288039926</v>
      </c>
      <c r="K512" s="21">
        <v>33.687374847238452</v>
      </c>
      <c r="L512" s="21">
        <v>87.636944700165458</v>
      </c>
      <c r="M512" s="21">
        <v>88.17202152704769</v>
      </c>
      <c r="N512" s="21">
        <v>0</v>
      </c>
      <c r="O512" s="21">
        <v>0</v>
      </c>
      <c r="P512" s="21">
        <v>0</v>
      </c>
      <c r="Q512" s="21">
        <v>0</v>
      </c>
      <c r="R512" s="23">
        <v>334131.29820156848</v>
      </c>
      <c r="S512" s="23">
        <v>320308.44030948798</v>
      </c>
      <c r="T512" s="23">
        <v>174477.34438496901</v>
      </c>
      <c r="U512" s="18" t="s">
        <v>41</v>
      </c>
      <c r="V512" s="23">
        <v>32.445607634488823</v>
      </c>
      <c r="W512" s="23">
        <v>31.040985201072989</v>
      </c>
      <c r="X512" s="23">
        <v>110.4340725900424</v>
      </c>
      <c r="Y512" s="23">
        <v>102.41590356024872</v>
      </c>
      <c r="Z512" s="23">
        <v>110.4340725900424</v>
      </c>
      <c r="AA512" s="23">
        <v>102.41590356024872</v>
      </c>
      <c r="AB512" s="21">
        <v>0</v>
      </c>
      <c r="AC512" s="26">
        <f>((Y512*1000)*(O512/100))/VLOOKUP(E512,'Sq Ft lookup'!$C$3:$D$7,2,0)</f>
        <v>0</v>
      </c>
      <c r="AD512" s="26">
        <f>(100-J512)/100*X512*1000/VLOOKUP(E512,'Sq Ft lookup'!$C$3:$D$7,2,0)</f>
        <v>3.1592868006933914</v>
      </c>
      <c r="AE512" s="26">
        <f>(100-K512)/100*Y512*1000/VLOOKUP(E512,'Sq Ft lookup'!$C$3:$D$7,2,0)</f>
        <v>2.750138660648775</v>
      </c>
    </row>
    <row r="513" spans="1:31">
      <c r="A513" t="s">
        <v>602</v>
      </c>
      <c r="B513" t="s">
        <v>592</v>
      </c>
      <c r="C513" t="s">
        <v>35</v>
      </c>
      <c r="D513" t="s">
        <v>593</v>
      </c>
      <c r="E513" t="s">
        <v>84</v>
      </c>
      <c r="F513">
        <v>2004</v>
      </c>
      <c r="G513" t="s">
        <v>68</v>
      </c>
      <c r="H513" t="s">
        <v>69</v>
      </c>
      <c r="I513" t="s">
        <v>70</v>
      </c>
      <c r="J513" s="21">
        <v>33.56496506663342</v>
      </c>
      <c r="K513" s="21">
        <v>37.806083016443928</v>
      </c>
      <c r="L513" s="21">
        <v>88.236150328962324</v>
      </c>
      <c r="M513" s="21">
        <v>88.779491402612564</v>
      </c>
      <c r="N513" s="21">
        <v>0</v>
      </c>
      <c r="O513" s="21">
        <v>0</v>
      </c>
      <c r="P513" s="21">
        <v>0</v>
      </c>
      <c r="Q513" s="21">
        <v>0</v>
      </c>
      <c r="R513" s="23">
        <v>316245.51579645881</v>
      </c>
      <c r="S513" s="23">
        <v>301225.90873952518</v>
      </c>
      <c r="T513" s="23">
        <v>19168.417629923999</v>
      </c>
      <c r="U513" s="18" t="s">
        <v>41</v>
      </c>
      <c r="V513" s="23">
        <v>34.204261486980187</v>
      </c>
      <c r="W513" s="23">
        <v>32.623161358389808</v>
      </c>
      <c r="X513" s="23">
        <v>94.76405823866493</v>
      </c>
      <c r="Y513" s="23">
        <v>86.42605233116133</v>
      </c>
      <c r="Z513" s="23">
        <v>88.110251993314833</v>
      </c>
      <c r="AA513" s="23">
        <v>80.791249595018783</v>
      </c>
      <c r="AB513" s="21">
        <v>0</v>
      </c>
      <c r="AC513" s="26">
        <f>((Y513*1000)*(O513/100))/VLOOKUP(E513,'Sq Ft lookup'!$C$3:$D$7,2,0)</f>
        <v>0</v>
      </c>
      <c r="AD513" s="26">
        <f>(100-J513)/100*X513*1000/VLOOKUP(E513,'Sq Ft lookup'!$C$3:$D$7,2,0)</f>
        <v>2.5493636442653531</v>
      </c>
      <c r="AE513" s="26">
        <f>(100-K513)/100*Y513*1000/VLOOKUP(E513,'Sq Ft lookup'!$C$3:$D$7,2,0)</f>
        <v>2.1766247110349144</v>
      </c>
    </row>
    <row r="514" spans="1:31">
      <c r="A514" t="s">
        <v>603</v>
      </c>
      <c r="B514" t="s">
        <v>592</v>
      </c>
      <c r="C514" t="s">
        <v>35</v>
      </c>
      <c r="D514" t="s">
        <v>593</v>
      </c>
      <c r="E514" t="s">
        <v>84</v>
      </c>
      <c r="F514">
        <v>2004</v>
      </c>
      <c r="G514" t="s">
        <v>72</v>
      </c>
      <c r="H514" t="s">
        <v>73</v>
      </c>
      <c r="I514" t="s">
        <v>63</v>
      </c>
      <c r="J514" s="21">
        <v>19.422911897413542</v>
      </c>
      <c r="K514" s="21">
        <v>25.241540715044643</v>
      </c>
      <c r="L514" s="21">
        <v>82.188110213553117</v>
      </c>
      <c r="M514" s="21">
        <v>83.250015044005949</v>
      </c>
      <c r="N514" s="21">
        <v>0</v>
      </c>
      <c r="O514" s="21">
        <v>0</v>
      </c>
      <c r="P514" s="21">
        <v>0</v>
      </c>
      <c r="Q514" s="21">
        <v>0</v>
      </c>
      <c r="R514" s="23">
        <v>367473.59653005784</v>
      </c>
      <c r="S514" s="23">
        <v>346226.87706408306</v>
      </c>
      <c r="T514" s="23">
        <v>52450.042803586999</v>
      </c>
      <c r="U514" s="18" t="s">
        <v>41</v>
      </c>
      <c r="V514" s="23">
        <v>106.29889617101064</v>
      </c>
      <c r="W514" s="23">
        <v>99.959614287354555</v>
      </c>
      <c r="X514" s="23">
        <v>109.74792360686101</v>
      </c>
      <c r="Y514" s="23">
        <v>101.08696181917051</v>
      </c>
      <c r="Z514" s="23">
        <v>107.2676184807691</v>
      </c>
      <c r="AA514" s="23">
        <v>98.701640376134378</v>
      </c>
      <c r="AB514" s="21">
        <v>0</v>
      </c>
      <c r="AC514" s="26">
        <f>((Y514*1000)*(O514/100))/VLOOKUP(E514,'Sq Ft lookup'!$C$3:$D$7,2,0)</f>
        <v>0</v>
      </c>
      <c r="AD514" s="26">
        <f>(100-J514)/100*X514*1000/VLOOKUP(E514,'Sq Ft lookup'!$C$3:$D$7,2,0)</f>
        <v>3.5809548935193227</v>
      </c>
      <c r="AE514" s="26">
        <f>(100-K514)/100*Y514*1000/VLOOKUP(E514,'Sq Ft lookup'!$C$3:$D$7,2,0)</f>
        <v>3.0601763593433073</v>
      </c>
    </row>
    <row r="515" spans="1:31">
      <c r="A515" t="s">
        <v>604</v>
      </c>
      <c r="B515" t="s">
        <v>592</v>
      </c>
      <c r="C515" t="s">
        <v>35</v>
      </c>
      <c r="D515" t="s">
        <v>593</v>
      </c>
      <c r="E515" t="s">
        <v>84</v>
      </c>
      <c r="F515">
        <v>2004</v>
      </c>
      <c r="G515" t="s">
        <v>75</v>
      </c>
      <c r="H515" t="s">
        <v>76</v>
      </c>
      <c r="I515" t="s">
        <v>77</v>
      </c>
      <c r="J515" s="21">
        <v>31.562548701587932</v>
      </c>
      <c r="K515" s="21">
        <v>36.428729069890743</v>
      </c>
      <c r="L515" s="21">
        <v>81.862174846654185</v>
      </c>
      <c r="M515" s="21">
        <v>82.79272155154861</v>
      </c>
      <c r="N515" s="21">
        <v>0</v>
      </c>
      <c r="O515" s="21">
        <v>0</v>
      </c>
      <c r="P515" s="21">
        <v>0</v>
      </c>
      <c r="Q515" s="21">
        <v>0</v>
      </c>
      <c r="R515" s="23">
        <v>359353.79875793768</v>
      </c>
      <c r="S515" s="23">
        <v>340876.42907622224</v>
      </c>
      <c r="T515" s="23">
        <v>73980.613251250004</v>
      </c>
      <c r="U515" s="18" t="s">
        <v>41</v>
      </c>
      <c r="V515" s="23">
        <v>146.48376514256393</v>
      </c>
      <c r="W515" s="23">
        <v>138.96616617103703</v>
      </c>
      <c r="X515" s="23">
        <v>112.4922564277164</v>
      </c>
      <c r="Y515" s="23">
        <v>103.24977003764798</v>
      </c>
      <c r="Z515" s="23">
        <v>111.8691820752354</v>
      </c>
      <c r="AA515" s="23">
        <v>102.66163572526686</v>
      </c>
      <c r="AB515" s="21">
        <v>0</v>
      </c>
      <c r="AC515" s="26">
        <f>((Y515*1000)*(O515/100))/VLOOKUP(E515,'Sq Ft lookup'!$C$3:$D$7,2,0)</f>
        <v>0</v>
      </c>
      <c r="AD515" s="26">
        <f>(100-J515)/100*X515*1000/VLOOKUP(E515,'Sq Ft lookup'!$C$3:$D$7,2,0)</f>
        <v>3.1175069126221193</v>
      </c>
      <c r="AE515" s="26">
        <f>(100-K515)/100*Y515*1000/VLOOKUP(E515,'Sq Ft lookup'!$C$3:$D$7,2,0)</f>
        <v>2.6579141949928311</v>
      </c>
    </row>
    <row r="516" spans="1:31">
      <c r="A516" t="s">
        <v>605</v>
      </c>
      <c r="B516" t="s">
        <v>592</v>
      </c>
      <c r="C516" t="s">
        <v>35</v>
      </c>
      <c r="D516" t="s">
        <v>593</v>
      </c>
      <c r="E516" t="s">
        <v>84</v>
      </c>
      <c r="F516">
        <v>2004</v>
      </c>
      <c r="G516" t="s">
        <v>79</v>
      </c>
      <c r="H516" t="s">
        <v>62</v>
      </c>
      <c r="I516" t="s">
        <v>70</v>
      </c>
      <c r="J516" s="21">
        <v>26.881492760103477</v>
      </c>
      <c r="K516" s="21">
        <v>30.966496998525361</v>
      </c>
      <c r="L516" s="21">
        <v>81.697975811425025</v>
      </c>
      <c r="M516" s="21">
        <v>82.411659237695034</v>
      </c>
      <c r="N516" s="21">
        <v>0</v>
      </c>
      <c r="O516" s="21">
        <v>0</v>
      </c>
      <c r="P516" s="21">
        <v>0</v>
      </c>
      <c r="Q516" s="21">
        <v>0</v>
      </c>
      <c r="R516" s="23">
        <v>397769.13188695657</v>
      </c>
      <c r="S516" s="23">
        <v>381676.9495010493</v>
      </c>
      <c r="T516" s="23">
        <v>12732.165066451</v>
      </c>
      <c r="U516" s="18" t="s">
        <v>41</v>
      </c>
      <c r="V516" s="23">
        <v>86.09891775825669</v>
      </c>
      <c r="W516" s="23">
        <v>82.740655611937413</v>
      </c>
      <c r="X516" s="23">
        <v>120.8305748130819</v>
      </c>
      <c r="Y516" s="23">
        <v>113.32104122326368</v>
      </c>
      <c r="Z516" s="23">
        <v>120.62765232634001</v>
      </c>
      <c r="AA516" s="23">
        <v>113.11574207605545</v>
      </c>
      <c r="AB516" s="21">
        <v>0</v>
      </c>
      <c r="AC516" s="26">
        <f>((Y516*1000)*(O516/100))/VLOOKUP(E516,'Sq Ft lookup'!$C$3:$D$7,2,0)</f>
        <v>0</v>
      </c>
      <c r="AD516" s="26">
        <f>(100-J516)/100*X516*1000/VLOOKUP(E516,'Sq Ft lookup'!$C$3:$D$7,2,0)</f>
        <v>3.5776275599397405</v>
      </c>
      <c r="AE516" s="26">
        <f>(100-K516)/100*Y516*1000/VLOOKUP(E516,'Sq Ft lookup'!$C$3:$D$7,2,0)</f>
        <v>3.1678268635012774</v>
      </c>
    </row>
    <row r="517" spans="1:31">
      <c r="A517" t="s">
        <v>606</v>
      </c>
      <c r="B517" t="s">
        <v>592</v>
      </c>
      <c r="C517" t="s">
        <v>35</v>
      </c>
      <c r="D517" t="s">
        <v>593</v>
      </c>
      <c r="E517" t="s">
        <v>84</v>
      </c>
      <c r="F517">
        <v>2004</v>
      </c>
      <c r="G517" t="s">
        <v>81</v>
      </c>
      <c r="H517" t="s">
        <v>82</v>
      </c>
      <c r="I517" t="s">
        <v>77</v>
      </c>
      <c r="J517" s="21">
        <v>23.192238050570634</v>
      </c>
      <c r="K517" s="21">
        <v>27.032909803702807</v>
      </c>
      <c r="L517" s="21">
        <v>71.867545557442654</v>
      </c>
      <c r="M517" s="21">
        <v>72.964237980107271</v>
      </c>
      <c r="N517" s="21">
        <v>0</v>
      </c>
      <c r="O517" s="21">
        <v>0</v>
      </c>
      <c r="P517" s="21">
        <v>0</v>
      </c>
      <c r="Q517" s="21">
        <v>0</v>
      </c>
      <c r="R517" s="23">
        <v>396117.5705787777</v>
      </c>
      <c r="S517" s="23">
        <v>380438.16583976167</v>
      </c>
      <c r="T517" s="23">
        <v>15338.920735447</v>
      </c>
      <c r="U517" s="18" t="s">
        <v>41</v>
      </c>
      <c r="V517" s="23">
        <v>179.24552505059106</v>
      </c>
      <c r="W517" s="23">
        <v>172.25491874726623</v>
      </c>
      <c r="X517" s="23">
        <v>119.22198833610328</v>
      </c>
      <c r="Y517" s="23">
        <v>112.0684843589103</v>
      </c>
      <c r="Z517" s="23">
        <v>118.22036280936911</v>
      </c>
      <c r="AA517" s="23">
        <v>111.18808121204836</v>
      </c>
      <c r="AB517" s="21">
        <v>0</v>
      </c>
      <c r="AC517" s="26">
        <f>((Y517*1000)*(O517/100))/VLOOKUP(E517,'Sq Ft lookup'!$C$3:$D$7,2,0)</f>
        <v>0</v>
      </c>
      <c r="AD517" s="26">
        <f>(100-J517)/100*X517*1000/VLOOKUP(E517,'Sq Ft lookup'!$C$3:$D$7,2,0)</f>
        <v>3.7081085641858942</v>
      </c>
      <c r="AE517" s="26">
        <f>(100-K517)/100*Y517*1000/VLOOKUP(E517,'Sq Ft lookup'!$C$3:$D$7,2,0)</f>
        <v>3.311322618497238</v>
      </c>
    </row>
    <row r="518" spans="1:31">
      <c r="A518" t="s">
        <v>607</v>
      </c>
      <c r="B518" t="s">
        <v>592</v>
      </c>
      <c r="C518" t="s">
        <v>35</v>
      </c>
      <c r="D518" t="s">
        <v>593</v>
      </c>
      <c r="E518" t="s">
        <v>99</v>
      </c>
      <c r="F518">
        <v>2004</v>
      </c>
      <c r="G518" t="s">
        <v>38</v>
      </c>
      <c r="H518" t="s">
        <v>39</v>
      </c>
      <c r="I518" t="s">
        <v>40</v>
      </c>
      <c r="J518" s="21">
        <v>66.225207239214839</v>
      </c>
      <c r="K518" s="21">
        <v>68.744139210417956</v>
      </c>
      <c r="L518" s="21">
        <v>94.699284956419589</v>
      </c>
      <c r="M518" s="21">
        <v>95.585194582373859</v>
      </c>
      <c r="N518" s="21">
        <v>0</v>
      </c>
      <c r="O518" s="21">
        <v>0</v>
      </c>
      <c r="P518" s="21">
        <v>0</v>
      </c>
      <c r="Q518" s="21">
        <v>0</v>
      </c>
      <c r="R518" s="23">
        <v>755738.16939655982</v>
      </c>
      <c r="S518" s="23">
        <v>628944.66022535332</v>
      </c>
      <c r="T518" s="23">
        <v>196513.260984961</v>
      </c>
      <c r="U518" s="18" t="s">
        <v>41</v>
      </c>
      <c r="V518" s="23">
        <v>119.13645646214285</v>
      </c>
      <c r="W518" s="23">
        <v>99.220651507410665</v>
      </c>
      <c r="X518" s="23">
        <v>293.8814389886914</v>
      </c>
      <c r="Y518" s="23">
        <v>250.87303043017724</v>
      </c>
      <c r="Z518" s="23">
        <v>166.45845405866029</v>
      </c>
      <c r="AA518" s="23">
        <v>151.49877203644638</v>
      </c>
      <c r="AB518" s="21">
        <v>0</v>
      </c>
      <c r="AC518" s="26">
        <f>((Y518*1000)*(O518/100))/VLOOKUP(E518,'Sq Ft lookup'!$C$3:$D$7,2,0)</f>
        <v>0</v>
      </c>
      <c r="AD518" s="26">
        <f>(100-J518)/100*X518*1000/VLOOKUP(E518,'Sq Ft lookup'!$C$3:$D$7,2,0)</f>
        <v>1.8518255033739515</v>
      </c>
      <c r="AE518" s="26">
        <f>(100-K518)/100*Y518*1000/VLOOKUP(E518,'Sq Ft lookup'!$C$3:$D$7,2,0)</f>
        <v>1.4629202453332464</v>
      </c>
    </row>
    <row r="519" spans="1:31">
      <c r="A519" t="s">
        <v>608</v>
      </c>
      <c r="B519" t="s">
        <v>592</v>
      </c>
      <c r="C519" t="s">
        <v>35</v>
      </c>
      <c r="D519" t="s">
        <v>593</v>
      </c>
      <c r="E519" t="s">
        <v>99</v>
      </c>
      <c r="F519">
        <v>2004</v>
      </c>
      <c r="G519" t="s">
        <v>43</v>
      </c>
      <c r="H519" t="s">
        <v>44</v>
      </c>
      <c r="I519" t="s">
        <v>45</v>
      </c>
      <c r="J519" s="21">
        <v>54.989085504043246</v>
      </c>
      <c r="K519" s="21">
        <v>61.983872941274342</v>
      </c>
      <c r="L519" s="21">
        <v>82.980278809987993</v>
      </c>
      <c r="M519" s="21">
        <v>85.486730311268147</v>
      </c>
      <c r="N519" s="21">
        <v>0</v>
      </c>
      <c r="O519" s="21">
        <v>0</v>
      </c>
      <c r="P519" s="21">
        <v>0</v>
      </c>
      <c r="Q519" s="21">
        <v>0</v>
      </c>
      <c r="R519" s="23">
        <v>704413.03606295539</v>
      </c>
      <c r="S519" s="23">
        <v>603429.73113464366</v>
      </c>
      <c r="T519" s="23">
        <v>88623.517151856999</v>
      </c>
      <c r="U519" s="18" t="s">
        <v>41</v>
      </c>
      <c r="V519" s="23">
        <v>188.79645970610903</v>
      </c>
      <c r="W519" s="23">
        <v>160.97571787961041</v>
      </c>
      <c r="X519" s="23">
        <v>281.77119121043694</v>
      </c>
      <c r="Y519" s="23">
        <v>236.16958673289145</v>
      </c>
      <c r="Z519" s="23">
        <v>241.60407278062922</v>
      </c>
      <c r="AA519" s="23">
        <v>197.15134678179734</v>
      </c>
      <c r="AB519" s="21">
        <v>0</v>
      </c>
      <c r="AC519" s="26">
        <f>((Y519*1000)*(O519/100))/VLOOKUP(E519,'Sq Ft lookup'!$C$3:$D$7,2,0)</f>
        <v>0</v>
      </c>
      <c r="AD519" s="26">
        <f>(100-J519)/100*X519*1000/VLOOKUP(E519,'Sq Ft lookup'!$C$3:$D$7,2,0)</f>
        <v>2.3661901110068766</v>
      </c>
      <c r="AE519" s="26">
        <f>(100-K519)/100*Y519*1000/VLOOKUP(E519,'Sq Ft lookup'!$C$3:$D$7,2,0)</f>
        <v>1.6750472045978229</v>
      </c>
    </row>
    <row r="520" spans="1:31">
      <c r="A520" t="s">
        <v>609</v>
      </c>
      <c r="B520" t="s">
        <v>592</v>
      </c>
      <c r="C520" t="s">
        <v>35</v>
      </c>
      <c r="D520" t="s">
        <v>593</v>
      </c>
      <c r="E520" t="s">
        <v>99</v>
      </c>
      <c r="F520">
        <v>2004</v>
      </c>
      <c r="G520" t="s">
        <v>47</v>
      </c>
      <c r="H520" t="s">
        <v>39</v>
      </c>
      <c r="I520" t="s">
        <v>40</v>
      </c>
      <c r="J520" s="21">
        <v>64.384128209429093</v>
      </c>
      <c r="K520" s="21">
        <v>67.295877695229805</v>
      </c>
      <c r="L520" s="21">
        <v>94.687836321587582</v>
      </c>
      <c r="M520" s="21">
        <v>95.422054093271214</v>
      </c>
      <c r="N520" s="21">
        <v>0</v>
      </c>
      <c r="O520" s="21">
        <v>0</v>
      </c>
      <c r="P520" s="21">
        <v>0</v>
      </c>
      <c r="Q520" s="21">
        <v>0</v>
      </c>
      <c r="R520" s="23">
        <v>760810.34025001258</v>
      </c>
      <c r="S520" s="23">
        <v>654838.95430157694</v>
      </c>
      <c r="T520" s="23">
        <v>149637.03401674499</v>
      </c>
      <c r="U520" s="18" t="s">
        <v>41</v>
      </c>
      <c r="V520" s="23">
        <v>119.64828337118452</v>
      </c>
      <c r="W520" s="23">
        <v>103.10528561278504</v>
      </c>
      <c r="X520" s="23">
        <v>294.50449178122687</v>
      </c>
      <c r="Y520" s="23">
        <v>252.0629654460628</v>
      </c>
      <c r="Z520" s="23">
        <v>169.36057981132689</v>
      </c>
      <c r="AA520" s="23">
        <v>156.26889671454896</v>
      </c>
      <c r="AB520" s="21">
        <v>0</v>
      </c>
      <c r="AC520" s="26">
        <f>((Y520*1000)*(O520/100))/VLOOKUP(E520,'Sq Ft lookup'!$C$3:$D$7,2,0)</f>
        <v>0</v>
      </c>
      <c r="AD520" s="26">
        <f>(100-J520)/100*X520*1000/VLOOKUP(E520,'Sq Ft lookup'!$C$3:$D$7,2,0)</f>
        <v>1.956909369594668</v>
      </c>
      <c r="AE520" s="26">
        <f>(100-K520)/100*Y520*1000/VLOOKUP(E520,'Sq Ft lookup'!$C$3:$D$7,2,0)</f>
        <v>1.5379660541886382</v>
      </c>
    </row>
    <row r="521" spans="1:31">
      <c r="A521" t="s">
        <v>610</v>
      </c>
      <c r="B521" t="s">
        <v>592</v>
      </c>
      <c r="C521" t="s">
        <v>35</v>
      </c>
      <c r="D521" t="s">
        <v>593</v>
      </c>
      <c r="E521" t="s">
        <v>99</v>
      </c>
      <c r="F521">
        <v>2004</v>
      </c>
      <c r="G521" t="s">
        <v>49</v>
      </c>
      <c r="H521" t="s">
        <v>44</v>
      </c>
      <c r="I521" t="s">
        <v>45</v>
      </c>
      <c r="J521" s="21">
        <v>40.161458332305386</v>
      </c>
      <c r="K521" s="21">
        <v>50.344844052996272</v>
      </c>
      <c r="L521" s="21">
        <v>82.432478675213886</v>
      </c>
      <c r="M521" s="21">
        <v>84.643289536503389</v>
      </c>
      <c r="N521" s="21">
        <v>0</v>
      </c>
      <c r="O521" s="21">
        <v>0</v>
      </c>
      <c r="P521" s="21">
        <v>0</v>
      </c>
      <c r="Q521" s="21">
        <v>0</v>
      </c>
      <c r="R521" s="23">
        <v>685615.07049173629</v>
      </c>
      <c r="S521" s="23">
        <v>602792.15653048398</v>
      </c>
      <c r="T521" s="23">
        <v>28274.093684171999</v>
      </c>
      <c r="U521" s="18" t="s">
        <v>41</v>
      </c>
      <c r="V521" s="23">
        <v>90.14417756540638</v>
      </c>
      <c r="W521" s="23">
        <v>78.784256078765111</v>
      </c>
      <c r="X521" s="23">
        <v>202.22673900149954</v>
      </c>
      <c r="Y521" s="23">
        <v>163.06920723092782</v>
      </c>
      <c r="Z521" s="23">
        <v>173.74386480581728</v>
      </c>
      <c r="AA521" s="23">
        <v>142.21709832955997</v>
      </c>
      <c r="AB521" s="21">
        <v>0</v>
      </c>
      <c r="AC521" s="26">
        <f>((Y521*1000)*(O521/100))/VLOOKUP(E521,'Sq Ft lookup'!$C$3:$D$7,2,0)</f>
        <v>0</v>
      </c>
      <c r="AD521" s="26">
        <f>(100-J521)/100*X521*1000/VLOOKUP(E521,'Sq Ft lookup'!$C$3:$D$7,2,0)</f>
        <v>2.2576405126983645</v>
      </c>
      <c r="AE521" s="26">
        <f>(100-K521)/100*Y521*1000/VLOOKUP(E521,'Sq Ft lookup'!$C$3:$D$7,2,0)</f>
        <v>1.5106766632846991</v>
      </c>
    </row>
    <row r="522" spans="1:31">
      <c r="A522" t="s">
        <v>611</v>
      </c>
      <c r="B522" t="s">
        <v>592</v>
      </c>
      <c r="C522" t="s">
        <v>35</v>
      </c>
      <c r="D522" t="s">
        <v>593</v>
      </c>
      <c r="E522" t="s">
        <v>99</v>
      </c>
      <c r="F522">
        <v>2004</v>
      </c>
      <c r="G522" t="s">
        <v>51</v>
      </c>
      <c r="H522" t="s">
        <v>52</v>
      </c>
      <c r="I522" t="s">
        <v>53</v>
      </c>
      <c r="J522" s="21">
        <v>62.796925235411337</v>
      </c>
      <c r="K522" s="21">
        <v>66.769716422523672</v>
      </c>
      <c r="L522" s="21">
        <v>90.474626025100747</v>
      </c>
      <c r="M522" s="21">
        <v>91.670965076299581</v>
      </c>
      <c r="N522" s="21">
        <v>0</v>
      </c>
      <c r="O522" s="21">
        <v>0</v>
      </c>
      <c r="P522" s="21">
        <v>0</v>
      </c>
      <c r="Q522" s="21">
        <v>0</v>
      </c>
      <c r="R522" s="23">
        <v>666698.71907880984</v>
      </c>
      <c r="S522" s="23">
        <v>583153.83514019568</v>
      </c>
      <c r="T522" s="23">
        <v>45391.477010617004</v>
      </c>
      <c r="U522" s="18" t="s">
        <v>41</v>
      </c>
      <c r="V522" s="23">
        <v>101.84537085029605</v>
      </c>
      <c r="W522" s="23">
        <v>89.049652568703408</v>
      </c>
      <c r="X522" s="23">
        <v>247.14235241054288</v>
      </c>
      <c r="Y522" s="23">
        <v>204.50210509858863</v>
      </c>
      <c r="Z522" s="23">
        <v>163.71138211542797</v>
      </c>
      <c r="AA522" s="23">
        <v>137.76731934819628</v>
      </c>
      <c r="AB522" s="21">
        <v>0</v>
      </c>
      <c r="AC522" s="26">
        <f>((Y522*1000)*(O522/100))/VLOOKUP(E522,'Sq Ft lookup'!$C$3:$D$7,2,0)</f>
        <v>0</v>
      </c>
      <c r="AD522" s="26">
        <f>(100-J522)/100*X522*1000/VLOOKUP(E522,'Sq Ft lookup'!$C$3:$D$7,2,0)</f>
        <v>1.7153834728033108</v>
      </c>
      <c r="AE522" s="26">
        <f>(100-K522)/100*Y522*1000/VLOOKUP(E522,'Sq Ft lookup'!$C$3:$D$7,2,0)</f>
        <v>1.2678475642942102</v>
      </c>
    </row>
    <row r="523" spans="1:31">
      <c r="A523" t="s">
        <v>612</v>
      </c>
      <c r="B523" t="s">
        <v>592</v>
      </c>
      <c r="C523" t="s">
        <v>35</v>
      </c>
      <c r="D523" t="s">
        <v>593</v>
      </c>
      <c r="E523" t="s">
        <v>99</v>
      </c>
      <c r="F523">
        <v>2004</v>
      </c>
      <c r="G523" t="s">
        <v>55</v>
      </c>
      <c r="H523" t="s">
        <v>56</v>
      </c>
      <c r="I523" t="s">
        <v>57</v>
      </c>
      <c r="J523" s="21">
        <v>63.470365979766584</v>
      </c>
      <c r="K523" s="21">
        <v>66.663890197183505</v>
      </c>
      <c r="L523" s="21">
        <v>89.258390598566749</v>
      </c>
      <c r="M523" s="21">
        <v>90.644032378435114</v>
      </c>
      <c r="N523" s="21">
        <v>0</v>
      </c>
      <c r="O523" s="21">
        <v>0</v>
      </c>
      <c r="P523" s="21">
        <v>0</v>
      </c>
      <c r="Q523" s="21">
        <v>0</v>
      </c>
      <c r="R523" s="23">
        <v>704466.78360203246</v>
      </c>
      <c r="S523" s="23">
        <v>614190.12240354996</v>
      </c>
      <c r="T523" s="23">
        <v>92859.278277218997</v>
      </c>
      <c r="U523" s="18" t="s">
        <v>41</v>
      </c>
      <c r="V523" s="23">
        <v>70.409903883892824</v>
      </c>
      <c r="W523" s="23">
        <v>61.325529510121612</v>
      </c>
      <c r="X523" s="23">
        <v>275.8231498143976</v>
      </c>
      <c r="Y523" s="23">
        <v>234.21479807357233</v>
      </c>
      <c r="Z523" s="23">
        <v>147.09655615782199</v>
      </c>
      <c r="AA523" s="23">
        <v>133.98728363350557</v>
      </c>
      <c r="AB523" s="21">
        <v>0</v>
      </c>
      <c r="AC523" s="26">
        <f>((Y523*1000)*(O523/100))/VLOOKUP(E523,'Sq Ft lookup'!$C$3:$D$7,2,0)</f>
        <v>0</v>
      </c>
      <c r="AD523" s="26">
        <f>(100-J523)/100*X523*1000/VLOOKUP(E523,'Sq Ft lookup'!$C$3:$D$7,2,0)</f>
        <v>1.8797982681022307</v>
      </c>
      <c r="AE523" s="26">
        <f>(100-K523)/100*Y523*1000/VLOOKUP(E523,'Sq Ft lookup'!$C$3:$D$7,2,0)</f>
        <v>1.4566810123181158</v>
      </c>
    </row>
    <row r="524" spans="1:31">
      <c r="A524" t="s">
        <v>613</v>
      </c>
      <c r="B524" t="s">
        <v>592</v>
      </c>
      <c r="C524" t="s">
        <v>35</v>
      </c>
      <c r="D524" t="s">
        <v>593</v>
      </c>
      <c r="E524" t="s">
        <v>99</v>
      </c>
      <c r="F524">
        <v>2004</v>
      </c>
      <c r="G524" t="s">
        <v>59</v>
      </c>
      <c r="H524" t="s">
        <v>44</v>
      </c>
      <c r="I524" t="s">
        <v>45</v>
      </c>
      <c r="J524" s="21">
        <v>48.30386039950848</v>
      </c>
      <c r="K524" s="21">
        <v>57.404045190383002</v>
      </c>
      <c r="L524" s="21">
        <v>85.720317151353797</v>
      </c>
      <c r="M524" s="21">
        <v>87.548681423649427</v>
      </c>
      <c r="N524" s="21">
        <v>0</v>
      </c>
      <c r="O524" s="21">
        <v>0</v>
      </c>
      <c r="P524" s="21">
        <v>0</v>
      </c>
      <c r="Q524" s="21">
        <v>0</v>
      </c>
      <c r="R524" s="23">
        <v>639317.32871804968</v>
      </c>
      <c r="S524" s="23">
        <v>559497.99747700756</v>
      </c>
      <c r="T524" s="23">
        <v>27917.956615904001</v>
      </c>
      <c r="U524" s="18" t="s">
        <v>41</v>
      </c>
      <c r="V524" s="23">
        <v>85.547607724933798</v>
      </c>
      <c r="W524" s="23">
        <v>74.581006567755864</v>
      </c>
      <c r="X524" s="23">
        <v>236.1008757973963</v>
      </c>
      <c r="Y524" s="23">
        <v>202.92803518718216</v>
      </c>
      <c r="Z524" s="23">
        <v>202.80026109831911</v>
      </c>
      <c r="AA524" s="23">
        <v>163.12135662603677</v>
      </c>
      <c r="AB524" s="21">
        <v>0</v>
      </c>
      <c r="AC524" s="26">
        <f>((Y524*1000)*(O524/100))/VLOOKUP(E524,'Sq Ft lookup'!$C$3:$D$7,2,0)</f>
        <v>0</v>
      </c>
      <c r="AD524" s="26">
        <f>(100-J524)/100*X524*1000/VLOOKUP(E524,'Sq Ft lookup'!$C$3:$D$7,2,0)</f>
        <v>2.2771462378769605</v>
      </c>
      <c r="AE524" s="26">
        <f>(100-K524)/100*Y524*1000/VLOOKUP(E524,'Sq Ft lookup'!$C$3:$D$7,2,0)</f>
        <v>1.612670413514474</v>
      </c>
    </row>
    <row r="525" spans="1:31">
      <c r="A525" t="s">
        <v>614</v>
      </c>
      <c r="B525" t="s">
        <v>592</v>
      </c>
      <c r="C525" t="s">
        <v>35</v>
      </c>
      <c r="D525" s="22" t="s">
        <v>593</v>
      </c>
      <c r="E525" t="s">
        <v>99</v>
      </c>
      <c r="F525">
        <v>2004</v>
      </c>
      <c r="G525" t="s">
        <v>61</v>
      </c>
      <c r="H525" t="s">
        <v>62</v>
      </c>
      <c r="I525" t="s">
        <v>63</v>
      </c>
      <c r="J525" s="21">
        <v>43.443897848900633</v>
      </c>
      <c r="K525" s="21">
        <v>48.925443792812153</v>
      </c>
      <c r="L525" s="21">
        <v>85.021761781967172</v>
      </c>
      <c r="M525" s="21">
        <v>86.552080408685754</v>
      </c>
      <c r="N525" s="21">
        <v>0</v>
      </c>
      <c r="O525" s="21">
        <v>0</v>
      </c>
      <c r="P525" s="21">
        <v>0</v>
      </c>
      <c r="Q525" s="21">
        <v>0</v>
      </c>
      <c r="R525" s="23">
        <v>634245.04980462347</v>
      </c>
      <c r="S525" s="23">
        <v>569371.40352049633</v>
      </c>
      <c r="T525" s="23">
        <v>24572.610439516</v>
      </c>
      <c r="U525" s="18" t="s">
        <v>41</v>
      </c>
      <c r="V525" s="23">
        <v>112.35644780795384</v>
      </c>
      <c r="W525" s="23">
        <v>100.86988804470651</v>
      </c>
      <c r="X525" s="23">
        <v>198.66669126792908</v>
      </c>
      <c r="Y525" s="23">
        <v>163.62252070741209</v>
      </c>
      <c r="Z525" s="23">
        <v>165.23839753688745</v>
      </c>
      <c r="AA525" s="23">
        <v>147.58215332339569</v>
      </c>
      <c r="AB525" s="21">
        <v>0</v>
      </c>
      <c r="AC525" s="26">
        <f>((Y525*1000)*(O525/100))/VLOOKUP(E525,'Sq Ft lookup'!$C$3:$D$7,2,0)</f>
        <v>0</v>
      </c>
      <c r="AD525" s="26">
        <f>(100-J525)/100*X525*1000/VLOOKUP(E525,'Sq Ft lookup'!$C$3:$D$7,2,0)</f>
        <v>2.0962338965242382</v>
      </c>
      <c r="AE525" s="26">
        <f>(100-K525)/100*Y525*1000/VLOOKUP(E525,'Sq Ft lookup'!$C$3:$D$7,2,0)</f>
        <v>1.5591320206403874</v>
      </c>
    </row>
    <row r="526" spans="1:31">
      <c r="A526" t="s">
        <v>615</v>
      </c>
      <c r="B526" t="s">
        <v>592</v>
      </c>
      <c r="C526" t="s">
        <v>35</v>
      </c>
      <c r="D526" t="s">
        <v>593</v>
      </c>
      <c r="E526" t="s">
        <v>99</v>
      </c>
      <c r="F526">
        <v>2004</v>
      </c>
      <c r="G526" t="s">
        <v>65</v>
      </c>
      <c r="H526" t="s">
        <v>66</v>
      </c>
      <c r="I526" t="s">
        <v>57</v>
      </c>
      <c r="J526" s="21">
        <v>56.734625532602124</v>
      </c>
      <c r="K526" s="21">
        <v>60.154792336197026</v>
      </c>
      <c r="L526" s="21">
        <v>89.038630720516281</v>
      </c>
      <c r="M526" s="21">
        <v>90.193802814562517</v>
      </c>
      <c r="N526" s="21">
        <v>0</v>
      </c>
      <c r="O526" s="21">
        <v>0</v>
      </c>
      <c r="P526" s="21">
        <v>0</v>
      </c>
      <c r="Q526" s="21">
        <v>0</v>
      </c>
      <c r="R526" s="23">
        <v>684206.10812267836</v>
      </c>
      <c r="S526" s="23">
        <v>612477.06369924638</v>
      </c>
      <c r="T526" s="23">
        <v>57508.393066564</v>
      </c>
      <c r="U526" s="18" t="s">
        <v>41</v>
      </c>
      <c r="V526" s="23">
        <v>68.355412220964126</v>
      </c>
      <c r="W526" s="23">
        <v>61.148110762737915</v>
      </c>
      <c r="X526" s="23">
        <v>262.3980110105644</v>
      </c>
      <c r="Y526" s="23">
        <v>224.68051993999748</v>
      </c>
      <c r="Z526" s="23">
        <v>169.19996932163289</v>
      </c>
      <c r="AA526" s="23">
        <v>155.27708667725341</v>
      </c>
      <c r="AB526" s="21">
        <v>0</v>
      </c>
      <c r="AC526" s="26">
        <f>((Y526*1000)*(O526/100))/VLOOKUP(E526,'Sq Ft lookup'!$C$3:$D$7,2,0)</f>
        <v>0</v>
      </c>
      <c r="AD526" s="26">
        <f>(100-J526)/100*X526*1000/VLOOKUP(E526,'Sq Ft lookup'!$C$3:$D$7,2,0)</f>
        <v>2.118050038409041</v>
      </c>
      <c r="AE526" s="26">
        <f>(100-K526)/100*Y526*1000/VLOOKUP(E526,'Sq Ft lookup'!$C$3:$D$7,2,0)</f>
        <v>1.670231711757542</v>
      </c>
    </row>
    <row r="527" spans="1:31">
      <c r="A527" t="s">
        <v>616</v>
      </c>
      <c r="B527" t="s">
        <v>592</v>
      </c>
      <c r="C527" t="s">
        <v>35</v>
      </c>
      <c r="D527" t="s">
        <v>593</v>
      </c>
      <c r="E527" t="s">
        <v>99</v>
      </c>
      <c r="F527">
        <v>2004</v>
      </c>
      <c r="G527" t="s">
        <v>68</v>
      </c>
      <c r="H527" t="s">
        <v>69</v>
      </c>
      <c r="I527" t="s">
        <v>70</v>
      </c>
      <c r="J527" s="21">
        <v>38.527150970173288</v>
      </c>
      <c r="K527" s="21">
        <v>47.685615713248261</v>
      </c>
      <c r="L527" s="21">
        <v>85.763399665446315</v>
      </c>
      <c r="M527" s="21">
        <v>87.958100004420928</v>
      </c>
      <c r="N527" s="21">
        <v>0</v>
      </c>
      <c r="O527" s="21">
        <v>0</v>
      </c>
      <c r="P527" s="21">
        <v>0</v>
      </c>
      <c r="Q527" s="21">
        <v>0</v>
      </c>
      <c r="R527" s="23">
        <v>624470.37412369833</v>
      </c>
      <c r="S527" s="23">
        <v>527734.28115115582</v>
      </c>
      <c r="T527" s="23">
        <v>10979.290139183</v>
      </c>
      <c r="U527" s="18" t="s">
        <v>41</v>
      </c>
      <c r="V527" s="23">
        <v>68.58996599196621</v>
      </c>
      <c r="W527" s="23">
        <v>58.014401367201124</v>
      </c>
      <c r="X527" s="23">
        <v>157.0257761285061</v>
      </c>
      <c r="Y527" s="23">
        <v>129.44342288154243</v>
      </c>
      <c r="Z527" s="23">
        <v>142.1184862182715</v>
      </c>
      <c r="AA527" s="23">
        <v>122.68754144865466</v>
      </c>
      <c r="AB527" s="21">
        <v>0</v>
      </c>
      <c r="AC527" s="26">
        <f>((Y527*1000)*(O527/100))/VLOOKUP(E527,'Sq Ft lookup'!$C$3:$D$7,2,0)</f>
        <v>0</v>
      </c>
      <c r="AD527" s="26">
        <f>(100-J527)/100*X527*1000/VLOOKUP(E527,'Sq Ft lookup'!$C$3:$D$7,2,0)</f>
        <v>1.800899595100564</v>
      </c>
      <c r="AE527" s="26">
        <f>(100-K527)/100*Y527*1000/VLOOKUP(E527,'Sq Ft lookup'!$C$3:$D$7,2,0)</f>
        <v>1.2633867477644631</v>
      </c>
    </row>
    <row r="528" spans="1:31">
      <c r="A528" t="s">
        <v>617</v>
      </c>
      <c r="B528" t="s">
        <v>592</v>
      </c>
      <c r="C528" t="s">
        <v>35</v>
      </c>
      <c r="D528" s="22" t="s">
        <v>593</v>
      </c>
      <c r="E528" t="s">
        <v>99</v>
      </c>
      <c r="F528">
        <v>2004</v>
      </c>
      <c r="G528" t="s">
        <v>72</v>
      </c>
      <c r="H528" t="s">
        <v>73</v>
      </c>
      <c r="I528" t="s">
        <v>63</v>
      </c>
      <c r="J528" s="21">
        <v>38.400762918880162</v>
      </c>
      <c r="K528" s="21">
        <v>43.521863494396648</v>
      </c>
      <c r="L528" s="21">
        <v>81.933171923220442</v>
      </c>
      <c r="M528" s="21">
        <v>83.268577304827403</v>
      </c>
      <c r="N528" s="21">
        <v>0</v>
      </c>
      <c r="O528" s="21">
        <v>0</v>
      </c>
      <c r="P528" s="21">
        <v>0</v>
      </c>
      <c r="Q528" s="21">
        <v>0</v>
      </c>
      <c r="R528" s="23">
        <v>660475.52499034873</v>
      </c>
      <c r="S528" s="23">
        <v>612176.74747867906</v>
      </c>
      <c r="T528" s="23">
        <v>18884.018878593</v>
      </c>
      <c r="U528" s="18" t="s">
        <v>41</v>
      </c>
      <c r="V528" s="23">
        <v>191.45367485611601</v>
      </c>
      <c r="W528" s="23">
        <v>177.29411424111171</v>
      </c>
      <c r="X528" s="23">
        <v>194.87117735057231</v>
      </c>
      <c r="Y528" s="23">
        <v>180.3026573370924</v>
      </c>
      <c r="Z528" s="23">
        <v>166.61585902201278</v>
      </c>
      <c r="AA528" s="23">
        <v>151.58580348904357</v>
      </c>
      <c r="AB528" s="21">
        <v>0</v>
      </c>
      <c r="AC528" s="26">
        <f>((Y528*1000)*(O528/100))/VLOOKUP(E528,'Sq Ft lookup'!$C$3:$D$7,2,0)</f>
        <v>0</v>
      </c>
      <c r="AD528" s="26">
        <f>(100-J528)/100*X528*1000/VLOOKUP(E528,'Sq Ft lookup'!$C$3:$D$7,2,0)</f>
        <v>2.2395365399057563</v>
      </c>
      <c r="AE528" s="26">
        <f>(100-K528)/100*Y528*1000/VLOOKUP(E528,'Sq Ft lookup'!$C$3:$D$7,2,0)</f>
        <v>1.8998429278745017</v>
      </c>
    </row>
    <row r="529" spans="1:31">
      <c r="A529" t="s">
        <v>618</v>
      </c>
      <c r="B529" t="s">
        <v>592</v>
      </c>
      <c r="C529" t="s">
        <v>35</v>
      </c>
      <c r="D529" s="22" t="s">
        <v>593</v>
      </c>
      <c r="E529" t="s">
        <v>99</v>
      </c>
      <c r="F529">
        <v>2004</v>
      </c>
      <c r="G529" t="s">
        <v>75</v>
      </c>
      <c r="H529" t="s">
        <v>76</v>
      </c>
      <c r="I529" t="s">
        <v>77</v>
      </c>
      <c r="J529" s="21">
        <v>54.516363965838075</v>
      </c>
      <c r="K529" s="21">
        <v>58.310681629571526</v>
      </c>
      <c r="L529" s="21">
        <v>82.721652593604006</v>
      </c>
      <c r="M529" s="21">
        <v>83.946518021974896</v>
      </c>
      <c r="N529" s="21">
        <v>0</v>
      </c>
      <c r="O529" s="21">
        <v>0</v>
      </c>
      <c r="P529" s="21">
        <v>0</v>
      </c>
      <c r="Q529" s="21">
        <v>0</v>
      </c>
      <c r="R529" s="23">
        <v>668776.53837625356</v>
      </c>
      <c r="S529" s="23">
        <v>621080.66652514855</v>
      </c>
      <c r="T529" s="23">
        <v>25037.326548337001</v>
      </c>
      <c r="U529" s="18" t="s">
        <v>41</v>
      </c>
      <c r="V529" s="23">
        <v>288.81841244300006</v>
      </c>
      <c r="W529" s="23">
        <v>268.3269999979529</v>
      </c>
      <c r="X529" s="23">
        <v>232.82031296168128</v>
      </c>
      <c r="Y529" s="23">
        <v>207.47325341712502</v>
      </c>
      <c r="Z529" s="23">
        <v>187.21436402877583</v>
      </c>
      <c r="AA529" s="23">
        <v>173.20846787329634</v>
      </c>
      <c r="AB529" s="21">
        <v>0</v>
      </c>
      <c r="AC529" s="26">
        <f>((Y529*1000)*(O529/100))/VLOOKUP(E529,'Sq Ft lookup'!$C$3:$D$7,2,0)</f>
        <v>0</v>
      </c>
      <c r="AD529" s="26">
        <f>(100-J529)/100*X529*1000/VLOOKUP(E529,'Sq Ft lookup'!$C$3:$D$7,2,0)</f>
        <v>1.9756556671844743</v>
      </c>
      <c r="AE529" s="26">
        <f>(100-K529)/100*Y529*1000/VLOOKUP(E529,'Sq Ft lookup'!$C$3:$D$7,2,0)</f>
        <v>1.613697484152073</v>
      </c>
    </row>
    <row r="530" spans="1:31">
      <c r="A530" t="s">
        <v>619</v>
      </c>
      <c r="B530" t="s">
        <v>592</v>
      </c>
      <c r="C530" t="s">
        <v>35</v>
      </c>
      <c r="D530" s="22" t="s">
        <v>593</v>
      </c>
      <c r="E530" t="s">
        <v>99</v>
      </c>
      <c r="F530">
        <v>2004</v>
      </c>
      <c r="G530" t="s">
        <v>79</v>
      </c>
      <c r="H530" t="s">
        <v>62</v>
      </c>
      <c r="I530" t="s">
        <v>70</v>
      </c>
      <c r="J530" s="21">
        <v>41.546907293363056</v>
      </c>
      <c r="K530" s="21">
        <v>48.459586762601958</v>
      </c>
      <c r="L530" s="21">
        <v>79.929254223340706</v>
      </c>
      <c r="M530" s="21">
        <v>82.203883072759609</v>
      </c>
      <c r="N530" s="21">
        <v>0</v>
      </c>
      <c r="O530" s="21">
        <v>0</v>
      </c>
      <c r="P530" s="21">
        <v>0</v>
      </c>
      <c r="Q530" s="21">
        <v>0</v>
      </c>
      <c r="R530" s="23">
        <v>738865.50551977579</v>
      </c>
      <c r="S530" s="23">
        <v>655439.95662534982</v>
      </c>
      <c r="T530" s="23">
        <v>7987.2695405180002</v>
      </c>
      <c r="U530" s="18" t="s">
        <v>41</v>
      </c>
      <c r="V530" s="23">
        <v>165.5946741752106</v>
      </c>
      <c r="W530" s="23">
        <v>146.81255130231636</v>
      </c>
      <c r="X530" s="23">
        <v>211.89499085915909</v>
      </c>
      <c r="Y530" s="23">
        <v>176.85162135944549</v>
      </c>
      <c r="Z530" s="23">
        <v>199.72192445221262</v>
      </c>
      <c r="AA530" s="23">
        <v>175.02381288776616</v>
      </c>
      <c r="AB530" s="21">
        <v>0</v>
      </c>
      <c r="AC530" s="26">
        <f>((Y530*1000)*(O530/100))/VLOOKUP(E530,'Sq Ft lookup'!$C$3:$D$7,2,0)</f>
        <v>0</v>
      </c>
      <c r="AD530" s="26">
        <f>(100-J530)/100*X530*1000/VLOOKUP(E530,'Sq Ft lookup'!$C$3:$D$7,2,0)</f>
        <v>2.3108055120825397</v>
      </c>
      <c r="AE530" s="26">
        <f>(100-K530)/100*Y530*1000/VLOOKUP(E530,'Sq Ft lookup'!$C$3:$D$7,2,0)</f>
        <v>1.7005607549570281</v>
      </c>
    </row>
    <row r="531" spans="1:31">
      <c r="A531" t="s">
        <v>620</v>
      </c>
      <c r="B531" t="s">
        <v>592</v>
      </c>
      <c r="C531" t="s">
        <v>35</v>
      </c>
      <c r="D531" t="s">
        <v>593</v>
      </c>
      <c r="E531" t="s">
        <v>99</v>
      </c>
      <c r="F531">
        <v>2004</v>
      </c>
      <c r="G531" t="s">
        <v>81</v>
      </c>
      <c r="H531" t="s">
        <v>82</v>
      </c>
      <c r="I531" t="s">
        <v>77</v>
      </c>
      <c r="J531" s="21">
        <v>30.888215851272705</v>
      </c>
      <c r="K531" s="21">
        <v>36.61742276301311</v>
      </c>
      <c r="L531" s="21">
        <v>66.434326016876057</v>
      </c>
      <c r="M531" s="21">
        <v>69.259508684212577</v>
      </c>
      <c r="N531" s="21">
        <v>0</v>
      </c>
      <c r="O531" s="21">
        <v>0</v>
      </c>
      <c r="P531" s="21">
        <v>0</v>
      </c>
      <c r="Q531" s="21">
        <v>0</v>
      </c>
      <c r="R531" s="23">
        <v>743645.25577143533</v>
      </c>
      <c r="S531" s="23">
        <v>681504.15869403328</v>
      </c>
      <c r="T531" s="23">
        <v>9930.3796024900003</v>
      </c>
      <c r="U531" s="18" t="s">
        <v>41</v>
      </c>
      <c r="V531" s="23">
        <v>340.50994245696893</v>
      </c>
      <c r="W531" s="23">
        <v>311.84421612114932</v>
      </c>
      <c r="X531" s="23">
        <v>189.82361178012891</v>
      </c>
      <c r="Y531" s="23">
        <v>172.02829684305581</v>
      </c>
      <c r="Z531" s="23">
        <v>188.53999008488321</v>
      </c>
      <c r="AA531" s="23">
        <v>171.01024140579946</v>
      </c>
      <c r="AB531" s="21">
        <v>0</v>
      </c>
      <c r="AC531" s="26">
        <f>((Y531*1000)*(O531/100))/VLOOKUP(E531,'Sq Ft lookup'!$C$3:$D$7,2,0)</f>
        <v>0</v>
      </c>
      <c r="AD531" s="26">
        <f>(100-J531)/100*X531*1000/VLOOKUP(E531,'Sq Ft lookup'!$C$3:$D$7,2,0)</f>
        <v>2.4475836723283728</v>
      </c>
      <c r="AE531" s="26">
        <f>(100-K531)/100*Y531*1000/VLOOKUP(E531,'Sq Ft lookup'!$C$3:$D$7,2,0)</f>
        <v>2.034253136492965</v>
      </c>
    </row>
    <row r="532" spans="1:31">
      <c r="A532" t="s">
        <v>621</v>
      </c>
      <c r="B532" t="s">
        <v>592</v>
      </c>
      <c r="C532" t="s">
        <v>35</v>
      </c>
      <c r="D532" t="s">
        <v>593</v>
      </c>
      <c r="E532" t="s">
        <v>114</v>
      </c>
      <c r="F532">
        <v>2004</v>
      </c>
      <c r="G532" t="s">
        <v>38</v>
      </c>
      <c r="H532" t="s">
        <v>39</v>
      </c>
      <c r="I532" t="s">
        <v>40</v>
      </c>
      <c r="J532" s="21">
        <v>25.909871943588371</v>
      </c>
      <c r="K532" s="21">
        <v>27.063684919985409</v>
      </c>
      <c r="L532" s="21">
        <v>89.104594303351575</v>
      </c>
      <c r="M532" s="21">
        <v>89.144844514831405</v>
      </c>
      <c r="N532" s="21">
        <v>0</v>
      </c>
      <c r="O532" s="21">
        <v>0</v>
      </c>
      <c r="P532" s="21">
        <v>0</v>
      </c>
      <c r="Q532" s="21">
        <v>0</v>
      </c>
      <c r="R532" s="23">
        <v>10377154.011074835</v>
      </c>
      <c r="S532" s="23">
        <v>10341966.084119024</v>
      </c>
      <c r="T532" s="23">
        <v>5363916.31876201</v>
      </c>
      <c r="U532" s="18" t="s">
        <v>41</v>
      </c>
      <c r="V532" s="23">
        <v>1625.3963602823421</v>
      </c>
      <c r="W532" s="23">
        <v>1619.3783635475991</v>
      </c>
      <c r="X532" s="23">
        <v>1950.7077619736324</v>
      </c>
      <c r="Y532" s="23">
        <v>1922.5178767938785</v>
      </c>
      <c r="Z532" s="23">
        <v>1949.2717417198469</v>
      </c>
      <c r="AA532" s="23">
        <v>1922.5178767938785</v>
      </c>
      <c r="AB532" s="21">
        <v>0</v>
      </c>
      <c r="AC532" s="26">
        <f>((Y532*1000)*(O532/100))/VLOOKUP(E532,'Sq Ft lookup'!$C$3:$D$7,2,0)</f>
        <v>0</v>
      </c>
      <c r="AD532" s="26">
        <f>(100-J532)/100*X532*1000/VLOOKUP(E532,'Sq Ft lookup'!$C$3:$D$7,2,0)</f>
        <v>2.8986800618785109</v>
      </c>
      <c r="AE532" s="26">
        <f>(100-K532)/100*Y532*1000/VLOOKUP(E532,'Sq Ft lookup'!$C$3:$D$7,2,0)</f>
        <v>2.8123018373204771</v>
      </c>
    </row>
    <row r="533" spans="1:31">
      <c r="A533" t="s">
        <v>622</v>
      </c>
      <c r="B533" t="s">
        <v>592</v>
      </c>
      <c r="C533" t="s">
        <v>35</v>
      </c>
      <c r="D533" t="s">
        <v>593</v>
      </c>
      <c r="E533" t="s">
        <v>114</v>
      </c>
      <c r="F533">
        <v>2004</v>
      </c>
      <c r="G533" t="s">
        <v>43</v>
      </c>
      <c r="H533" t="s">
        <v>44</v>
      </c>
      <c r="I533" t="s">
        <v>45</v>
      </c>
      <c r="J533" s="21">
        <v>25.678272521673996</v>
      </c>
      <c r="K533" s="21">
        <v>26.786502293470281</v>
      </c>
      <c r="L533" s="21">
        <v>62.723305119680617</v>
      </c>
      <c r="M533" s="21">
        <v>62.92275783776158</v>
      </c>
      <c r="N533" s="21">
        <v>0</v>
      </c>
      <c r="O533" s="21">
        <v>0</v>
      </c>
      <c r="P533" s="21">
        <v>0</v>
      </c>
      <c r="Q533" s="21">
        <v>0</v>
      </c>
      <c r="R533" s="23">
        <v>10372607.154523246</v>
      </c>
      <c r="S533" s="23">
        <v>10315315.316232517</v>
      </c>
      <c r="T533" s="23">
        <v>3701327.82295857</v>
      </c>
      <c r="U533" s="18" t="s">
        <v>41</v>
      </c>
      <c r="V533" s="23">
        <v>2735.3148775938789</v>
      </c>
      <c r="W533" s="23">
        <v>2720.6113508008798</v>
      </c>
      <c r="X533" s="23">
        <v>1864.0629098006962</v>
      </c>
      <c r="Y533" s="23">
        <v>1734.7466845930862</v>
      </c>
      <c r="Z533" s="23">
        <v>1864.0629098006962</v>
      </c>
      <c r="AA533" s="23">
        <v>1724.0067888041824</v>
      </c>
      <c r="AB533" s="21">
        <v>0</v>
      </c>
      <c r="AC533" s="26">
        <f>((Y533*1000)*(O533/100))/VLOOKUP(E533,'Sq Ft lookup'!$C$3:$D$7,2,0)</f>
        <v>0</v>
      </c>
      <c r="AD533" s="26">
        <f>(100-J533)/100*X533*1000/VLOOKUP(E533,'Sq Ft lookup'!$C$3:$D$7,2,0)</f>
        <v>2.7785875568524419</v>
      </c>
      <c r="AE533" s="26">
        <f>(100-K533)/100*Y533*1000/VLOOKUP(E533,'Sq Ft lookup'!$C$3:$D$7,2,0)</f>
        <v>2.5472698037277564</v>
      </c>
    </row>
    <row r="534" spans="1:31">
      <c r="A534" t="s">
        <v>623</v>
      </c>
      <c r="B534" t="s">
        <v>592</v>
      </c>
      <c r="C534" t="s">
        <v>35</v>
      </c>
      <c r="D534" t="s">
        <v>593</v>
      </c>
      <c r="E534" t="s">
        <v>114</v>
      </c>
      <c r="F534">
        <v>2004</v>
      </c>
      <c r="G534" t="s">
        <v>47</v>
      </c>
      <c r="H534" t="s">
        <v>39</v>
      </c>
      <c r="I534" t="s">
        <v>40</v>
      </c>
      <c r="J534" s="21">
        <v>24.848499547506751</v>
      </c>
      <c r="K534" s="21">
        <v>26.702408297100011</v>
      </c>
      <c r="L534" s="21">
        <v>89.267367717829075</v>
      </c>
      <c r="M534" s="21">
        <v>89.334669306295439</v>
      </c>
      <c r="N534" s="21">
        <v>0</v>
      </c>
      <c r="O534" s="21">
        <v>0</v>
      </c>
      <c r="P534" s="21">
        <v>0</v>
      </c>
      <c r="Q534" s="21">
        <v>0</v>
      </c>
      <c r="R534" s="23">
        <v>10443097.697624033</v>
      </c>
      <c r="S534" s="23">
        <v>10382863.829774216</v>
      </c>
      <c r="T534" s="23">
        <v>4539022.9956207098</v>
      </c>
      <c r="U534" s="18" t="s">
        <v>41</v>
      </c>
      <c r="V534" s="21">
        <v>1637.4887846537802</v>
      </c>
      <c r="W534" s="21">
        <v>1627.2080028968492</v>
      </c>
      <c r="X534" s="23">
        <v>1995.0302973375979</v>
      </c>
      <c r="Y534" s="23">
        <v>1967.04262211581</v>
      </c>
      <c r="Z534" s="23">
        <v>1993.7181409306536</v>
      </c>
      <c r="AA534" s="23">
        <v>1965.3490957436104</v>
      </c>
      <c r="AB534" s="21">
        <v>0</v>
      </c>
      <c r="AC534" s="26">
        <f>((Y534*1000)*(O534/100))/VLOOKUP(E534,'Sq Ft lookup'!$C$3:$D$7,2,0)</f>
        <v>0</v>
      </c>
      <c r="AD534" s="26">
        <f>(100-J534)/100*X534*1000/VLOOKUP(E534,'Sq Ft lookup'!$C$3:$D$7,2,0)</f>
        <v>3.0070100339571648</v>
      </c>
      <c r="AE534" s="26">
        <f>(100-K534)/100*Y534*1000/VLOOKUP(E534,'Sq Ft lookup'!$C$3:$D$7,2,0)</f>
        <v>2.8916864616535585</v>
      </c>
    </row>
    <row r="535" spans="1:31">
      <c r="A535" t="s">
        <v>624</v>
      </c>
      <c r="B535" t="s">
        <v>592</v>
      </c>
      <c r="C535" t="s">
        <v>35</v>
      </c>
      <c r="D535" s="22" t="s">
        <v>593</v>
      </c>
      <c r="E535" t="s">
        <v>114</v>
      </c>
      <c r="F535">
        <v>2004</v>
      </c>
      <c r="G535" t="s">
        <v>49</v>
      </c>
      <c r="H535" t="s">
        <v>44</v>
      </c>
      <c r="I535" t="s">
        <v>45</v>
      </c>
      <c r="J535" s="21">
        <v>23.033371934574788</v>
      </c>
      <c r="K535" s="21">
        <v>23.153767297439853</v>
      </c>
      <c r="L535" s="21">
        <v>68.810584265720749</v>
      </c>
      <c r="M535" s="21">
        <v>68.885682020597855</v>
      </c>
      <c r="N535" s="21">
        <v>0</v>
      </c>
      <c r="O535" s="21">
        <v>0</v>
      </c>
      <c r="P535" s="21">
        <v>0</v>
      </c>
      <c r="Q535" s="21">
        <v>0</v>
      </c>
      <c r="R535" s="23">
        <v>10100550.737534441</v>
      </c>
      <c r="S535" s="23">
        <v>10070807.190465072</v>
      </c>
      <c r="T535" s="23">
        <v>2035085.6792653401</v>
      </c>
      <c r="U535" s="18" t="s">
        <v>41</v>
      </c>
      <c r="V535" s="23">
        <v>1344.5559828245298</v>
      </c>
      <c r="W535" s="23">
        <v>1341.317148196455</v>
      </c>
      <c r="X535" s="23">
        <v>1699.2940135887427</v>
      </c>
      <c r="Y535" s="23">
        <v>1696.2972714389409</v>
      </c>
      <c r="Z535" s="23">
        <v>1698.3704644065069</v>
      </c>
      <c r="AA535" s="23">
        <v>1695.6242210420121</v>
      </c>
      <c r="AB535" s="21">
        <v>0</v>
      </c>
      <c r="AC535" s="26">
        <f>((Y535*1000)*(O535/100))/VLOOKUP(E535,'Sq Ft lookup'!$C$3:$D$7,2,0)</f>
        <v>0</v>
      </c>
      <c r="AD535" s="26">
        <f>(100-J535)/100*X535*1000/VLOOKUP(E535,'Sq Ft lookup'!$C$3:$D$7,2,0)</f>
        <v>2.6231233517386352</v>
      </c>
      <c r="AE535" s="26">
        <f>(100-K535)/100*Y535*1000/VLOOKUP(E535,'Sq Ft lookup'!$C$3:$D$7,2,0)</f>
        <v>2.6144014210532425</v>
      </c>
    </row>
    <row r="536" spans="1:31">
      <c r="A536" t="s">
        <v>625</v>
      </c>
      <c r="B536" t="s">
        <v>592</v>
      </c>
      <c r="C536" t="s">
        <v>35</v>
      </c>
      <c r="D536" t="s">
        <v>593</v>
      </c>
      <c r="E536" t="s">
        <v>114</v>
      </c>
      <c r="F536">
        <v>2004</v>
      </c>
      <c r="G536" t="s">
        <v>51</v>
      </c>
      <c r="H536" t="s">
        <v>52</v>
      </c>
      <c r="I536" t="s">
        <v>53</v>
      </c>
      <c r="J536" s="21">
        <v>27.348577109527263</v>
      </c>
      <c r="K536" s="21">
        <v>29.061958853138325</v>
      </c>
      <c r="L536" s="21">
        <v>80.062602961279111</v>
      </c>
      <c r="M536" s="21">
        <v>80.204424042268755</v>
      </c>
      <c r="N536" s="21">
        <v>0</v>
      </c>
      <c r="O536" s="21">
        <v>0</v>
      </c>
      <c r="P536" s="21">
        <v>0</v>
      </c>
      <c r="Q536" s="21">
        <v>0</v>
      </c>
      <c r="R536" s="23">
        <v>10563586.318423009</v>
      </c>
      <c r="S536" s="23">
        <v>10484975.863470649</v>
      </c>
      <c r="T536" s="23">
        <v>2593952.2420892199</v>
      </c>
      <c r="U536" s="18" t="s">
        <v>41</v>
      </c>
      <c r="V536" s="23">
        <v>1627.852124071522</v>
      </c>
      <c r="W536" s="23">
        <v>1616.224556860336</v>
      </c>
      <c r="X536" s="23">
        <v>1887.3097730610311</v>
      </c>
      <c r="Y536" s="23">
        <v>1769.5064767189956</v>
      </c>
      <c r="Z536" s="23">
        <v>1880.631911029086</v>
      </c>
      <c r="AA536" s="23">
        <v>1756.212851678165</v>
      </c>
      <c r="AB536" s="21">
        <v>0</v>
      </c>
      <c r="AC536" s="26">
        <f>((Y536*1000)*(O536/100))/VLOOKUP(E536,'Sq Ft lookup'!$C$3:$D$7,2,0)</f>
        <v>0</v>
      </c>
      <c r="AD536" s="26">
        <f>(100-J536)/100*X536*1000/VLOOKUP(E536,'Sq Ft lookup'!$C$3:$D$7,2,0)</f>
        <v>2.7500148505410964</v>
      </c>
      <c r="AE536" s="26">
        <f>(100-K536)/100*Y536*1000/VLOOKUP(E536,'Sq Ft lookup'!$C$3:$D$7,2,0)</f>
        <v>2.5175556208409615</v>
      </c>
    </row>
    <row r="537" spans="1:31">
      <c r="A537" t="s">
        <v>626</v>
      </c>
      <c r="B537" t="s">
        <v>592</v>
      </c>
      <c r="C537" t="s">
        <v>35</v>
      </c>
      <c r="D537" t="s">
        <v>593</v>
      </c>
      <c r="E537" t="s">
        <v>114</v>
      </c>
      <c r="F537">
        <v>2004</v>
      </c>
      <c r="G537" t="s">
        <v>55</v>
      </c>
      <c r="H537" t="s">
        <v>56</v>
      </c>
      <c r="I537" t="s">
        <v>57</v>
      </c>
      <c r="J537" s="21">
        <v>25.374497195173507</v>
      </c>
      <c r="K537" s="21">
        <v>26.863655756568182</v>
      </c>
      <c r="L537" s="21">
        <v>76.97291168180584</v>
      </c>
      <c r="M537" s="21">
        <v>77.099799923093329</v>
      </c>
      <c r="N537" s="21">
        <v>0</v>
      </c>
      <c r="O537" s="21">
        <v>0</v>
      </c>
      <c r="P537" s="21">
        <v>0</v>
      </c>
      <c r="Q537" s="21">
        <v>0</v>
      </c>
      <c r="R537" s="23">
        <v>10436168.851565044</v>
      </c>
      <c r="S537" s="23">
        <v>10377339.298186265</v>
      </c>
      <c r="T537" s="23">
        <v>3452044.4514156599</v>
      </c>
      <c r="U537" s="18" t="s">
        <v>41</v>
      </c>
      <c r="V537" s="23">
        <v>1056.1056725545391</v>
      </c>
      <c r="W537" s="23">
        <v>1050.2505798596158</v>
      </c>
      <c r="X537" s="23">
        <v>1929.8865096211161</v>
      </c>
      <c r="Y537" s="23">
        <v>1850.058399234317</v>
      </c>
      <c r="Z537" s="23">
        <v>1829.6583205744842</v>
      </c>
      <c r="AA537" s="23">
        <v>1766.9469720077618</v>
      </c>
      <c r="AB537" s="21">
        <v>0</v>
      </c>
      <c r="AC537" s="26">
        <f>((Y537*1000)*(O537/100))/VLOOKUP(E537,'Sq Ft lookup'!$C$3:$D$7,2,0)</f>
        <v>0</v>
      </c>
      <c r="AD537" s="26">
        <f>(100-J537)/100*X537*1000/VLOOKUP(E537,'Sq Ft lookup'!$C$3:$D$7,2,0)</f>
        <v>2.8884627183459166</v>
      </c>
      <c r="AE537" s="26">
        <f>(100-K537)/100*Y537*1000/VLOOKUP(E537,'Sq Ft lookup'!$C$3:$D$7,2,0)</f>
        <v>2.7137285992148699</v>
      </c>
    </row>
    <row r="538" spans="1:31">
      <c r="A538" t="s">
        <v>627</v>
      </c>
      <c r="B538" t="s">
        <v>592</v>
      </c>
      <c r="C538" t="s">
        <v>35</v>
      </c>
      <c r="D538" t="s">
        <v>593</v>
      </c>
      <c r="E538" t="s">
        <v>114</v>
      </c>
      <c r="F538">
        <v>2004</v>
      </c>
      <c r="G538" t="s">
        <v>59</v>
      </c>
      <c r="H538" t="s">
        <v>44</v>
      </c>
      <c r="I538" t="s">
        <v>45</v>
      </c>
      <c r="J538" s="21">
        <v>24.560792382769215</v>
      </c>
      <c r="K538" s="21">
        <v>24.660499006261027</v>
      </c>
      <c r="L538" s="21">
        <v>69.171637744970951</v>
      </c>
      <c r="M538" s="21">
        <v>69.262505830205541</v>
      </c>
      <c r="N538" s="21">
        <v>0</v>
      </c>
      <c r="O538" s="21">
        <v>0</v>
      </c>
      <c r="P538" s="21">
        <v>0</v>
      </c>
      <c r="Q538" s="21">
        <v>0</v>
      </c>
      <c r="R538" s="23">
        <v>10347378.347368645</v>
      </c>
      <c r="S538" s="23">
        <v>10311292.954803985</v>
      </c>
      <c r="T538" s="23">
        <v>1811994.0555083</v>
      </c>
      <c r="U538" s="18" t="s">
        <v>41</v>
      </c>
      <c r="V538" s="23">
        <v>1371.399026734706</v>
      </c>
      <c r="W538" s="23">
        <v>1367.3403787858711</v>
      </c>
      <c r="X538" s="23">
        <v>1753.498973697328</v>
      </c>
      <c r="Y538" s="23">
        <v>1708.9517866648898</v>
      </c>
      <c r="Z538" s="23">
        <v>1701.1255357140376</v>
      </c>
      <c r="AA538" s="23">
        <v>1698.749992268996</v>
      </c>
      <c r="AB538" s="21">
        <v>0</v>
      </c>
      <c r="AC538" s="26">
        <f>((Y538*1000)*(O538/100))/VLOOKUP(E538,'Sq Ft lookup'!$C$3:$D$7,2,0)</f>
        <v>0</v>
      </c>
      <c r="AD538" s="26">
        <f>(100-J538)/100*X538*1000/VLOOKUP(E538,'Sq Ft lookup'!$C$3:$D$7,2,0)</f>
        <v>2.6530800869104256</v>
      </c>
      <c r="AE538" s="26">
        <f>(100-K538)/100*Y538*1000/VLOOKUP(E538,'Sq Ft lookup'!$C$3:$D$7,2,0)</f>
        <v>2.5822618297170363</v>
      </c>
    </row>
    <row r="539" spans="1:31">
      <c r="A539" t="s">
        <v>628</v>
      </c>
      <c r="B539" t="s">
        <v>592</v>
      </c>
      <c r="C539" t="s">
        <v>35</v>
      </c>
      <c r="D539" t="s">
        <v>593</v>
      </c>
      <c r="E539" t="s">
        <v>114</v>
      </c>
      <c r="F539">
        <v>2004</v>
      </c>
      <c r="G539" t="s">
        <v>61</v>
      </c>
      <c r="H539" t="s">
        <v>62</v>
      </c>
      <c r="I539" t="s">
        <v>63</v>
      </c>
      <c r="J539" s="21">
        <v>23.953381468339273</v>
      </c>
      <c r="K539" s="21">
        <v>26.771431389103682</v>
      </c>
      <c r="L539" s="21">
        <v>75.102326395308168</v>
      </c>
      <c r="M539" s="21">
        <v>75.343232245101291</v>
      </c>
      <c r="N539" s="21">
        <v>0</v>
      </c>
      <c r="O539" s="21">
        <v>0</v>
      </c>
      <c r="P539" s="21">
        <v>0</v>
      </c>
      <c r="Q539" s="21">
        <v>0</v>
      </c>
      <c r="R539" s="23">
        <v>10721220.626698738</v>
      </c>
      <c r="S539" s="23">
        <v>10618570.771849602</v>
      </c>
      <c r="T539" s="23">
        <v>1505757.2086046799</v>
      </c>
      <c r="U539" s="18" t="s">
        <v>41</v>
      </c>
      <c r="V539" s="23">
        <v>1916.1828001347544</v>
      </c>
      <c r="W539" s="23">
        <v>1897.6209978830429</v>
      </c>
      <c r="X539" s="23">
        <v>2038.4119491775127</v>
      </c>
      <c r="Y539" s="23">
        <v>1929.0855364020547</v>
      </c>
      <c r="Z539" s="23">
        <v>2038.4119491775127</v>
      </c>
      <c r="AA539" s="23">
        <v>1927.6763294131499</v>
      </c>
      <c r="AB539" s="21">
        <v>0</v>
      </c>
      <c r="AC539" s="26">
        <f>((Y539*1000)*(O539/100))/VLOOKUP(E539,'Sq Ft lookup'!$C$3:$D$7,2,0)</f>
        <v>0</v>
      </c>
      <c r="AD539" s="26">
        <f>(100-J539)/100*X539*1000/VLOOKUP(E539,'Sq Ft lookup'!$C$3:$D$7,2,0)</f>
        <v>3.1089918954970175</v>
      </c>
      <c r="AE539" s="26">
        <f>(100-K539)/100*Y539*1000/VLOOKUP(E539,'Sq Ft lookup'!$C$3:$D$7,2,0)</f>
        <v>2.8332164572544238</v>
      </c>
    </row>
    <row r="540" spans="1:31">
      <c r="A540" t="s">
        <v>629</v>
      </c>
      <c r="B540" t="s">
        <v>592</v>
      </c>
      <c r="C540" t="s">
        <v>35</v>
      </c>
      <c r="D540" t="s">
        <v>593</v>
      </c>
      <c r="E540" t="s">
        <v>114</v>
      </c>
      <c r="F540">
        <v>2004</v>
      </c>
      <c r="G540" t="s">
        <v>65</v>
      </c>
      <c r="H540" t="s">
        <v>66</v>
      </c>
      <c r="I540" t="s">
        <v>57</v>
      </c>
      <c r="J540" s="21">
        <v>24.047692084180227</v>
      </c>
      <c r="K540" s="21">
        <v>26.746335150377</v>
      </c>
      <c r="L540" s="21">
        <v>78.550671134245135</v>
      </c>
      <c r="M540" s="21">
        <v>78.738264777354146</v>
      </c>
      <c r="N540" s="21">
        <v>0</v>
      </c>
      <c r="O540" s="21">
        <v>0</v>
      </c>
      <c r="P540" s="21">
        <v>0</v>
      </c>
      <c r="Q540" s="21">
        <v>0</v>
      </c>
      <c r="R540" s="23">
        <v>10733603.240474408</v>
      </c>
      <c r="S540" s="23">
        <v>10639897.872120114</v>
      </c>
      <c r="T540" s="23">
        <v>2280853.6661995701</v>
      </c>
      <c r="U540" s="18" t="s">
        <v>41</v>
      </c>
      <c r="V540" s="23">
        <v>1084.2991788849199</v>
      </c>
      <c r="W540" s="23">
        <v>1074.8129466845078</v>
      </c>
      <c r="X540" s="23">
        <v>2127.219476525182</v>
      </c>
      <c r="Y540" s="23">
        <v>2081.1933435216292</v>
      </c>
      <c r="Z540" s="23">
        <v>2114.726591533069</v>
      </c>
      <c r="AA540" s="23">
        <v>2070.7931947480815</v>
      </c>
      <c r="AB540" s="21">
        <v>0</v>
      </c>
      <c r="AC540" s="26">
        <f>((Y540*1000)*(O540/100))/VLOOKUP(E540,'Sq Ft lookup'!$C$3:$D$7,2,0)</f>
        <v>0</v>
      </c>
      <c r="AD540" s="26">
        <f>(100-J540)/100*X540*1000/VLOOKUP(E540,'Sq Ft lookup'!$C$3:$D$7,2,0)</f>
        <v>3.2404177433928916</v>
      </c>
      <c r="AE540" s="26">
        <f>(100-K540)/100*Y540*1000/VLOOKUP(E540,'Sq Ft lookup'!$C$3:$D$7,2,0)</f>
        <v>3.0576622477657383</v>
      </c>
    </row>
    <row r="541" spans="1:31">
      <c r="A541" t="s">
        <v>630</v>
      </c>
      <c r="B541" t="s">
        <v>592</v>
      </c>
      <c r="C541" t="s">
        <v>35</v>
      </c>
      <c r="D541" t="s">
        <v>593</v>
      </c>
      <c r="E541" t="s">
        <v>114</v>
      </c>
      <c r="F541">
        <v>2004</v>
      </c>
      <c r="G541" t="s">
        <v>68</v>
      </c>
      <c r="H541" t="s">
        <v>69</v>
      </c>
      <c r="I541" t="s">
        <v>70</v>
      </c>
      <c r="J541" s="21">
        <v>23.930267908525838</v>
      </c>
      <c r="K541" s="21">
        <v>26.521213181234604</v>
      </c>
      <c r="L541" s="21">
        <v>79.103190986873841</v>
      </c>
      <c r="M541" s="21">
        <v>79.437322281514199</v>
      </c>
      <c r="N541" s="21">
        <v>0</v>
      </c>
      <c r="O541" s="21">
        <v>0</v>
      </c>
      <c r="P541" s="21">
        <v>0</v>
      </c>
      <c r="Q541" s="21">
        <v>0</v>
      </c>
      <c r="R541" s="23">
        <v>10347121.825547377</v>
      </c>
      <c r="S541" s="23">
        <v>10181900.102177488</v>
      </c>
      <c r="T541" s="23">
        <v>586471.77717517805</v>
      </c>
      <c r="U541" s="18" t="s">
        <v>41</v>
      </c>
      <c r="V541" s="23">
        <v>1150.6969769859709</v>
      </c>
      <c r="W541" s="23">
        <v>1132.2859025369812</v>
      </c>
      <c r="X541" s="23">
        <v>1794.7608231128531</v>
      </c>
      <c r="Y541" s="23">
        <v>1718.9362982250157</v>
      </c>
      <c r="Z541" s="23">
        <v>1725.7317317750719</v>
      </c>
      <c r="AA541" s="23">
        <v>1626.2914726183578</v>
      </c>
      <c r="AB541" s="21">
        <v>0</v>
      </c>
      <c r="AC541" s="26">
        <f>((Y541*1000)*(O541/100))/VLOOKUP(E541,'Sq Ft lookup'!$C$3:$D$7,2,0)</f>
        <v>0</v>
      </c>
      <c r="AD541" s="26">
        <f>(100-J541)/100*X541*1000/VLOOKUP(E541,'Sq Ft lookup'!$C$3:$D$7,2,0)</f>
        <v>2.738206477787172</v>
      </c>
      <c r="AE541" s="26">
        <f>(100-K541)/100*Y541*1000/VLOOKUP(E541,'Sq Ft lookup'!$C$3:$D$7,2,0)</f>
        <v>2.5332000363480476</v>
      </c>
    </row>
    <row r="542" spans="1:31">
      <c r="A542" t="s">
        <v>631</v>
      </c>
      <c r="B542" t="s">
        <v>592</v>
      </c>
      <c r="C542" t="s">
        <v>35</v>
      </c>
      <c r="D542" t="s">
        <v>593</v>
      </c>
      <c r="E542" t="s">
        <v>114</v>
      </c>
      <c r="F542">
        <v>2004</v>
      </c>
      <c r="G542" t="s">
        <v>72</v>
      </c>
      <c r="H542" t="s">
        <v>73</v>
      </c>
      <c r="I542" t="s">
        <v>63</v>
      </c>
      <c r="J542" s="21">
        <v>19.737463054830606</v>
      </c>
      <c r="K542" s="21">
        <v>22.938398484072753</v>
      </c>
      <c r="L542" s="21">
        <v>71.337074254805756</v>
      </c>
      <c r="M542" s="21">
        <v>71.744746838754807</v>
      </c>
      <c r="N542" s="21">
        <v>0</v>
      </c>
      <c r="O542" s="21">
        <v>0</v>
      </c>
      <c r="P542" s="21">
        <v>0</v>
      </c>
      <c r="Q542" s="21">
        <v>0</v>
      </c>
      <c r="R542" s="23">
        <v>10941044.244696567</v>
      </c>
      <c r="S542" s="23">
        <v>10791761.288068241</v>
      </c>
      <c r="T542" s="23">
        <v>966885.08963752701</v>
      </c>
      <c r="U542" s="18" t="s">
        <v>41</v>
      </c>
      <c r="V542" s="23">
        <v>3156.5284033789653</v>
      </c>
      <c r="W542" s="23">
        <v>3111.6214365685209</v>
      </c>
      <c r="X542" s="23">
        <v>2025.2270241424849</v>
      </c>
      <c r="Y542" s="23">
        <v>1972.0186336868987</v>
      </c>
      <c r="Z542" s="23">
        <v>2021.7609049628197</v>
      </c>
      <c r="AA542" s="23">
        <v>1957.4991367989817</v>
      </c>
      <c r="AB542" s="21">
        <v>0</v>
      </c>
      <c r="AC542" s="26">
        <f>((Y542*1000)*(O542/100))/VLOOKUP(E542,'Sq Ft lookup'!$C$3:$D$7,2,0)</f>
        <v>0</v>
      </c>
      <c r="AD542" s="26">
        <f>(100-J542)/100*X542*1000/VLOOKUP(E542,'Sq Ft lookup'!$C$3:$D$7,2,0)</f>
        <v>3.2601255284314412</v>
      </c>
      <c r="AE542" s="26">
        <f>(100-K542)/100*Y542*1000/VLOOKUP(E542,'Sq Ft lookup'!$C$3:$D$7,2,0)</f>
        <v>3.0478723251336359</v>
      </c>
    </row>
    <row r="543" spans="1:31">
      <c r="A543" t="s">
        <v>632</v>
      </c>
      <c r="B543" t="s">
        <v>592</v>
      </c>
      <c r="C543" t="s">
        <v>35</v>
      </c>
      <c r="D543" t="s">
        <v>593</v>
      </c>
      <c r="E543" t="s">
        <v>114</v>
      </c>
      <c r="F543">
        <v>2004</v>
      </c>
      <c r="G543" t="s">
        <v>75</v>
      </c>
      <c r="H543" t="s">
        <v>76</v>
      </c>
      <c r="I543" t="s">
        <v>77</v>
      </c>
      <c r="J543" s="21">
        <v>28.676319341768686</v>
      </c>
      <c r="K543" s="21">
        <v>31.838613856863184</v>
      </c>
      <c r="L543" s="21">
        <v>68.676413256901753</v>
      </c>
      <c r="M543" s="21">
        <v>69.044765014701539</v>
      </c>
      <c r="N543" s="21">
        <v>0</v>
      </c>
      <c r="O543" s="21">
        <v>0</v>
      </c>
      <c r="P543" s="21">
        <v>0</v>
      </c>
      <c r="Q543" s="21">
        <v>0</v>
      </c>
      <c r="R543" s="23">
        <v>11090384.193959821</v>
      </c>
      <c r="S543" s="23">
        <v>10942789.048309522</v>
      </c>
      <c r="T543" s="23">
        <v>1179169.40710524</v>
      </c>
      <c r="U543" s="18" t="s">
        <v>41</v>
      </c>
      <c r="V543" s="23">
        <v>4892.7918307435311</v>
      </c>
      <c r="W543" s="23">
        <v>4835.2340678271521</v>
      </c>
      <c r="X543" s="23">
        <v>2175.7507197928549</v>
      </c>
      <c r="Y543" s="23">
        <v>2033.5597437504846</v>
      </c>
      <c r="Z543" s="23">
        <v>2164.231764257238</v>
      </c>
      <c r="AA543" s="23">
        <v>2020.8439687036698</v>
      </c>
      <c r="AB543" s="21">
        <v>0</v>
      </c>
      <c r="AC543" s="26">
        <f>((Y543*1000)*(O543/100))/VLOOKUP(E543,'Sq Ft lookup'!$C$3:$D$7,2,0)</f>
        <v>0</v>
      </c>
      <c r="AD543" s="26">
        <f>(100-J543)/100*X543*1000/VLOOKUP(E543,'Sq Ft lookup'!$C$3:$D$7,2,0)</f>
        <v>3.1123656143285698</v>
      </c>
      <c r="AE543" s="26">
        <f>(100-K543)/100*Y543*1000/VLOOKUP(E543,'Sq Ft lookup'!$C$3:$D$7,2,0)</f>
        <v>2.779988987944547</v>
      </c>
    </row>
    <row r="544" spans="1:31">
      <c r="A544" t="s">
        <v>633</v>
      </c>
      <c r="B544" t="s">
        <v>592</v>
      </c>
      <c r="C544" t="s">
        <v>35</v>
      </c>
      <c r="D544" t="s">
        <v>593</v>
      </c>
      <c r="E544" t="s">
        <v>114</v>
      </c>
      <c r="F544">
        <v>2004</v>
      </c>
      <c r="G544" t="s">
        <v>79</v>
      </c>
      <c r="H544" t="s">
        <v>62</v>
      </c>
      <c r="I544" t="s">
        <v>70</v>
      </c>
      <c r="J544" s="21">
        <v>27.455676780276338</v>
      </c>
      <c r="K544" s="21">
        <v>30.962376160741133</v>
      </c>
      <c r="L544" s="21">
        <v>70.218647856743885</v>
      </c>
      <c r="M544" s="21">
        <v>70.720358387297338</v>
      </c>
      <c r="N544" s="21">
        <v>0</v>
      </c>
      <c r="O544" s="21">
        <v>0</v>
      </c>
      <c r="P544" s="21">
        <v>0</v>
      </c>
      <c r="Q544" s="21">
        <v>0</v>
      </c>
      <c r="R544" s="23">
        <v>11454527.062612357</v>
      </c>
      <c r="S544" s="23">
        <v>11256022.442719253</v>
      </c>
      <c r="T544" s="23">
        <v>575671.89967144094</v>
      </c>
      <c r="U544" s="18" t="s">
        <v>41</v>
      </c>
      <c r="V544" s="23">
        <v>2607.0149215832662</v>
      </c>
      <c r="W544" s="23">
        <v>2563.0688401597586</v>
      </c>
      <c r="X544" s="23">
        <v>2248.4191168290049</v>
      </c>
      <c r="Y544" s="23">
        <v>2137.4663480684276</v>
      </c>
      <c r="Z544" s="23">
        <v>2233.9821378431043</v>
      </c>
      <c r="AA544" s="23">
        <v>2128.3697938192217</v>
      </c>
      <c r="AB544" s="21">
        <v>0</v>
      </c>
      <c r="AC544" s="26">
        <f>((Y544*1000)*(O544/100))/VLOOKUP(E544,'Sq Ft lookup'!$C$3:$D$7,2,0)</f>
        <v>0</v>
      </c>
      <c r="AD544" s="26">
        <f>(100-J544)/100*X544*1000/VLOOKUP(E544,'Sq Ft lookup'!$C$3:$D$7,2,0)</f>
        <v>3.2713606727767539</v>
      </c>
      <c r="AE544" s="26">
        <f>(100-K544)/100*Y544*1000/VLOOKUP(E544,'Sq Ft lookup'!$C$3:$D$7,2,0)</f>
        <v>2.9595988308668768</v>
      </c>
    </row>
    <row r="545" spans="1:31">
      <c r="A545" t="s">
        <v>634</v>
      </c>
      <c r="B545" t="s">
        <v>592</v>
      </c>
      <c r="C545" t="s">
        <v>35</v>
      </c>
      <c r="D545" t="s">
        <v>593</v>
      </c>
      <c r="E545" t="s">
        <v>114</v>
      </c>
      <c r="F545">
        <v>2004</v>
      </c>
      <c r="G545" t="s">
        <v>81</v>
      </c>
      <c r="H545" t="s">
        <v>82</v>
      </c>
      <c r="I545" t="s">
        <v>77</v>
      </c>
      <c r="J545" s="21">
        <v>19.027692183666222</v>
      </c>
      <c r="K545" s="21">
        <v>23.046863880531344</v>
      </c>
      <c r="L545" s="21">
        <v>54.704970204115867</v>
      </c>
      <c r="M545" s="21">
        <v>55.648835749172946</v>
      </c>
      <c r="N545" s="21">
        <v>0</v>
      </c>
      <c r="O545" s="21">
        <v>0</v>
      </c>
      <c r="P545" s="21">
        <v>0</v>
      </c>
      <c r="Q545" s="21">
        <v>0</v>
      </c>
      <c r="R545" s="23">
        <v>12010678.249172367</v>
      </c>
      <c r="S545" s="23">
        <v>11755015.204802817</v>
      </c>
      <c r="T545" s="23">
        <v>508845.37902365002</v>
      </c>
      <c r="U545" s="18" t="s">
        <v>41</v>
      </c>
      <c r="V545" s="23">
        <v>5545.9840737610502</v>
      </c>
      <c r="W545" s="23">
        <v>5430.4022767819233</v>
      </c>
      <c r="X545" s="23">
        <v>2291.1331087886556</v>
      </c>
      <c r="Y545" s="23">
        <v>2246.8938039970622</v>
      </c>
      <c r="Z545" s="23">
        <v>2277.7614373590795</v>
      </c>
      <c r="AA545" s="23">
        <v>2239.3930169389523</v>
      </c>
      <c r="AB545" s="21">
        <v>0</v>
      </c>
      <c r="AC545" s="26">
        <f>((Y545*1000)*(O545/100))/VLOOKUP(E545,'Sq Ft lookup'!$C$3:$D$7,2,0)</f>
        <v>0</v>
      </c>
      <c r="AD545" s="26">
        <f>(100-J545)/100*X545*1000/VLOOKUP(E545,'Sq Ft lookup'!$C$3:$D$7,2,0)</f>
        <v>3.7207849043928753</v>
      </c>
      <c r="AE545" s="26">
        <f>(100-K545)/100*Y545*1000/VLOOKUP(E545,'Sq Ft lookup'!$C$3:$D$7,2,0)</f>
        <v>3.4678203919971251</v>
      </c>
    </row>
    <row r="546" spans="1:31">
      <c r="A546" t="s">
        <v>635</v>
      </c>
      <c r="B546" t="s">
        <v>592</v>
      </c>
      <c r="C546" t="s">
        <v>35</v>
      </c>
      <c r="D546" t="s">
        <v>593</v>
      </c>
      <c r="E546" t="s">
        <v>129</v>
      </c>
      <c r="F546">
        <v>2004</v>
      </c>
      <c r="G546" t="s">
        <v>38</v>
      </c>
      <c r="H546" t="s">
        <v>39</v>
      </c>
      <c r="I546" t="s">
        <v>40</v>
      </c>
      <c r="J546" s="21">
        <v>43.184096670865358</v>
      </c>
      <c r="K546" s="21">
        <v>45.206440764491042</v>
      </c>
      <c r="L546" s="21">
        <v>92.333067465803836</v>
      </c>
      <c r="M546" s="21">
        <v>92.483052896020553</v>
      </c>
      <c r="N546" s="21">
        <v>0</v>
      </c>
      <c r="O546" s="21">
        <v>0</v>
      </c>
      <c r="P546" s="21">
        <v>0</v>
      </c>
      <c r="Q546" s="21">
        <v>0</v>
      </c>
      <c r="R546" s="23">
        <v>1527408.2494119541</v>
      </c>
      <c r="S546" s="23">
        <v>1498111.4547444498</v>
      </c>
      <c r="T546" s="23">
        <v>4274179.6658299603</v>
      </c>
      <c r="U546" s="18" t="s">
        <v>41</v>
      </c>
      <c r="V546" s="23">
        <v>238.67286508651961</v>
      </c>
      <c r="W546" s="23">
        <v>233.99676613333534</v>
      </c>
      <c r="X546" s="23">
        <v>407.04440674119002</v>
      </c>
      <c r="Y546" s="23">
        <v>395.12748250200303</v>
      </c>
      <c r="Z546" s="23">
        <v>400.31122986685523</v>
      </c>
      <c r="AA546" s="23">
        <v>388.95599390453162</v>
      </c>
      <c r="AB546" s="21">
        <v>0</v>
      </c>
      <c r="AC546" s="26">
        <f>((Y546*1000)*(O546/100))/VLOOKUP(E546,'Sq Ft lookup'!$C$3:$D$7,2,0)</f>
        <v>0</v>
      </c>
      <c r="AD546" s="26">
        <f>(100-J546)/100*X546*1000/VLOOKUP(E546,'Sq Ft lookup'!$C$3:$D$7,2,0)</f>
        <v>1.8935738106370497</v>
      </c>
      <c r="AE546" s="26">
        <f>(100-K546)/100*Y546*1000/VLOOKUP(E546,'Sq Ft lookup'!$C$3:$D$7,2,0)</f>
        <v>1.7727083088830964</v>
      </c>
    </row>
    <row r="547" spans="1:31">
      <c r="A547" t="s">
        <v>636</v>
      </c>
      <c r="B547" t="s">
        <v>592</v>
      </c>
      <c r="C547" t="s">
        <v>35</v>
      </c>
      <c r="D547" t="s">
        <v>593</v>
      </c>
      <c r="E547" t="s">
        <v>129</v>
      </c>
      <c r="F547">
        <v>2004</v>
      </c>
      <c r="G547" t="s">
        <v>43</v>
      </c>
      <c r="H547" t="s">
        <v>44</v>
      </c>
      <c r="I547" t="s">
        <v>45</v>
      </c>
      <c r="J547" s="21">
        <v>40.185084787410489</v>
      </c>
      <c r="K547" s="21">
        <v>42.373953172318068</v>
      </c>
      <c r="L547" s="21">
        <v>72.912958687026091</v>
      </c>
      <c r="M547" s="21">
        <v>73.55286991813972</v>
      </c>
      <c r="N547" s="21">
        <v>0</v>
      </c>
      <c r="O547" s="21">
        <v>0</v>
      </c>
      <c r="P547" s="21">
        <v>0</v>
      </c>
      <c r="Q547" s="21">
        <v>0</v>
      </c>
      <c r="R547" s="23">
        <v>1520768.3912540544</v>
      </c>
      <c r="S547" s="23">
        <v>1483963.6383337353</v>
      </c>
      <c r="T547" s="23">
        <v>3345095.7304042401</v>
      </c>
      <c r="U547" s="18" t="s">
        <v>41</v>
      </c>
      <c r="V547" s="23">
        <v>407.66950743067554</v>
      </c>
      <c r="W547" s="23">
        <v>398.03028965482775</v>
      </c>
      <c r="X547" s="23">
        <v>382.33059640593416</v>
      </c>
      <c r="Y547" s="23">
        <v>370.11207631185772</v>
      </c>
      <c r="Z547" s="23">
        <v>355.47178193829552</v>
      </c>
      <c r="AA547" s="23">
        <v>345.99720029054549</v>
      </c>
      <c r="AB547" s="21">
        <v>0</v>
      </c>
      <c r="AC547" s="26">
        <f>((Y547*1000)*(O547/100))/VLOOKUP(E547,'Sq Ft lookup'!$C$3:$D$7,2,0)</f>
        <v>0</v>
      </c>
      <c r="AD547" s="26">
        <f>(100-J547)/100*X547*1000/VLOOKUP(E547,'Sq Ft lookup'!$C$3:$D$7,2,0)</f>
        <v>1.8724881445648751</v>
      </c>
      <c r="AE547" s="26">
        <f>(100-K547)/100*Y547*1000/VLOOKUP(E547,'Sq Ft lookup'!$C$3:$D$7,2,0)</f>
        <v>1.7463151214290853</v>
      </c>
    </row>
    <row r="548" spans="1:31">
      <c r="A548" t="s">
        <v>637</v>
      </c>
      <c r="B548" t="s">
        <v>592</v>
      </c>
      <c r="C548" t="s">
        <v>35</v>
      </c>
      <c r="D548" s="22" t="s">
        <v>593</v>
      </c>
      <c r="E548" t="s">
        <v>129</v>
      </c>
      <c r="F548">
        <v>2004</v>
      </c>
      <c r="G548" t="s">
        <v>47</v>
      </c>
      <c r="H548" t="s">
        <v>39</v>
      </c>
      <c r="I548" t="s">
        <v>40</v>
      </c>
      <c r="J548" s="21">
        <v>43.404728204948661</v>
      </c>
      <c r="K548" s="21">
        <v>46.050725391722402</v>
      </c>
      <c r="L548" s="21">
        <v>92.60377827089043</v>
      </c>
      <c r="M548" s="21">
        <v>92.783073380289252</v>
      </c>
      <c r="N548" s="21">
        <v>0</v>
      </c>
      <c r="O548" s="21">
        <v>0</v>
      </c>
      <c r="P548" s="21">
        <v>0</v>
      </c>
      <c r="Q548" s="21">
        <v>0</v>
      </c>
      <c r="R548" s="23">
        <v>1565190.731219437</v>
      </c>
      <c r="S548" s="23">
        <v>1528494.0381085291</v>
      </c>
      <c r="T548" s="23">
        <v>3685124.9224883602</v>
      </c>
      <c r="U548" s="18" t="s">
        <v>41</v>
      </c>
      <c r="V548" s="23">
        <v>245.20904080048155</v>
      </c>
      <c r="W548" s="23">
        <v>239.25628208406155</v>
      </c>
      <c r="X548" s="23">
        <v>433.50046693594084</v>
      </c>
      <c r="Y548" s="23">
        <v>418.95610461399474</v>
      </c>
      <c r="Z548" s="23">
        <v>431.68620749215961</v>
      </c>
      <c r="AA548" s="23">
        <v>416.40578196470807</v>
      </c>
      <c r="AB548" s="21">
        <v>0</v>
      </c>
      <c r="AC548" s="26">
        <f>((Y548*1000)*(O548/100))/VLOOKUP(E548,'Sq Ft lookup'!$C$3:$D$7,2,0)</f>
        <v>0</v>
      </c>
      <c r="AD548" s="26">
        <f>(100-J548)/100*X548*1000/VLOOKUP(E548,'Sq Ft lookup'!$C$3:$D$7,2,0)</f>
        <v>2.0088164239938129</v>
      </c>
      <c r="AE548" s="26">
        <f>(100-K548)/100*Y548*1000/VLOOKUP(E548,'Sq Ft lookup'!$C$3:$D$7,2,0)</f>
        <v>1.8506515848945959</v>
      </c>
    </row>
    <row r="549" spans="1:31">
      <c r="A549" t="s">
        <v>638</v>
      </c>
      <c r="B549" t="s">
        <v>592</v>
      </c>
      <c r="C549" t="s">
        <v>35</v>
      </c>
      <c r="D549" s="22" t="s">
        <v>593</v>
      </c>
      <c r="E549" t="s">
        <v>129</v>
      </c>
      <c r="F549">
        <v>2004</v>
      </c>
      <c r="G549" t="s">
        <v>49</v>
      </c>
      <c r="H549" t="s">
        <v>44</v>
      </c>
      <c r="I549" t="s">
        <v>45</v>
      </c>
      <c r="J549" s="21">
        <v>38.308056801877775</v>
      </c>
      <c r="K549" s="21">
        <v>38.949107720105189</v>
      </c>
      <c r="L549" s="21">
        <v>76.896361580458674</v>
      </c>
      <c r="M549" s="21">
        <v>77.23606587778643</v>
      </c>
      <c r="N549" s="21">
        <v>0</v>
      </c>
      <c r="O549" s="21">
        <v>0</v>
      </c>
      <c r="P549" s="21">
        <v>0</v>
      </c>
      <c r="Q549" s="21">
        <v>0</v>
      </c>
      <c r="R549" s="23">
        <v>1440642.2161199048</v>
      </c>
      <c r="S549" s="23">
        <v>1417419.2056149547</v>
      </c>
      <c r="T549" s="23">
        <v>2328374.4035073798</v>
      </c>
      <c r="U549" s="18" t="s">
        <v>41</v>
      </c>
      <c r="V549" s="23">
        <v>197.43509108733352</v>
      </c>
      <c r="W549" s="23">
        <v>194.53028288544081</v>
      </c>
      <c r="X549" s="23">
        <v>336.84877138315818</v>
      </c>
      <c r="Y549" s="23">
        <v>332.13281554015816</v>
      </c>
      <c r="Z549" s="23">
        <v>303.15503592461801</v>
      </c>
      <c r="AA549" s="23">
        <v>308.61068589044351</v>
      </c>
      <c r="AB549" s="21">
        <v>0</v>
      </c>
      <c r="AC549" s="26">
        <f>((Y549*1000)*(O549/100))/VLOOKUP(E549,'Sq Ft lookup'!$C$3:$D$7,2,0)</f>
        <v>0</v>
      </c>
      <c r="AD549" s="26">
        <f>(100-J549)/100*X549*1000/VLOOKUP(E549,'Sq Ft lookup'!$C$3:$D$7,2,0)</f>
        <v>1.7015078169953044</v>
      </c>
      <c r="AE549" s="26">
        <f>(100-K549)/100*Y549*1000/VLOOKUP(E549,'Sq Ft lookup'!$C$3:$D$7,2,0)</f>
        <v>1.6602532296335413</v>
      </c>
    </row>
    <row r="550" spans="1:31">
      <c r="A550" t="s">
        <v>639</v>
      </c>
      <c r="B550" t="s">
        <v>592</v>
      </c>
      <c r="C550" t="s">
        <v>35</v>
      </c>
      <c r="D550" t="s">
        <v>593</v>
      </c>
      <c r="E550" t="s">
        <v>129</v>
      </c>
      <c r="F550">
        <v>2004</v>
      </c>
      <c r="G550" t="s">
        <v>51</v>
      </c>
      <c r="H550" t="s">
        <v>52</v>
      </c>
      <c r="I550" t="s">
        <v>53</v>
      </c>
      <c r="J550" s="21">
        <v>34.69713155896801</v>
      </c>
      <c r="K550" s="21">
        <v>37.928707054173692</v>
      </c>
      <c r="L550" s="21">
        <v>85.606390532989067</v>
      </c>
      <c r="M550" s="21">
        <v>86.046671801205832</v>
      </c>
      <c r="N550" s="21">
        <v>0</v>
      </c>
      <c r="O550" s="21">
        <v>0</v>
      </c>
      <c r="P550" s="21">
        <v>0</v>
      </c>
      <c r="Q550" s="21">
        <v>0</v>
      </c>
      <c r="R550" s="23">
        <v>1573690.9969730403</v>
      </c>
      <c r="S550" s="23">
        <v>1523383.5013933226</v>
      </c>
      <c r="T550" s="23">
        <v>2661389.2454631198</v>
      </c>
      <c r="U550" s="18" t="s">
        <v>41</v>
      </c>
      <c r="V550" s="23">
        <v>245.61702123023744</v>
      </c>
      <c r="W550" s="23">
        <v>238.09896828944105</v>
      </c>
      <c r="X550" s="23">
        <v>394.44404800022232</v>
      </c>
      <c r="Y550" s="23">
        <v>382.57589620738287</v>
      </c>
      <c r="Z550" s="23">
        <v>389.93302596315368</v>
      </c>
      <c r="AA550" s="23">
        <v>378.03029442352914</v>
      </c>
      <c r="AB550" s="21">
        <v>0</v>
      </c>
      <c r="AC550" s="26">
        <f>((Y550*1000)*(O550/100))/VLOOKUP(E550,'Sq Ft lookup'!$C$3:$D$7,2,0)</f>
        <v>0</v>
      </c>
      <c r="AD550" s="26">
        <f>(100-J550)/100*X550*1000/VLOOKUP(E550,'Sq Ft lookup'!$C$3:$D$7,2,0)</f>
        <v>2.1090564122348465</v>
      </c>
      <c r="AE550" s="26">
        <f>(100-K550)/100*Y550*1000/VLOOKUP(E550,'Sq Ft lookup'!$C$3:$D$7,2,0)</f>
        <v>1.9443700690646595</v>
      </c>
    </row>
    <row r="551" spans="1:31">
      <c r="A551" t="s">
        <v>640</v>
      </c>
      <c r="B551" t="s">
        <v>592</v>
      </c>
      <c r="C551" t="s">
        <v>35</v>
      </c>
      <c r="D551" t="s">
        <v>593</v>
      </c>
      <c r="E551" t="s">
        <v>129</v>
      </c>
      <c r="F551">
        <v>2004</v>
      </c>
      <c r="G551" t="s">
        <v>55</v>
      </c>
      <c r="H551" t="s">
        <v>56</v>
      </c>
      <c r="I551" t="s">
        <v>57</v>
      </c>
      <c r="J551" s="21">
        <v>46.865915489640443</v>
      </c>
      <c r="K551" s="21">
        <v>49.651578751578832</v>
      </c>
      <c r="L551" s="21">
        <v>83.529852815836875</v>
      </c>
      <c r="M551" s="21">
        <v>83.917359291219285</v>
      </c>
      <c r="N551" s="21">
        <v>0</v>
      </c>
      <c r="O551" s="21">
        <v>0</v>
      </c>
      <c r="P551" s="21">
        <v>0</v>
      </c>
      <c r="Q551" s="21">
        <v>0</v>
      </c>
      <c r="R551" s="23">
        <v>1548712.8380508253</v>
      </c>
      <c r="S551" s="23">
        <v>1510767.2521632854</v>
      </c>
      <c r="T551" s="23">
        <v>3062586.1969262301</v>
      </c>
      <c r="U551" s="18" t="s">
        <v>41</v>
      </c>
      <c r="V551" s="23">
        <v>162.09265139354494</v>
      </c>
      <c r="W551" s="23">
        <v>158.27309985267246</v>
      </c>
      <c r="X551" s="23">
        <v>414.11320376569938</v>
      </c>
      <c r="Y551" s="23">
        <v>402.06235267079819</v>
      </c>
      <c r="Z551" s="23">
        <v>386.9638984899106</v>
      </c>
      <c r="AA551" s="23">
        <v>377.28459278570762</v>
      </c>
      <c r="AB551" s="21">
        <v>0</v>
      </c>
      <c r="AC551" s="26">
        <f>((Y551*1000)*(O551/100))/VLOOKUP(E551,'Sq Ft lookup'!$C$3:$D$7,2,0)</f>
        <v>0</v>
      </c>
      <c r="AD551" s="26">
        <f>(100-J551)/100*X551*1000/VLOOKUP(E551,'Sq Ft lookup'!$C$3:$D$7,2,0)</f>
        <v>1.8016184100598056</v>
      </c>
      <c r="AE551" s="26">
        <f>(100-K551)/100*Y551*1000/VLOOKUP(E551,'Sq Ft lookup'!$C$3:$D$7,2,0)</f>
        <v>1.657485728588791</v>
      </c>
    </row>
    <row r="552" spans="1:31">
      <c r="A552" t="s">
        <v>641</v>
      </c>
      <c r="B552" t="s">
        <v>592</v>
      </c>
      <c r="C552" t="s">
        <v>35</v>
      </c>
      <c r="D552" t="s">
        <v>593</v>
      </c>
      <c r="E552" t="s">
        <v>129</v>
      </c>
      <c r="F552">
        <v>2004</v>
      </c>
      <c r="G552" t="s">
        <v>59</v>
      </c>
      <c r="H552" t="s">
        <v>44</v>
      </c>
      <c r="I552" t="s">
        <v>45</v>
      </c>
      <c r="J552" s="21">
        <v>43.521173530890891</v>
      </c>
      <c r="K552" s="21">
        <v>44.251057200940622</v>
      </c>
      <c r="L552" s="21">
        <v>78.303136780393785</v>
      </c>
      <c r="M552" s="21">
        <v>78.657143308780107</v>
      </c>
      <c r="N552" s="21">
        <v>0</v>
      </c>
      <c r="O552" s="21">
        <v>0</v>
      </c>
      <c r="P552" s="21">
        <v>0</v>
      </c>
      <c r="Q552" s="21">
        <v>0</v>
      </c>
      <c r="R552" s="23">
        <v>1491809.8809837583</v>
      </c>
      <c r="S552" s="23">
        <v>1466910.0083272238</v>
      </c>
      <c r="T552" s="23">
        <v>2176642.58853349</v>
      </c>
      <c r="U552" s="18" t="s">
        <v>41</v>
      </c>
      <c r="V552" s="21">
        <v>203.92069000583001</v>
      </c>
      <c r="W552" s="21">
        <v>200.5884053919543</v>
      </c>
      <c r="X552" s="23">
        <v>370.46373364943321</v>
      </c>
      <c r="Y552" s="23">
        <v>362.53689580931825</v>
      </c>
      <c r="Z552" s="23">
        <v>307.94074555829627</v>
      </c>
      <c r="AA552" s="23">
        <v>308.91706482128649</v>
      </c>
      <c r="AB552" s="21">
        <v>0</v>
      </c>
      <c r="AC552" s="26">
        <f>((Y552*1000)*(O552/100))/VLOOKUP(E552,'Sq Ft lookup'!$C$3:$D$7,2,0)</f>
        <v>0</v>
      </c>
      <c r="AD552" s="26">
        <f>(100-J552)/100*X552*1000/VLOOKUP(E552,'Sq Ft lookup'!$C$3:$D$7,2,0)</f>
        <v>1.7131756563295939</v>
      </c>
      <c r="AE552" s="26">
        <f>(100-K552)/100*Y552*1000/VLOOKUP(E552,'Sq Ft lookup'!$C$3:$D$7,2,0)</f>
        <v>1.6548528368504758</v>
      </c>
    </row>
    <row r="553" spans="1:31">
      <c r="A553" t="s">
        <v>642</v>
      </c>
      <c r="B553" t="s">
        <v>592</v>
      </c>
      <c r="C553" t="s">
        <v>35</v>
      </c>
      <c r="D553" s="22" t="s">
        <v>593</v>
      </c>
      <c r="E553" t="s">
        <v>129</v>
      </c>
      <c r="F553">
        <v>2004</v>
      </c>
      <c r="G553" t="s">
        <v>61</v>
      </c>
      <c r="H553" t="s">
        <v>62</v>
      </c>
      <c r="I553" t="s">
        <v>63</v>
      </c>
      <c r="J553" s="21">
        <v>41.674302144956812</v>
      </c>
      <c r="K553" s="21">
        <v>45.670461366513557</v>
      </c>
      <c r="L553" s="21">
        <v>81.131152378684504</v>
      </c>
      <c r="M553" s="21">
        <v>81.657109150220535</v>
      </c>
      <c r="N553" s="21">
        <v>0</v>
      </c>
      <c r="O553" s="21">
        <v>0</v>
      </c>
      <c r="P553" s="21">
        <v>0</v>
      </c>
      <c r="Q553" s="21">
        <v>0</v>
      </c>
      <c r="R553" s="23">
        <v>1622095.953005295</v>
      </c>
      <c r="S553" s="23">
        <v>1576495.7756042103</v>
      </c>
      <c r="T553" s="23">
        <v>1945911.3371953999</v>
      </c>
      <c r="U553" s="18" t="s">
        <v>41</v>
      </c>
      <c r="V553" s="23">
        <v>298.60477692824242</v>
      </c>
      <c r="W553" s="23">
        <v>290.27149999980361</v>
      </c>
      <c r="X553" s="23">
        <v>419.13626507300279</v>
      </c>
      <c r="Y553" s="23">
        <v>401.67053557577879</v>
      </c>
      <c r="Z553" s="23">
        <v>404.37670557210225</v>
      </c>
      <c r="AA553" s="23">
        <v>392.014749987794</v>
      </c>
      <c r="AB553" s="21">
        <v>0</v>
      </c>
      <c r="AC553" s="26">
        <f>((Y553*1000)*(O553/100))/VLOOKUP(E553,'Sq Ft lookup'!$C$3:$D$7,2,0)</f>
        <v>0</v>
      </c>
      <c r="AD553" s="26">
        <f>(100-J553)/100*X553*1000/VLOOKUP(E553,'Sq Ft lookup'!$C$3:$D$7,2,0)</f>
        <v>2.0016388134755223</v>
      </c>
      <c r="AE553" s="26">
        <f>(100-K553)/100*Y553*1000/VLOOKUP(E553,'Sq Ft lookup'!$C$3:$D$7,2,0)</f>
        <v>1.7868023843462371</v>
      </c>
    </row>
    <row r="554" spans="1:31">
      <c r="A554" t="s">
        <v>643</v>
      </c>
      <c r="B554" t="s">
        <v>592</v>
      </c>
      <c r="C554" t="s">
        <v>35</v>
      </c>
      <c r="D554" t="s">
        <v>593</v>
      </c>
      <c r="E554" t="s">
        <v>129</v>
      </c>
      <c r="F554">
        <v>2004</v>
      </c>
      <c r="G554" t="s">
        <v>65</v>
      </c>
      <c r="H554" t="s">
        <v>66</v>
      </c>
      <c r="I554" t="s">
        <v>57</v>
      </c>
      <c r="J554" s="21">
        <v>45.510377982041092</v>
      </c>
      <c r="K554" s="21">
        <v>48.676739692330393</v>
      </c>
      <c r="L554" s="21">
        <v>84.733017630995576</v>
      </c>
      <c r="M554" s="21">
        <v>85.120545689588894</v>
      </c>
      <c r="N554" s="21">
        <v>0</v>
      </c>
      <c r="O554" s="21">
        <v>0</v>
      </c>
      <c r="P554" s="21">
        <v>0</v>
      </c>
      <c r="Q554" s="21">
        <v>0</v>
      </c>
      <c r="R554" s="23">
        <v>1651070.758375274</v>
      </c>
      <c r="S554" s="23">
        <v>1608573.5206393069</v>
      </c>
      <c r="T554" s="23">
        <v>2382739.8756562402</v>
      </c>
      <c r="U554" s="18" t="s">
        <v>41</v>
      </c>
      <c r="V554" s="23">
        <v>173.27373054028558</v>
      </c>
      <c r="W554" s="23">
        <v>168.86726176247845</v>
      </c>
      <c r="X554" s="23">
        <v>477.56135872812155</v>
      </c>
      <c r="Y554" s="23">
        <v>459.74364231787405</v>
      </c>
      <c r="Z554" s="23">
        <v>460.78328352440019</v>
      </c>
      <c r="AA554" s="23">
        <v>443.88934873011812</v>
      </c>
      <c r="AB554" s="21">
        <v>0</v>
      </c>
      <c r="AC554" s="26">
        <f>((Y554*1000)*(O554/100))/VLOOKUP(E554,'Sq Ft lookup'!$C$3:$D$7,2,0)</f>
        <v>0</v>
      </c>
      <c r="AD554" s="26">
        <f>(100-J554)/100*X554*1000/VLOOKUP(E554,'Sq Ft lookup'!$C$3:$D$7,2,0)</f>
        <v>2.1306568243767581</v>
      </c>
      <c r="AE554" s="26">
        <f>(100-K554)/100*Y554*1000/VLOOKUP(E554,'Sq Ft lookup'!$C$3:$D$7,2,0)</f>
        <v>1.931970542484885</v>
      </c>
    </row>
    <row r="555" spans="1:31">
      <c r="A555" t="s">
        <v>644</v>
      </c>
      <c r="B555" t="s">
        <v>592</v>
      </c>
      <c r="C555" t="s">
        <v>35</v>
      </c>
      <c r="D555" t="s">
        <v>593</v>
      </c>
      <c r="E555" t="s">
        <v>129</v>
      </c>
      <c r="F555">
        <v>2004</v>
      </c>
      <c r="G555" t="s">
        <v>68</v>
      </c>
      <c r="H555" t="s">
        <v>69</v>
      </c>
      <c r="I555" t="s">
        <v>70</v>
      </c>
      <c r="J555" s="21">
        <v>36.126055462873971</v>
      </c>
      <c r="K555" s="21">
        <v>39.057308509487633</v>
      </c>
      <c r="L555" s="21">
        <v>84.687131774760516</v>
      </c>
      <c r="M555" s="21">
        <v>85.160974953168406</v>
      </c>
      <c r="N555" s="21">
        <v>0</v>
      </c>
      <c r="O555" s="21">
        <v>0</v>
      </c>
      <c r="P555" s="21">
        <v>0</v>
      </c>
      <c r="Q555" s="21">
        <v>0</v>
      </c>
      <c r="R555" s="23">
        <v>1581815.5099428128</v>
      </c>
      <c r="S555" s="23">
        <v>1531761.5922153154</v>
      </c>
      <c r="T555" s="23">
        <v>1171782.08605989</v>
      </c>
      <c r="U555" s="18" t="s">
        <v>41</v>
      </c>
      <c r="V555" s="23">
        <v>177.72782537565561</v>
      </c>
      <c r="W555" s="23">
        <v>172.22568158857632</v>
      </c>
      <c r="X555" s="23">
        <v>378.28811237366767</v>
      </c>
      <c r="Y555" s="23">
        <v>372.4454366304484</v>
      </c>
      <c r="Z555" s="23">
        <v>370.79810104178853</v>
      </c>
      <c r="AA555" s="23">
        <v>366.60705130688916</v>
      </c>
      <c r="AB555" s="21">
        <v>0</v>
      </c>
      <c r="AC555" s="26">
        <f>((Y555*1000)*(O555/100))/VLOOKUP(E555,'Sq Ft lookup'!$C$3:$D$7,2,0)</f>
        <v>0</v>
      </c>
      <c r="AD555" s="26">
        <f>(100-J555)/100*X555*1000/VLOOKUP(E555,'Sq Ft lookup'!$C$3:$D$7,2,0)</f>
        <v>1.9784130210599802</v>
      </c>
      <c r="AE555" s="26">
        <f>(100-K555)/100*Y555*1000/VLOOKUP(E555,'Sq Ft lookup'!$C$3:$D$7,2,0)</f>
        <v>1.8584668507531681</v>
      </c>
    </row>
    <row r="556" spans="1:31">
      <c r="A556" t="s">
        <v>645</v>
      </c>
      <c r="B556" t="s">
        <v>592</v>
      </c>
      <c r="C556" t="s">
        <v>35</v>
      </c>
      <c r="D556" t="s">
        <v>593</v>
      </c>
      <c r="E556" t="s">
        <v>129</v>
      </c>
      <c r="F556">
        <v>2004</v>
      </c>
      <c r="G556" t="s">
        <v>72</v>
      </c>
      <c r="H556" t="s">
        <v>73</v>
      </c>
      <c r="I556" t="s">
        <v>63</v>
      </c>
      <c r="J556" s="21">
        <v>44.189124116012366</v>
      </c>
      <c r="K556" s="21">
        <v>48.122756440919204</v>
      </c>
      <c r="L556" s="21">
        <v>78.99714413524643</v>
      </c>
      <c r="M556" s="21">
        <v>79.682976137812574</v>
      </c>
      <c r="N556" s="21">
        <v>0</v>
      </c>
      <c r="O556" s="21">
        <v>0</v>
      </c>
      <c r="P556" s="21">
        <v>0</v>
      </c>
      <c r="Q556" s="21">
        <v>0</v>
      </c>
      <c r="R556" s="23">
        <v>1744546.6461888782</v>
      </c>
      <c r="S556" s="23">
        <v>1688251.1574565468</v>
      </c>
      <c r="T556" s="23">
        <v>1526405.8150367399</v>
      </c>
      <c r="U556" s="18" t="s">
        <v>41</v>
      </c>
      <c r="V556" s="23">
        <v>514.06819864066028</v>
      </c>
      <c r="W556" s="23">
        <v>497.27497237358568</v>
      </c>
      <c r="X556" s="23">
        <v>450.11415763948287</v>
      </c>
      <c r="Y556" s="23">
        <v>431.10811947681123</v>
      </c>
      <c r="Z556" s="23">
        <v>419.06031436515275</v>
      </c>
      <c r="AA556" s="23">
        <v>400.27543292280063</v>
      </c>
      <c r="AB556" s="21">
        <v>0</v>
      </c>
      <c r="AC556" s="26">
        <f>((Y556*1000)*(O556/100))/VLOOKUP(E556,'Sq Ft lookup'!$C$3:$D$7,2,0)</f>
        <v>0</v>
      </c>
      <c r="AD556" s="26">
        <f>(100-J556)/100*X556*1000/VLOOKUP(E556,'Sq Ft lookup'!$C$3:$D$7,2,0)</f>
        <v>2.0568946210364869</v>
      </c>
      <c r="AE556" s="26">
        <f>(100-K556)/100*Y556*1000/VLOOKUP(E556,'Sq Ft lookup'!$C$3:$D$7,2,0)</f>
        <v>1.8311909175642616</v>
      </c>
    </row>
    <row r="557" spans="1:31">
      <c r="A557" t="s">
        <v>646</v>
      </c>
      <c r="B557" t="s">
        <v>592</v>
      </c>
      <c r="C557" t="s">
        <v>35</v>
      </c>
      <c r="D557" t="s">
        <v>593</v>
      </c>
      <c r="E557" t="s">
        <v>129</v>
      </c>
      <c r="F557">
        <v>2004</v>
      </c>
      <c r="G557" t="s">
        <v>75</v>
      </c>
      <c r="H557" t="s">
        <v>76</v>
      </c>
      <c r="I557" t="s">
        <v>77</v>
      </c>
      <c r="J557" s="21">
        <v>34.150703368286841</v>
      </c>
      <c r="K557" s="21">
        <v>37.848548862242339</v>
      </c>
      <c r="L557" s="21">
        <v>76.626408185466047</v>
      </c>
      <c r="M557" s="21">
        <v>77.285105275612111</v>
      </c>
      <c r="N557" s="21">
        <v>0</v>
      </c>
      <c r="O557" s="21">
        <v>0</v>
      </c>
      <c r="P557" s="21">
        <v>0</v>
      </c>
      <c r="Q557" s="21">
        <v>0</v>
      </c>
      <c r="R557" s="23">
        <v>1775512.1704797007</v>
      </c>
      <c r="S557" s="23">
        <v>1720942.0440999374</v>
      </c>
      <c r="T557" s="23">
        <v>1620111.83860822</v>
      </c>
      <c r="U557" s="18" t="s">
        <v>41</v>
      </c>
      <c r="V557" s="23">
        <v>800.96741862955639</v>
      </c>
      <c r="W557" s="23">
        <v>778.37596705496458</v>
      </c>
      <c r="X557" s="23">
        <v>477.31428092963085</v>
      </c>
      <c r="Y557" s="23">
        <v>455.905243708738</v>
      </c>
      <c r="Z557" s="23">
        <v>464.35548394361319</v>
      </c>
      <c r="AA557" s="23">
        <v>443.98888447017015</v>
      </c>
      <c r="AB557" s="21">
        <v>0</v>
      </c>
      <c r="AC557" s="26">
        <f>((Y557*1000)*(O557/100))/VLOOKUP(E557,'Sq Ft lookup'!$C$3:$D$7,2,0)</f>
        <v>0</v>
      </c>
      <c r="AD557" s="26">
        <f>(100-J557)/100*X557*1000/VLOOKUP(E557,'Sq Ft lookup'!$C$3:$D$7,2,0)</f>
        <v>2.5735114197334137</v>
      </c>
      <c r="AE557" s="26">
        <f>(100-K557)/100*Y557*1000/VLOOKUP(E557,'Sq Ft lookup'!$C$3:$D$7,2,0)</f>
        <v>2.3200449086079922</v>
      </c>
    </row>
    <row r="558" spans="1:31">
      <c r="A558" t="s">
        <v>647</v>
      </c>
      <c r="B558" t="s">
        <v>592</v>
      </c>
      <c r="C558" t="s">
        <v>35</v>
      </c>
      <c r="D558" t="s">
        <v>593</v>
      </c>
      <c r="E558" t="s">
        <v>129</v>
      </c>
      <c r="F558">
        <v>2004</v>
      </c>
      <c r="G558" t="s">
        <v>79</v>
      </c>
      <c r="H558" t="s">
        <v>62</v>
      </c>
      <c r="I558" t="s">
        <v>70</v>
      </c>
      <c r="J558" s="21">
        <v>31.067077075210747</v>
      </c>
      <c r="K558" s="21">
        <v>34.4795462742604</v>
      </c>
      <c r="L558" s="21">
        <v>75.995587796668559</v>
      </c>
      <c r="M558" s="21">
        <v>76.650183362829424</v>
      </c>
      <c r="N558" s="21">
        <v>0</v>
      </c>
      <c r="O558" s="21">
        <v>0</v>
      </c>
      <c r="P558" s="21">
        <v>0</v>
      </c>
      <c r="Q558" s="21">
        <v>0</v>
      </c>
      <c r="R558" s="23">
        <v>1874863.177426104</v>
      </c>
      <c r="S558" s="23">
        <v>1818815.9503629578</v>
      </c>
      <c r="T558" s="23">
        <v>1125700.85567981</v>
      </c>
      <c r="U558" s="18" t="s">
        <v>41</v>
      </c>
      <c r="V558" s="23">
        <v>437.93768686300541</v>
      </c>
      <c r="W558" s="23">
        <v>425.98734836666176</v>
      </c>
      <c r="X558" s="23">
        <v>468.59304122815286</v>
      </c>
      <c r="Y558" s="23">
        <v>458.77956583102707</v>
      </c>
      <c r="Z558" s="23">
        <v>463.52739409548502</v>
      </c>
      <c r="AA558" s="23">
        <v>453.90645078812076</v>
      </c>
      <c r="AB558" s="21">
        <v>0</v>
      </c>
      <c r="AC558" s="26">
        <f>((Y558*1000)*(O558/100))/VLOOKUP(E558,'Sq Ft lookup'!$C$3:$D$7,2,0)</f>
        <v>0</v>
      </c>
      <c r="AD558" s="26">
        <f>(100-J558)/100*X558*1000/VLOOKUP(E558,'Sq Ft lookup'!$C$3:$D$7,2,0)</f>
        <v>2.6448013619749822</v>
      </c>
      <c r="AE558" s="26">
        <f>(100-K558)/100*Y558*1000/VLOOKUP(E558,'Sq Ft lookup'!$C$3:$D$7,2,0)</f>
        <v>2.4612259942805088</v>
      </c>
    </row>
    <row r="559" spans="1:31">
      <c r="A559" t="s">
        <v>648</v>
      </c>
      <c r="B559" t="s">
        <v>592</v>
      </c>
      <c r="C559" t="s">
        <v>35</v>
      </c>
      <c r="D559" t="s">
        <v>593</v>
      </c>
      <c r="E559" t="s">
        <v>129</v>
      </c>
      <c r="F559">
        <v>2004</v>
      </c>
      <c r="G559" t="s">
        <v>81</v>
      </c>
      <c r="H559" t="s">
        <v>82</v>
      </c>
      <c r="I559" t="s">
        <v>77</v>
      </c>
      <c r="J559" s="21">
        <v>36.31136791141342</v>
      </c>
      <c r="K559" s="21">
        <v>39.24856850503221</v>
      </c>
      <c r="L559" s="21">
        <v>63.334181143408387</v>
      </c>
      <c r="M559" s="21">
        <v>64.211921094322079</v>
      </c>
      <c r="N559" s="21">
        <v>0</v>
      </c>
      <c r="O559" s="21">
        <v>0</v>
      </c>
      <c r="P559" s="21">
        <v>0</v>
      </c>
      <c r="Q559" s="21">
        <v>0</v>
      </c>
      <c r="R559" s="23">
        <v>2054045.8244618252</v>
      </c>
      <c r="S559" s="23">
        <v>2002636.8095978668</v>
      </c>
      <c r="T559" s="23">
        <v>1037058.99596859</v>
      </c>
      <c r="U559" s="18" t="s">
        <v>41</v>
      </c>
      <c r="V559" s="23">
        <v>962.96268278349669</v>
      </c>
      <c r="W559" s="23">
        <v>939.89777859777053</v>
      </c>
      <c r="X559" s="23">
        <v>491.43443047680205</v>
      </c>
      <c r="Y559" s="23">
        <v>479.11655750381408</v>
      </c>
      <c r="Z559" s="23">
        <v>461.63004118234477</v>
      </c>
      <c r="AA559" s="23">
        <v>454.69435998630422</v>
      </c>
      <c r="AB559" s="21">
        <v>0</v>
      </c>
      <c r="AC559" s="26">
        <f>((Y559*1000)*(O559/100))/VLOOKUP(E559,'Sq Ft lookup'!$C$3:$D$7,2,0)</f>
        <v>0</v>
      </c>
      <c r="AD559" s="26">
        <f>(100-J559)/100*X559*1000/VLOOKUP(E559,'Sq Ft lookup'!$C$3:$D$7,2,0)</f>
        <v>2.5627015555547383</v>
      </c>
      <c r="AE559" s="26">
        <f>(100-K559)/100*Y559*1000/VLOOKUP(E559,'Sq Ft lookup'!$C$3:$D$7,2,0)</f>
        <v>2.3832424525347782</v>
      </c>
    </row>
    <row r="560" spans="1:31">
      <c r="A560" t="s">
        <v>649</v>
      </c>
      <c r="B560" t="s">
        <v>650</v>
      </c>
      <c r="C560" t="s">
        <v>35</v>
      </c>
      <c r="D560" t="s">
        <v>651</v>
      </c>
      <c r="E560" t="s">
        <v>37</v>
      </c>
      <c r="F560">
        <v>2004</v>
      </c>
      <c r="G560" t="s">
        <v>38</v>
      </c>
      <c r="H560" t="s">
        <v>39</v>
      </c>
      <c r="I560" t="s">
        <v>40</v>
      </c>
      <c r="J560" s="21">
        <v>39.517376055589558</v>
      </c>
      <c r="K560" s="21">
        <v>39.543106248455096</v>
      </c>
      <c r="L560" s="21">
        <v>90.9154957335831</v>
      </c>
      <c r="M560" s="21">
        <v>90.915550753160773</v>
      </c>
      <c r="N560" s="21">
        <v>0</v>
      </c>
      <c r="O560" s="21">
        <v>0.12355141253702001</v>
      </c>
      <c r="P560" s="21">
        <v>0</v>
      </c>
      <c r="Q560" s="21">
        <v>4.7689459726925065E-2</v>
      </c>
      <c r="R560" s="23">
        <v>223922.25399274426</v>
      </c>
      <c r="S560" s="23">
        <v>223923.85236802133</v>
      </c>
      <c r="T560" s="23">
        <v>411994.99053798697</v>
      </c>
      <c r="U560" s="18" t="s">
        <v>41</v>
      </c>
      <c r="V560" s="23">
        <v>35.401390635552957</v>
      </c>
      <c r="W560" s="23">
        <v>35.401176230082612</v>
      </c>
      <c r="X560" s="23">
        <v>50.956578517158775</v>
      </c>
      <c r="Y560" s="23">
        <v>50.956578517158775</v>
      </c>
      <c r="Z560" s="23">
        <v>48.61190810259604</v>
      </c>
      <c r="AA560" s="23">
        <v>48.610523550293848</v>
      </c>
      <c r="AB560" s="21">
        <v>0</v>
      </c>
      <c r="AC560" s="26">
        <f>((Y560*1000)*(O560/100))/VLOOKUP(E560,'Sq Ft lookup'!$C$3:$D$7,2,0)</f>
        <v>1.2719986370034418E-3</v>
      </c>
      <c r="AD560" s="26">
        <f>(100-J560)/100*X560*1000/VLOOKUP(E560,'Sq Ft lookup'!$C$3:$D$7,2,0)</f>
        <v>0.62268665035804383</v>
      </c>
      <c r="AE560" s="26">
        <f>(100-K560)/100*Y560*1000/VLOOKUP(E560,'Sq Ft lookup'!$C$3:$D$7,2,0)</f>
        <v>0.62242175034935321</v>
      </c>
    </row>
    <row r="561" spans="1:31">
      <c r="A561" t="s">
        <v>652</v>
      </c>
      <c r="B561" t="s">
        <v>650</v>
      </c>
      <c r="C561" t="s">
        <v>35</v>
      </c>
      <c r="D561" t="s">
        <v>651</v>
      </c>
      <c r="E561" t="s">
        <v>37</v>
      </c>
      <c r="F561">
        <v>2004</v>
      </c>
      <c r="G561" t="s">
        <v>43</v>
      </c>
      <c r="H561" t="s">
        <v>44</v>
      </c>
      <c r="I561" t="s">
        <v>45</v>
      </c>
      <c r="J561" s="21">
        <v>41.206646439852712</v>
      </c>
      <c r="K561" s="21">
        <v>41.208254733320516</v>
      </c>
      <c r="L561" s="21">
        <v>74.038951123160373</v>
      </c>
      <c r="M561" s="21">
        <v>74.038286520425629</v>
      </c>
      <c r="N561" s="21">
        <v>0</v>
      </c>
      <c r="O561" s="21">
        <v>3.4609136843200182E-2</v>
      </c>
      <c r="P561" s="21">
        <v>0</v>
      </c>
      <c r="Q561" s="21">
        <v>1.1357164068092488E-2</v>
      </c>
      <c r="R561" s="23">
        <v>226382.59423587981</v>
      </c>
      <c r="S561" s="23">
        <v>226388.14219650262</v>
      </c>
      <c r="T561" s="23">
        <v>278345.07857748499</v>
      </c>
      <c r="U561" s="18" t="s">
        <v>41</v>
      </c>
      <c r="V561" s="23">
        <v>58.178313883896401</v>
      </c>
      <c r="W561" s="23">
        <v>58.179800045345409</v>
      </c>
      <c r="X561" s="23">
        <v>56.928949283136113</v>
      </c>
      <c r="Y561" s="23">
        <v>56.925168114390296</v>
      </c>
      <c r="Z561" s="23">
        <v>56.278790887595527</v>
      </c>
      <c r="AA561" s="23">
        <v>56.275038749690495</v>
      </c>
      <c r="AB561" s="21">
        <v>0</v>
      </c>
      <c r="AC561" s="26">
        <f>((Y561*1000)*(O561/100))/VLOOKUP(E561,'Sq Ft lookup'!$C$3:$D$7,2,0)</f>
        <v>3.9804645582242846E-4</v>
      </c>
      <c r="AD561" s="26">
        <f>(100-J561)/100*X561*1000/VLOOKUP(E561,'Sq Ft lookup'!$C$3:$D$7,2,0)</f>
        <v>0.67623878028308215</v>
      </c>
      <c r="AE561" s="26">
        <f>(100-K561)/100*Y561*1000/VLOOKUP(E561,'Sq Ft lookup'!$C$3:$D$7,2,0)</f>
        <v>0.67617536782384891</v>
      </c>
    </row>
    <row r="562" spans="1:31">
      <c r="A562" t="s">
        <v>653</v>
      </c>
      <c r="B562" t="s">
        <v>650</v>
      </c>
      <c r="C562" t="s">
        <v>35</v>
      </c>
      <c r="D562" t="s">
        <v>651</v>
      </c>
      <c r="E562" t="s">
        <v>37</v>
      </c>
      <c r="F562">
        <v>2004</v>
      </c>
      <c r="G562" t="s">
        <v>47</v>
      </c>
      <c r="H562" t="s">
        <v>220</v>
      </c>
      <c r="I562" t="s">
        <v>57</v>
      </c>
      <c r="J562" s="21">
        <v>40.96194739385264</v>
      </c>
      <c r="K562" s="21">
        <v>40.991313512634662</v>
      </c>
      <c r="L562" s="21">
        <v>76.669903131882776</v>
      </c>
      <c r="M562" s="21">
        <v>76.674528827259735</v>
      </c>
      <c r="N562" s="21">
        <v>0</v>
      </c>
      <c r="O562" s="21">
        <v>5.7492812979634378E-2</v>
      </c>
      <c r="P562" s="21">
        <v>0</v>
      </c>
      <c r="Q562" s="21">
        <v>7.277000274199771E-3</v>
      </c>
      <c r="R562" s="23">
        <v>225318.69007137039</v>
      </c>
      <c r="S562" s="23">
        <v>225271.92845768528</v>
      </c>
      <c r="T562" s="23">
        <v>385143.52697008202</v>
      </c>
      <c r="U562" s="18" t="s">
        <v>41</v>
      </c>
      <c r="V562" s="23">
        <v>43.028248736959121</v>
      </c>
      <c r="W562" s="23">
        <v>43.019523750304785</v>
      </c>
      <c r="X562" s="23">
        <v>55.410339947549801</v>
      </c>
      <c r="Y562" s="23">
        <v>55.0597247892685</v>
      </c>
      <c r="Z562" s="23">
        <v>53.999757798525742</v>
      </c>
      <c r="AA562" s="23">
        <v>53.685394587745122</v>
      </c>
      <c r="AB562" s="21">
        <v>0</v>
      </c>
      <c r="AC562" s="26">
        <f>((Y562*1000)*(O562/100))/VLOOKUP(E562,'Sq Ft lookup'!$C$3:$D$7,2,0)</f>
        <v>6.3956732195566272E-4</v>
      </c>
      <c r="AD562" s="26">
        <f>(100-J562)/100*X562*1000/VLOOKUP(E562,'Sq Ft lookup'!$C$3:$D$7,2,0)</f>
        <v>0.66093919885805719</v>
      </c>
      <c r="AE562" s="26">
        <f>(100-K562)/100*Y562*1000/VLOOKUP(E562,'Sq Ft lookup'!$C$3:$D$7,2,0)</f>
        <v>0.65643035421165019</v>
      </c>
    </row>
    <row r="563" spans="1:31">
      <c r="A563" t="s">
        <v>654</v>
      </c>
      <c r="B563" t="s">
        <v>650</v>
      </c>
      <c r="C563" t="s">
        <v>35</v>
      </c>
      <c r="D563" t="s">
        <v>651</v>
      </c>
      <c r="E563" t="s">
        <v>37</v>
      </c>
      <c r="F563">
        <v>2004</v>
      </c>
      <c r="G563" t="s">
        <v>47</v>
      </c>
      <c r="H563" t="s">
        <v>39</v>
      </c>
      <c r="I563" t="s">
        <v>40</v>
      </c>
      <c r="J563" s="21">
        <v>41.761465183702725</v>
      </c>
      <c r="K563" s="21">
        <v>41.799428019271133</v>
      </c>
      <c r="L563" s="21">
        <v>91.59103435169699</v>
      </c>
      <c r="M563" s="21">
        <v>91.591320877134137</v>
      </c>
      <c r="N563" s="21">
        <v>0</v>
      </c>
      <c r="O563" s="21">
        <v>0.1342307161291226</v>
      </c>
      <c r="P563" s="21">
        <v>0</v>
      </c>
      <c r="Q563" s="21">
        <v>6.5008453661727139E-2</v>
      </c>
      <c r="R563" s="23">
        <v>225318.69007137039</v>
      </c>
      <c r="S563" s="23">
        <v>225312.80097659177</v>
      </c>
      <c r="T563" s="23">
        <v>385143.52697008202</v>
      </c>
      <c r="U563" s="18" t="s">
        <v>41</v>
      </c>
      <c r="V563" s="23">
        <v>35.634723345094194</v>
      </c>
      <c r="W563" s="23">
        <v>35.633483994891463</v>
      </c>
      <c r="X563" s="23">
        <v>55.410339947549801</v>
      </c>
      <c r="Y563" s="23">
        <v>55.39281803777881</v>
      </c>
      <c r="Z563" s="23">
        <v>55.303379642209883</v>
      </c>
      <c r="AA563" s="23">
        <v>55.285990947568301</v>
      </c>
      <c r="AB563" s="21">
        <v>0</v>
      </c>
      <c r="AC563" s="26">
        <f>((Y563*1000)*(O563/100))/VLOOKUP(E563,'Sq Ft lookup'!$C$3:$D$7,2,0)</f>
        <v>1.502256315510906E-3</v>
      </c>
      <c r="AD563" s="26">
        <f>(100-J563)/100*X563*1000/VLOOKUP(E563,'Sq Ft lookup'!$C$3:$D$7,2,0)</f>
        <v>0.65198848615380267</v>
      </c>
      <c r="AE563" s="26">
        <f>(100-K563)/100*Y563*1000/VLOOKUP(E563,'Sq Ft lookup'!$C$3:$D$7,2,0)</f>
        <v>0.65135744891871128</v>
      </c>
    </row>
    <row r="564" spans="1:31">
      <c r="A564" t="s">
        <v>655</v>
      </c>
      <c r="B564" t="s">
        <v>650</v>
      </c>
      <c r="C564" t="s">
        <v>35</v>
      </c>
      <c r="D564" t="s">
        <v>651</v>
      </c>
      <c r="E564" t="s">
        <v>37</v>
      </c>
      <c r="F564">
        <v>2004</v>
      </c>
      <c r="G564" t="s">
        <v>49</v>
      </c>
      <c r="H564" t="s">
        <v>44</v>
      </c>
      <c r="I564" t="s">
        <v>45</v>
      </c>
      <c r="J564" s="21">
        <v>34.180834277948257</v>
      </c>
      <c r="K564" s="21">
        <v>34.179993053252957</v>
      </c>
      <c r="L564" s="21">
        <v>78.18244360728697</v>
      </c>
      <c r="M564" s="21">
        <v>78.181868424024287</v>
      </c>
      <c r="N564" s="21">
        <v>0</v>
      </c>
      <c r="O564" s="21">
        <v>0</v>
      </c>
      <c r="P564" s="21">
        <v>0</v>
      </c>
      <c r="Q564" s="21">
        <v>-5.067699419972667E-3</v>
      </c>
      <c r="R564" s="23">
        <v>219818.61786704365</v>
      </c>
      <c r="S564" s="23">
        <v>219824.27861130144</v>
      </c>
      <c r="T564" s="23">
        <v>99491.795052710004</v>
      </c>
      <c r="U564" s="18" t="s">
        <v>41</v>
      </c>
      <c r="V564" s="23">
        <v>27.762205444011375</v>
      </c>
      <c r="W564" s="23">
        <v>27.762937347969864</v>
      </c>
      <c r="X564" s="23">
        <v>50.158575300984623</v>
      </c>
      <c r="Y564" s="23">
        <v>50.158575300984623</v>
      </c>
      <c r="Z564" s="23">
        <v>50.158520582496166</v>
      </c>
      <c r="AA564" s="23">
        <v>50.158520582496166</v>
      </c>
      <c r="AB564" s="21">
        <v>0</v>
      </c>
      <c r="AC564" s="26">
        <f>((Y564*1000)*(O564/100))/VLOOKUP(E564,'Sq Ft lookup'!$C$3:$D$7,2,0)</f>
        <v>0</v>
      </c>
      <c r="AD564" s="26">
        <f>(100-J564)/100*X564*1000/VLOOKUP(E564,'Sq Ft lookup'!$C$3:$D$7,2,0)</f>
        <v>0.66701597739519503</v>
      </c>
      <c r="AE564" s="26">
        <f>(100-K564)/100*Y564*1000/VLOOKUP(E564,'Sq Ft lookup'!$C$3:$D$7,2,0)</f>
        <v>0.66702450242443534</v>
      </c>
    </row>
    <row r="565" spans="1:31">
      <c r="A565" t="s">
        <v>656</v>
      </c>
      <c r="B565" t="s">
        <v>650</v>
      </c>
      <c r="C565" t="s">
        <v>35</v>
      </c>
      <c r="D565" t="s">
        <v>651</v>
      </c>
      <c r="E565" t="s">
        <v>37</v>
      </c>
      <c r="F565">
        <v>2004</v>
      </c>
      <c r="G565" t="s">
        <v>51</v>
      </c>
      <c r="H565" t="s">
        <v>52</v>
      </c>
      <c r="I565" t="s">
        <v>53</v>
      </c>
      <c r="J565" s="21">
        <v>51.669072274705655</v>
      </c>
      <c r="K565" s="21">
        <v>51.678699108759616</v>
      </c>
      <c r="L565" s="21">
        <v>87.062813947068008</v>
      </c>
      <c r="M565" s="21">
        <v>87.062589127038606</v>
      </c>
      <c r="N565" s="21">
        <v>0</v>
      </c>
      <c r="O565" s="21">
        <v>5.7594729011033512E-2</v>
      </c>
      <c r="P565" s="21">
        <v>0</v>
      </c>
      <c r="Q565" s="21">
        <v>1.1207767086881098E-2</v>
      </c>
      <c r="R565" s="23">
        <v>235978.75918961517</v>
      </c>
      <c r="S565" s="23">
        <v>235981.73143260513</v>
      </c>
      <c r="T565" s="23">
        <v>159968.28161321301</v>
      </c>
      <c r="U565" s="18" t="s">
        <v>41</v>
      </c>
      <c r="V565" s="23">
        <v>35.425938159821179</v>
      </c>
      <c r="W565" s="23">
        <v>35.426551752444432</v>
      </c>
      <c r="X565" s="23">
        <v>63.297299008828439</v>
      </c>
      <c r="Y565" s="23">
        <v>63.2929172604982</v>
      </c>
      <c r="Z565" s="23">
        <v>62.843194115359928</v>
      </c>
      <c r="AA565" s="23">
        <v>62.839455057052781</v>
      </c>
      <c r="AB565" s="21">
        <v>0</v>
      </c>
      <c r="AC565" s="26">
        <f>((Y565*1000)*(O565/100))/VLOOKUP(E565,'Sq Ft lookup'!$C$3:$D$7,2,0)</f>
        <v>7.3650639820914421E-4</v>
      </c>
      <c r="AD565" s="26">
        <f>(100-J565)/100*X565*1000/VLOOKUP(E565,'Sq Ft lookup'!$C$3:$D$7,2,0)</f>
        <v>0.61808610639499595</v>
      </c>
      <c r="AE565" s="26">
        <f>(100-K565)/100*Y565*1000/VLOOKUP(E565,'Sq Ft lookup'!$C$3:$D$7,2,0)</f>
        <v>0.61792021400725639</v>
      </c>
    </row>
    <row r="566" spans="1:31">
      <c r="A566" t="s">
        <v>657</v>
      </c>
      <c r="B566" t="s">
        <v>650</v>
      </c>
      <c r="C566" t="s">
        <v>35</v>
      </c>
      <c r="D566" s="22" t="s">
        <v>651</v>
      </c>
      <c r="E566" t="s">
        <v>37</v>
      </c>
      <c r="F566">
        <v>2004</v>
      </c>
      <c r="G566" t="s">
        <v>55</v>
      </c>
      <c r="H566" t="s">
        <v>225</v>
      </c>
      <c r="I566" t="s">
        <v>40</v>
      </c>
      <c r="J566" s="21">
        <v>35.397020330123631</v>
      </c>
      <c r="K566" s="21">
        <v>35.500533092727238</v>
      </c>
      <c r="L566" s="21">
        <v>70.759837714889585</v>
      </c>
      <c r="M566" s="21">
        <v>70.764924627174651</v>
      </c>
      <c r="N566" s="21">
        <v>0</v>
      </c>
      <c r="O566" s="21">
        <v>0.16707242558280938</v>
      </c>
      <c r="P566" s="21">
        <v>0</v>
      </c>
      <c r="Q566" s="21">
        <v>0.15469829267896379</v>
      </c>
      <c r="R566" s="23">
        <v>229406.35159487836</v>
      </c>
      <c r="S566" s="23">
        <v>229369.56521785611</v>
      </c>
      <c r="T566" s="23">
        <v>253509.588267902</v>
      </c>
      <c r="U566" s="18" t="s">
        <v>41</v>
      </c>
      <c r="V566" s="23">
        <v>102.09293297892961</v>
      </c>
      <c r="W566" s="23">
        <v>102.07499590633051</v>
      </c>
      <c r="X566" s="23">
        <v>59.95699300497148</v>
      </c>
      <c r="Y566" s="23">
        <v>59.873360886268571</v>
      </c>
      <c r="Z566" s="23">
        <v>58.400570099592699</v>
      </c>
      <c r="AA566" s="23">
        <v>58.307400363291642</v>
      </c>
      <c r="AB566" s="21">
        <v>0</v>
      </c>
      <c r="AC566" s="26">
        <f>((Y566*1000)*(O566/100))/VLOOKUP(E566,'Sq Ft lookup'!$C$3:$D$7,2,0)</f>
        <v>2.02105013255153E-3</v>
      </c>
      <c r="AD566" s="26">
        <f>(100-J566)/100*X566*1000/VLOOKUP(E566,'Sq Ft lookup'!$C$3:$D$7,2,0)</f>
        <v>0.78258418025398357</v>
      </c>
      <c r="AE566" s="26">
        <f>(100-K566)/100*Y566*1000/VLOOKUP(E566,'Sq Ft lookup'!$C$3:$D$7,2,0)</f>
        <v>0.78024039986081006</v>
      </c>
    </row>
    <row r="567" spans="1:31">
      <c r="A567" t="s">
        <v>658</v>
      </c>
      <c r="B567" t="s">
        <v>650</v>
      </c>
      <c r="C567" t="s">
        <v>35</v>
      </c>
      <c r="D567" s="22" t="s">
        <v>651</v>
      </c>
      <c r="E567" t="s">
        <v>37</v>
      </c>
      <c r="F567">
        <v>2004</v>
      </c>
      <c r="G567" t="s">
        <v>55</v>
      </c>
      <c r="H567" t="s">
        <v>56</v>
      </c>
      <c r="I567" t="s">
        <v>57</v>
      </c>
      <c r="J567" s="21">
        <v>38.879112939826044</v>
      </c>
      <c r="K567" s="21">
        <v>38.883425972179474</v>
      </c>
      <c r="L567" s="21">
        <v>84.511996081247077</v>
      </c>
      <c r="M567" s="21">
        <v>84.511626810310347</v>
      </c>
      <c r="N567" s="21">
        <v>0</v>
      </c>
      <c r="O567" s="21">
        <v>0</v>
      </c>
      <c r="P567" s="21">
        <v>0</v>
      </c>
      <c r="Q567" s="21">
        <v>5.6270063961537216E-6</v>
      </c>
      <c r="R567" s="23">
        <v>229406.35159487836</v>
      </c>
      <c r="S567" s="23">
        <v>229410.19386274306</v>
      </c>
      <c r="T567" s="23">
        <v>253509.588267902</v>
      </c>
      <c r="U567" s="18" t="s">
        <v>41</v>
      </c>
      <c r="V567" s="23">
        <v>22.068176623898097</v>
      </c>
      <c r="W567" s="23">
        <v>22.068700100662159</v>
      </c>
      <c r="X567" s="23">
        <v>59.95699300497148</v>
      </c>
      <c r="Y567" s="23">
        <v>59.95207406947172</v>
      </c>
      <c r="Z567" s="23">
        <v>58.227241499851971</v>
      </c>
      <c r="AA567" s="23">
        <v>58.221941025713249</v>
      </c>
      <c r="AB567" s="21">
        <v>0</v>
      </c>
      <c r="AC567" s="26">
        <f>((Y567*1000)*(O567/100))/VLOOKUP(E567,'Sq Ft lookup'!$C$3:$D$7,2,0)</f>
        <v>0</v>
      </c>
      <c r="AD567" s="26">
        <f>(100-J567)/100*X567*1000/VLOOKUP(E567,'Sq Ft lookup'!$C$3:$D$7,2,0)</f>
        <v>0.7404029897816955</v>
      </c>
      <c r="AE567" s="26">
        <f>(100-K567)/100*Y567*1000/VLOOKUP(E567,'Sq Ft lookup'!$C$3:$D$7,2,0)</f>
        <v>0.74029000363435649</v>
      </c>
    </row>
    <row r="568" spans="1:31">
      <c r="A568" t="s">
        <v>659</v>
      </c>
      <c r="B568" t="s">
        <v>650</v>
      </c>
      <c r="C568" t="s">
        <v>35</v>
      </c>
      <c r="D568" t="s">
        <v>651</v>
      </c>
      <c r="E568" t="s">
        <v>37</v>
      </c>
      <c r="F568">
        <v>2004</v>
      </c>
      <c r="G568" t="s">
        <v>59</v>
      </c>
      <c r="H568" t="s">
        <v>44</v>
      </c>
      <c r="I568" t="s">
        <v>45</v>
      </c>
      <c r="J568" s="21">
        <v>34.951825874901445</v>
      </c>
      <c r="K568" s="21">
        <v>34.94901942267299</v>
      </c>
      <c r="L568" s="21">
        <v>78.394904257523834</v>
      </c>
      <c r="M568" s="21">
        <v>78.394062988634602</v>
      </c>
      <c r="N568" s="21">
        <v>0</v>
      </c>
      <c r="O568" s="21">
        <v>1.636932981244562E-2</v>
      </c>
      <c r="P568" s="21">
        <v>0</v>
      </c>
      <c r="Q568" s="21">
        <v>4.0923324531114049E-3</v>
      </c>
      <c r="R568" s="23">
        <v>220454.85648308106</v>
      </c>
      <c r="S568" s="23">
        <v>220461.2387001616</v>
      </c>
      <c r="T568" s="23">
        <v>95311.410233314993</v>
      </c>
      <c r="U568" s="18" t="s">
        <v>41</v>
      </c>
      <c r="V568" s="23">
        <v>27.816825502414449</v>
      </c>
      <c r="W568" s="23">
        <v>27.817906500788222</v>
      </c>
      <c r="X568" s="23">
        <v>50.750618435774904</v>
      </c>
      <c r="Y568" s="23">
        <v>50.749146978312147</v>
      </c>
      <c r="Z568" s="23">
        <v>50.252980450218082</v>
      </c>
      <c r="AA568" s="23">
        <v>50.252980450218082</v>
      </c>
      <c r="AB568" s="21">
        <v>0</v>
      </c>
      <c r="AC568" s="26">
        <f>((Y568*1000)*(O568/100))/VLOOKUP(E568,'Sq Ft lookup'!$C$3:$D$7,2,0)</f>
        <v>1.6784110002793606E-4</v>
      </c>
      <c r="AD568" s="26">
        <f>(100-J568)/100*X568*1000/VLOOKUP(E568,'Sq Ft lookup'!$C$3:$D$7,2,0)</f>
        <v>0.66698354681618799</v>
      </c>
      <c r="AE568" s="26">
        <f>(100-K568)/100*Y568*1000/VLOOKUP(E568,'Sq Ft lookup'!$C$3:$D$7,2,0)</f>
        <v>0.66699298401901141</v>
      </c>
    </row>
    <row r="569" spans="1:31">
      <c r="A569" t="s">
        <v>660</v>
      </c>
      <c r="B569" t="s">
        <v>650</v>
      </c>
      <c r="C569" t="s">
        <v>35</v>
      </c>
      <c r="D569" t="s">
        <v>651</v>
      </c>
      <c r="E569" t="s">
        <v>37</v>
      </c>
      <c r="F569">
        <v>2004</v>
      </c>
      <c r="G569" t="s">
        <v>61</v>
      </c>
      <c r="H569" t="s">
        <v>62</v>
      </c>
      <c r="I569" t="s">
        <v>63</v>
      </c>
      <c r="J569" s="21">
        <v>32.327796637323004</v>
      </c>
      <c r="K569" s="21">
        <v>32.343423393230623</v>
      </c>
      <c r="L569" s="21">
        <v>84.151413664316806</v>
      </c>
      <c r="M569" s="21">
        <v>84.151936953815536</v>
      </c>
      <c r="N569" s="21">
        <v>0</v>
      </c>
      <c r="O569" s="21">
        <v>5.2445206620515661E-2</v>
      </c>
      <c r="P569" s="21">
        <v>0</v>
      </c>
      <c r="Q569" s="21">
        <v>0.16390854899610455</v>
      </c>
      <c r="R569" s="23">
        <v>240685.96125802537</v>
      </c>
      <c r="S569" s="23">
        <v>240678.65080552473</v>
      </c>
      <c r="T569" s="23">
        <v>84664.063988534996</v>
      </c>
      <c r="U569" s="18" t="s">
        <v>41</v>
      </c>
      <c r="V569" s="23">
        <v>40.874708183088806</v>
      </c>
      <c r="W569" s="23">
        <v>40.873356122445948</v>
      </c>
      <c r="X569" s="23">
        <v>68.307890352108942</v>
      </c>
      <c r="Y569" s="23">
        <v>68.304211244026448</v>
      </c>
      <c r="Z569" s="23">
        <v>68.307890352108942</v>
      </c>
      <c r="AA569" s="23">
        <v>68.304211244026448</v>
      </c>
      <c r="AB569" s="21">
        <v>0</v>
      </c>
      <c r="AC569" s="26">
        <f>((Y569*1000)*(O569/100))/VLOOKUP(E569,'Sq Ft lookup'!$C$3:$D$7,2,0)</f>
        <v>7.2375562617321264E-4</v>
      </c>
      <c r="AD569" s="26">
        <f>(100-J569)/100*X569*1000/VLOOKUP(E569,'Sq Ft lookup'!$C$3:$D$7,2,0)</f>
        <v>0.93394190265347188</v>
      </c>
      <c r="AE569" s="26">
        <f>(100-K569)/100*Y569*1000/VLOOKUP(E569,'Sq Ft lookup'!$C$3:$D$7,2,0)</f>
        <v>0.933675947185864</v>
      </c>
    </row>
    <row r="570" spans="1:31">
      <c r="A570" t="s">
        <v>661</v>
      </c>
      <c r="B570" t="s">
        <v>650</v>
      </c>
      <c r="C570" t="s">
        <v>35</v>
      </c>
      <c r="D570" t="s">
        <v>651</v>
      </c>
      <c r="E570" t="s">
        <v>37</v>
      </c>
      <c r="F570">
        <v>2004</v>
      </c>
      <c r="G570" t="s">
        <v>65</v>
      </c>
      <c r="H570" t="s">
        <v>230</v>
      </c>
      <c r="I570" t="s">
        <v>63</v>
      </c>
      <c r="J570" s="21">
        <v>31.488934355179822</v>
      </c>
      <c r="K570" s="21">
        <v>31.49488127492387</v>
      </c>
      <c r="L570" s="21">
        <v>89.3662840675795</v>
      </c>
      <c r="M570" s="21">
        <v>89.366429607917709</v>
      </c>
      <c r="N570" s="21">
        <v>0</v>
      </c>
      <c r="O570" s="21">
        <v>0</v>
      </c>
      <c r="P570" s="21">
        <v>0</v>
      </c>
      <c r="Q570" s="21">
        <v>-9.7152472128157025E-5</v>
      </c>
      <c r="R570" s="23">
        <v>234093.63804161569</v>
      </c>
      <c r="S570" s="23">
        <v>234091.11380124278</v>
      </c>
      <c r="T570" s="23">
        <v>152631.17962718199</v>
      </c>
      <c r="U570" s="18" t="s">
        <v>41</v>
      </c>
      <c r="V570" s="21">
        <v>48.380858108310747</v>
      </c>
      <c r="W570" s="21">
        <v>48.380189276374622</v>
      </c>
      <c r="X570" s="23">
        <v>64.882404268132106</v>
      </c>
      <c r="Y570" s="23">
        <v>64.876507901190621</v>
      </c>
      <c r="Z570" s="23">
        <v>64.873078701827637</v>
      </c>
      <c r="AA570" s="23">
        <v>64.867292233825538</v>
      </c>
      <c r="AB570" s="21">
        <v>0</v>
      </c>
      <c r="AC570" s="26">
        <f>((Y570*1000)*(O570/100))/VLOOKUP(E570,'Sq Ft lookup'!$C$3:$D$7,2,0)</f>
        <v>0</v>
      </c>
      <c r="AD570" s="26">
        <f>(100-J570)/100*X570*1000/VLOOKUP(E570,'Sq Ft lookup'!$C$3:$D$7,2,0)</f>
        <v>0.89810337569608234</v>
      </c>
      <c r="AE570" s="26">
        <f>(100-K570)/100*Y570*1000/VLOOKUP(E570,'Sq Ft lookup'!$C$3:$D$7,2,0)</f>
        <v>0.89794380770570825</v>
      </c>
    </row>
    <row r="571" spans="1:31">
      <c r="A571" t="s">
        <v>662</v>
      </c>
      <c r="B571" t="s">
        <v>650</v>
      </c>
      <c r="C571" t="s">
        <v>35</v>
      </c>
      <c r="D571" s="22" t="s">
        <v>651</v>
      </c>
      <c r="E571" t="s">
        <v>37</v>
      </c>
      <c r="F571">
        <v>2004</v>
      </c>
      <c r="G571" t="s">
        <v>65</v>
      </c>
      <c r="H571" t="s">
        <v>66</v>
      </c>
      <c r="I571" t="s">
        <v>57</v>
      </c>
      <c r="J571" s="21">
        <v>37.03987550496096</v>
      </c>
      <c r="K571" s="21">
        <v>37.142264401391643</v>
      </c>
      <c r="L571" s="21">
        <v>85.40614647513226</v>
      </c>
      <c r="M571" s="21">
        <v>85.409411801363007</v>
      </c>
      <c r="N571" s="21">
        <v>0</v>
      </c>
      <c r="O571" s="21">
        <v>0.12317346030998001</v>
      </c>
      <c r="P571" s="21">
        <v>0</v>
      </c>
      <c r="Q571" s="21">
        <v>0.15503299145875615</v>
      </c>
      <c r="R571" s="23">
        <v>234093.63804161569</v>
      </c>
      <c r="S571" s="23">
        <v>234035.69709517702</v>
      </c>
      <c r="T571" s="23">
        <v>152631.17962718199</v>
      </c>
      <c r="U571" s="18" t="s">
        <v>41</v>
      </c>
      <c r="V571" s="23">
        <v>22.502143139420212</v>
      </c>
      <c r="W571" s="23">
        <v>22.497042148199679</v>
      </c>
      <c r="X571" s="23">
        <v>64.882404268132106</v>
      </c>
      <c r="Y571" s="23">
        <v>64.741822117099431</v>
      </c>
      <c r="Z571" s="23">
        <v>64.882404268132106</v>
      </c>
      <c r="AA571" s="23">
        <v>64.741822117099431</v>
      </c>
      <c r="AB571" s="21">
        <v>0</v>
      </c>
      <c r="AC571" s="26">
        <f>((Y571*1000)*(O571/100))/VLOOKUP(E571,'Sq Ft lookup'!$C$3:$D$7,2,0)</f>
        <v>1.6111676445977033E-3</v>
      </c>
      <c r="AD571" s="26">
        <f>(100-J571)/100*X571*1000/VLOOKUP(E571,'Sq Ft lookup'!$C$3:$D$7,2,0)</f>
        <v>0.82533675123932715</v>
      </c>
      <c r="AE571" s="26">
        <f>(100-K571)/100*Y571*1000/VLOOKUP(E571,'Sq Ft lookup'!$C$3:$D$7,2,0)</f>
        <v>0.82220918008056787</v>
      </c>
    </row>
    <row r="572" spans="1:31">
      <c r="A572" t="s">
        <v>663</v>
      </c>
      <c r="B572" t="s">
        <v>650</v>
      </c>
      <c r="C572" t="s">
        <v>35</v>
      </c>
      <c r="D572" t="s">
        <v>651</v>
      </c>
      <c r="E572" t="s">
        <v>37</v>
      </c>
      <c r="F572">
        <v>2004</v>
      </c>
      <c r="G572" t="s">
        <v>68</v>
      </c>
      <c r="H572" t="s">
        <v>69</v>
      </c>
      <c r="I572" t="s">
        <v>70</v>
      </c>
      <c r="J572" s="21">
        <v>42.94158430788498</v>
      </c>
      <c r="K572" s="21">
        <v>42.942941893471399</v>
      </c>
      <c r="L572" s="21">
        <v>84.581789114575272</v>
      </c>
      <c r="M572" s="21">
        <v>84.581659934994732</v>
      </c>
      <c r="N572" s="21">
        <v>0</v>
      </c>
      <c r="O572" s="21">
        <v>0</v>
      </c>
      <c r="P572" s="21">
        <v>0</v>
      </c>
      <c r="Q572" s="21">
        <v>0</v>
      </c>
      <c r="R572" s="23">
        <v>214958.72870083287</v>
      </c>
      <c r="S572" s="23">
        <v>214960.35969024114</v>
      </c>
      <c r="T572" s="23">
        <v>21599.754896381</v>
      </c>
      <c r="U572" s="18" t="s">
        <v>41</v>
      </c>
      <c r="V572" s="23">
        <v>23.181176568425794</v>
      </c>
      <c r="W572" s="23">
        <v>23.181367092850294</v>
      </c>
      <c r="X572" s="23">
        <v>49.003615842450685</v>
      </c>
      <c r="Y572" s="23">
        <v>49.000144243627609</v>
      </c>
      <c r="Z572" s="23">
        <v>46.691353609226965</v>
      </c>
      <c r="AA572" s="23">
        <v>46.689886425138468</v>
      </c>
      <c r="AB572" s="21">
        <v>0</v>
      </c>
      <c r="AC572" s="26">
        <f>((Y572*1000)*(O572/100))/VLOOKUP(E572,'Sq Ft lookup'!$C$3:$D$7,2,0)</f>
        <v>0</v>
      </c>
      <c r="AD572" s="26">
        <f>(100-J572)/100*X572*1000/VLOOKUP(E572,'Sq Ft lookup'!$C$3:$D$7,2,0)</f>
        <v>0.56491942280134644</v>
      </c>
      <c r="AE572" s="26">
        <f>(100-K572)/100*Y572*1000/VLOOKUP(E572,'Sq Ft lookup'!$C$3:$D$7,2,0)</f>
        <v>0.56486596168036041</v>
      </c>
    </row>
    <row r="573" spans="1:31">
      <c r="A573" t="s">
        <v>664</v>
      </c>
      <c r="B573" t="s">
        <v>650</v>
      </c>
      <c r="C573" t="s">
        <v>35</v>
      </c>
      <c r="D573" t="s">
        <v>651</v>
      </c>
      <c r="E573" t="s">
        <v>37</v>
      </c>
      <c r="F573">
        <v>2004</v>
      </c>
      <c r="G573" t="s">
        <v>72</v>
      </c>
      <c r="H573" t="s">
        <v>73</v>
      </c>
      <c r="I573" t="s">
        <v>63</v>
      </c>
      <c r="J573" s="21">
        <v>29.664680107393281</v>
      </c>
      <c r="K573" s="21">
        <v>29.676675002379159</v>
      </c>
      <c r="L573" s="21">
        <v>82.315593466391761</v>
      </c>
      <c r="M573" s="21">
        <v>82.317491471883613</v>
      </c>
      <c r="N573" s="21">
        <v>0</v>
      </c>
      <c r="O573" s="21">
        <v>6.5698005155043308E-3</v>
      </c>
      <c r="P573" s="21">
        <v>0</v>
      </c>
      <c r="Q573" s="21">
        <v>1.040820782693358E-2</v>
      </c>
      <c r="R573" s="23">
        <v>254986.58476178205</v>
      </c>
      <c r="S573" s="23">
        <v>254965.15536893002</v>
      </c>
      <c r="T573" s="23">
        <v>49383.772327466999</v>
      </c>
      <c r="U573" s="18" t="s">
        <v>41</v>
      </c>
      <c r="V573" s="23">
        <v>72.736311543944211</v>
      </c>
      <c r="W573" s="23">
        <v>72.728500249306776</v>
      </c>
      <c r="X573" s="23">
        <v>75.637323846506746</v>
      </c>
      <c r="Y573" s="23">
        <v>75.634043905476091</v>
      </c>
      <c r="Z573" s="23">
        <v>73.940559999273916</v>
      </c>
      <c r="AA573" s="23">
        <v>73.938030658735315</v>
      </c>
      <c r="AB573" s="21">
        <v>0</v>
      </c>
      <c r="AC573" s="26">
        <f>((Y573*1000)*(O573/100))/VLOOKUP(E573,'Sq Ft lookup'!$C$3:$D$7,2,0)</f>
        <v>1.003940965026516E-4</v>
      </c>
      <c r="AD573" s="26">
        <f>(100-J573)/100*X573*1000/VLOOKUP(E573,'Sq Ft lookup'!$C$3:$D$7,2,0)</f>
        <v>1.0748510695150506</v>
      </c>
      <c r="AE573" s="26">
        <f>(100-K573)/100*Y573*1000/VLOOKUP(E573,'Sq Ft lookup'!$C$3:$D$7,2,0)</f>
        <v>1.0746211638446548</v>
      </c>
    </row>
    <row r="574" spans="1:31">
      <c r="A574" t="s">
        <v>665</v>
      </c>
      <c r="B574" t="s">
        <v>650</v>
      </c>
      <c r="C574" t="s">
        <v>35</v>
      </c>
      <c r="D574" t="s">
        <v>651</v>
      </c>
      <c r="E574" t="s">
        <v>37</v>
      </c>
      <c r="F574">
        <v>2004</v>
      </c>
      <c r="G574" t="s">
        <v>75</v>
      </c>
      <c r="H574" t="s">
        <v>235</v>
      </c>
      <c r="I574" t="s">
        <v>63</v>
      </c>
      <c r="J574" s="21">
        <v>28.79719208489584</v>
      </c>
      <c r="K574" s="21">
        <v>28.812223303381877</v>
      </c>
      <c r="L574" s="21">
        <v>86.342973393332983</v>
      </c>
      <c r="M574" s="21">
        <v>86.343850252643989</v>
      </c>
      <c r="N574" s="21">
        <v>0</v>
      </c>
      <c r="O574" s="21">
        <v>8.295955545013908E-3</v>
      </c>
      <c r="P574" s="21">
        <v>0</v>
      </c>
      <c r="Q574" s="21">
        <v>1.0829228083448588E-2</v>
      </c>
      <c r="R574" s="23">
        <v>247369.83364722956</v>
      </c>
      <c r="S574" s="23">
        <v>247354.93132731822</v>
      </c>
      <c r="T574" s="23">
        <v>63751.422771758997</v>
      </c>
      <c r="U574" s="18" t="s">
        <v>41</v>
      </c>
      <c r="V574" s="23">
        <v>61.347431767690686</v>
      </c>
      <c r="W574" s="23">
        <v>61.343492322109519</v>
      </c>
      <c r="X574" s="23">
        <v>72.851464128497099</v>
      </c>
      <c r="Y574" s="23">
        <v>72.848389216859985</v>
      </c>
      <c r="Z574" s="23">
        <v>71.634883843008282</v>
      </c>
      <c r="AA574" s="23">
        <v>71.631432267252293</v>
      </c>
      <c r="AB574" s="21">
        <v>0</v>
      </c>
      <c r="AC574" s="26">
        <f>((Y574*1000)*(O574/100))/VLOOKUP(E574,'Sq Ft lookup'!$C$3:$D$7,2,0)</f>
        <v>1.2210263632062652E-4</v>
      </c>
      <c r="AD574" s="26">
        <f>(100-J574)/100*X574*1000/VLOOKUP(E574,'Sq Ft lookup'!$C$3:$D$7,2,0)</f>
        <v>1.0480308731539509</v>
      </c>
      <c r="AE574" s="26">
        <f>(100-K574)/100*Y574*1000/VLOOKUP(E574,'Sq Ft lookup'!$C$3:$D$7,2,0)</f>
        <v>1.0477654034302764</v>
      </c>
    </row>
    <row r="575" spans="1:31">
      <c r="A575" t="s">
        <v>666</v>
      </c>
      <c r="B575" t="s">
        <v>650</v>
      </c>
      <c r="C575" t="s">
        <v>35</v>
      </c>
      <c r="D575" t="s">
        <v>651</v>
      </c>
      <c r="E575" t="s">
        <v>37</v>
      </c>
      <c r="F575">
        <v>2004</v>
      </c>
      <c r="G575" t="s">
        <v>75</v>
      </c>
      <c r="H575" t="s">
        <v>76</v>
      </c>
      <c r="I575" t="s">
        <v>77</v>
      </c>
      <c r="J575" s="21">
        <v>48.845126417514194</v>
      </c>
      <c r="K575" s="21">
        <v>48.856170253873302</v>
      </c>
      <c r="L575" s="21">
        <v>80.434485292005959</v>
      </c>
      <c r="M575" s="21">
        <v>80.435166105010239</v>
      </c>
      <c r="N575" s="21">
        <v>0</v>
      </c>
      <c r="O575" s="21">
        <v>3.7041801379705868E-3</v>
      </c>
      <c r="P575" s="21">
        <v>0</v>
      </c>
      <c r="Q575" s="21">
        <v>7.7976609780720978E-3</v>
      </c>
      <c r="R575" s="23">
        <v>247369.83364722956</v>
      </c>
      <c r="S575" s="23">
        <v>247359.00207649751</v>
      </c>
      <c r="T575" s="23">
        <v>63751.422771758997</v>
      </c>
      <c r="U575" s="18" t="s">
        <v>41</v>
      </c>
      <c r="V575" s="23">
        <v>102.3314579993272</v>
      </c>
      <c r="W575" s="23">
        <v>102.32789356639414</v>
      </c>
      <c r="X575" s="23">
        <v>72.851464128497099</v>
      </c>
      <c r="Y575" s="23">
        <v>72.84671360022142</v>
      </c>
      <c r="Z575" s="23">
        <v>72.15528218601051</v>
      </c>
      <c r="AA575" s="23">
        <v>72.151943211238802</v>
      </c>
      <c r="AB575" s="21">
        <v>0</v>
      </c>
      <c r="AC575" s="26">
        <f>((Y575*1000)*(O575/100))/VLOOKUP(E575,'Sq Ft lookup'!$C$3:$D$7,2,0)</f>
        <v>5.451810276479887E-5</v>
      </c>
      <c r="AD575" s="26">
        <f>(100-J575)/100*X575*1000/VLOOKUP(E575,'Sq Ft lookup'!$C$3:$D$7,2,0)</f>
        <v>0.75294624462920867</v>
      </c>
      <c r="AE575" s="26">
        <f>(100-K575)/100*Y575*1000/VLOOKUP(E575,'Sq Ft lookup'!$C$3:$D$7,2,0)</f>
        <v>0.75273460307800333</v>
      </c>
    </row>
    <row r="576" spans="1:31">
      <c r="A576" t="s">
        <v>667</v>
      </c>
      <c r="B576" t="s">
        <v>650</v>
      </c>
      <c r="C576" t="s">
        <v>35</v>
      </c>
      <c r="D576" t="s">
        <v>651</v>
      </c>
      <c r="E576" t="s">
        <v>37</v>
      </c>
      <c r="F576">
        <v>2004</v>
      </c>
      <c r="G576" t="s">
        <v>79</v>
      </c>
      <c r="H576" t="s">
        <v>62</v>
      </c>
      <c r="I576" t="s">
        <v>70</v>
      </c>
      <c r="J576" s="21">
        <v>39.588513845735505</v>
      </c>
      <c r="K576" s="21">
        <v>39.61121120006549</v>
      </c>
      <c r="L576" s="21">
        <v>81.318092205832215</v>
      </c>
      <c r="M576" s="21">
        <v>81.321555650358491</v>
      </c>
      <c r="N576" s="21">
        <v>0</v>
      </c>
      <c r="O576" s="21">
        <v>0.18792060694575174</v>
      </c>
      <c r="P576" s="21">
        <v>0</v>
      </c>
      <c r="Q576" s="21">
        <v>-0.43312055909935349</v>
      </c>
      <c r="R576" s="23">
        <v>297878.22500776197</v>
      </c>
      <c r="S576" s="23">
        <v>297828.24640269513</v>
      </c>
      <c r="T576" s="23">
        <v>9971.4705536010006</v>
      </c>
      <c r="U576" s="18" t="s">
        <v>41</v>
      </c>
      <c r="V576" s="23">
        <v>65.057904781590409</v>
      </c>
      <c r="W576" s="23">
        <v>65.045843408687389</v>
      </c>
      <c r="X576" s="23">
        <v>89.445591097186735</v>
      </c>
      <c r="Y576" s="23">
        <v>89.445084688812329</v>
      </c>
      <c r="Z576" s="23">
        <v>89.060473700790993</v>
      </c>
      <c r="AA576" s="23">
        <v>89.060523992461953</v>
      </c>
      <c r="AB576" s="21">
        <v>0</v>
      </c>
      <c r="AC576" s="26">
        <f>((Y576*1000)*(O576/100))/VLOOKUP(E576,'Sq Ft lookup'!$C$3:$D$7,2,0)</f>
        <v>3.3960146687616486E-3</v>
      </c>
      <c r="AD576" s="26">
        <f>(100-J576)/100*X576*1000/VLOOKUP(E576,'Sq Ft lookup'!$C$3:$D$7,2,0)</f>
        <v>1.0917347384842306</v>
      </c>
      <c r="AE576" s="26">
        <f>(100-K576)/100*Y576*1000/VLOOKUP(E576,'Sq Ft lookup'!$C$3:$D$7,2,0)</f>
        <v>1.0913183813445688</v>
      </c>
    </row>
    <row r="577" spans="1:31">
      <c r="A577" t="s">
        <v>668</v>
      </c>
      <c r="B577" t="s">
        <v>650</v>
      </c>
      <c r="C577" t="s">
        <v>35</v>
      </c>
      <c r="D577" t="s">
        <v>651</v>
      </c>
      <c r="E577" t="s">
        <v>37</v>
      </c>
      <c r="F577">
        <v>2004</v>
      </c>
      <c r="G577" t="s">
        <v>81</v>
      </c>
      <c r="H577" t="s">
        <v>82</v>
      </c>
      <c r="I577" t="s">
        <v>77</v>
      </c>
      <c r="J577" s="21">
        <v>35.057206141902228</v>
      </c>
      <c r="K577" s="21">
        <v>35.082183199811531</v>
      </c>
      <c r="L577" s="21">
        <v>70.977220094109768</v>
      </c>
      <c r="M577" s="21">
        <v>70.981272733043696</v>
      </c>
      <c r="N577" s="21">
        <v>0</v>
      </c>
      <c r="O577" s="21">
        <v>6.1858322560863425E-2</v>
      </c>
      <c r="P577" s="21">
        <v>0</v>
      </c>
      <c r="Q577" s="21">
        <v>2.3843107783971536E-2</v>
      </c>
      <c r="R577" s="23">
        <v>256455.39182052738</v>
      </c>
      <c r="S577" s="23">
        <v>256421.4500436587</v>
      </c>
      <c r="T577" s="23">
        <v>11085.433663289001</v>
      </c>
      <c r="U577" s="18" t="s">
        <v>41</v>
      </c>
      <c r="V577" s="23">
        <v>115.59749373908981</v>
      </c>
      <c r="W577" s="23">
        <v>115.58134464260164</v>
      </c>
      <c r="X577" s="23">
        <v>74.529700952974991</v>
      </c>
      <c r="Y577" s="23">
        <v>74.527594587053429</v>
      </c>
      <c r="Z577" s="23">
        <v>74.207251791711855</v>
      </c>
      <c r="AA577" s="23">
        <v>74.204182384179404</v>
      </c>
      <c r="AB577" s="21">
        <v>0</v>
      </c>
      <c r="AC577" s="26">
        <f>((Y577*1000)*(O577/100))/VLOOKUP(E577,'Sq Ft lookup'!$C$3:$D$7,2,0)</f>
        <v>9.3143792012348925E-4</v>
      </c>
      <c r="AD577" s="26">
        <f>(100-J577)/100*X577*1000/VLOOKUP(E577,'Sq Ft lookup'!$C$3:$D$7,2,0)</f>
        <v>0.97791029503883775</v>
      </c>
      <c r="AE577" s="26">
        <f>(100-K577)/100*Y577*1000/VLOOKUP(E577,'Sq Ft lookup'!$C$3:$D$7,2,0)</f>
        <v>0.97750656267523028</v>
      </c>
    </row>
    <row r="578" spans="1:31">
      <c r="A578" t="s">
        <v>669</v>
      </c>
      <c r="B578" t="s">
        <v>650</v>
      </c>
      <c r="C578" t="s">
        <v>35</v>
      </c>
      <c r="D578" t="s">
        <v>651</v>
      </c>
      <c r="E578" t="s">
        <v>84</v>
      </c>
      <c r="F578">
        <v>2004</v>
      </c>
      <c r="G578" t="s">
        <v>38</v>
      </c>
      <c r="H578" t="s">
        <v>39</v>
      </c>
      <c r="I578" t="s">
        <v>40</v>
      </c>
      <c r="J578" s="21">
        <v>37.467696860321574</v>
      </c>
      <c r="K578" s="21">
        <v>37.673902767948995</v>
      </c>
      <c r="L578" s="21">
        <v>93.503676109679034</v>
      </c>
      <c r="M578" s="21">
        <v>93.50841050311189</v>
      </c>
      <c r="N578" s="21">
        <v>0</v>
      </c>
      <c r="O578" s="21">
        <v>0.63411851758780746</v>
      </c>
      <c r="P578" s="21">
        <v>0</v>
      </c>
      <c r="Q578" s="21">
        <v>0.53873215595131352</v>
      </c>
      <c r="R578" s="23">
        <v>311709.87554221204</v>
      </c>
      <c r="S578" s="23">
        <v>311490.78393634083</v>
      </c>
      <c r="T578" s="23">
        <v>427326.844190887</v>
      </c>
      <c r="U578" s="18" t="s">
        <v>41</v>
      </c>
      <c r="V578" s="23">
        <v>49.839084342384687</v>
      </c>
      <c r="W578" s="23">
        <v>49.802531433393639</v>
      </c>
      <c r="X578" s="23">
        <v>100.31702811848258</v>
      </c>
      <c r="Y578" s="23">
        <v>100.1545477770437</v>
      </c>
      <c r="Z578" s="23">
        <v>100.31702811848258</v>
      </c>
      <c r="AA578" s="23">
        <v>100.1545477770437</v>
      </c>
      <c r="AB578" s="21">
        <v>0</v>
      </c>
      <c r="AC578" s="26">
        <f>((Y578*1000)*(O578/100))/VLOOKUP(E578,'Sq Ft lookup'!$C$3:$D$7,2,0)</f>
        <v>2.5717697252907953E-2</v>
      </c>
      <c r="AD578" s="26">
        <f>(100-J578)/100*X578*1000/VLOOKUP(E578,'Sq Ft lookup'!$C$3:$D$7,2,0)</f>
        <v>2.5402125176661658</v>
      </c>
      <c r="AE578" s="26">
        <f>(100-K578)/100*Y578*1000/VLOOKUP(E578,'Sq Ft lookup'!$C$3:$D$7,2,0)</f>
        <v>2.5277352026661766</v>
      </c>
    </row>
    <row r="579" spans="1:31">
      <c r="A579" t="s">
        <v>670</v>
      </c>
      <c r="B579" t="s">
        <v>650</v>
      </c>
      <c r="C579" t="s">
        <v>35</v>
      </c>
      <c r="D579" t="s">
        <v>651</v>
      </c>
      <c r="E579" t="s">
        <v>84</v>
      </c>
      <c r="F579">
        <v>2004</v>
      </c>
      <c r="G579" t="s">
        <v>43</v>
      </c>
      <c r="H579" t="s">
        <v>44</v>
      </c>
      <c r="I579" t="s">
        <v>45</v>
      </c>
      <c r="J579" s="21">
        <v>37.683467683202551</v>
      </c>
      <c r="K579" s="21">
        <v>37.760477068314636</v>
      </c>
      <c r="L579" s="21">
        <v>78.426387199153936</v>
      </c>
      <c r="M579" s="21">
        <v>78.438325868300524</v>
      </c>
      <c r="N579" s="21">
        <v>0</v>
      </c>
      <c r="O579" s="21">
        <v>0.33211219188783836</v>
      </c>
      <c r="P579" s="21">
        <v>0</v>
      </c>
      <c r="Q579" s="21">
        <v>0.26236995532476726</v>
      </c>
      <c r="R579" s="23">
        <v>329723.19604810129</v>
      </c>
      <c r="S579" s="23">
        <v>329530.41528960288</v>
      </c>
      <c r="T579" s="23">
        <v>239166.90777221599</v>
      </c>
      <c r="U579" s="18" t="s">
        <v>41</v>
      </c>
      <c r="V579" s="23">
        <v>83.688195592918376</v>
      </c>
      <c r="W579" s="23">
        <v>83.641840673098656</v>
      </c>
      <c r="X579" s="23">
        <v>98.543688575340028</v>
      </c>
      <c r="Y579" s="23">
        <v>98.489758434249438</v>
      </c>
      <c r="Z579" s="23">
        <v>97.377622254440652</v>
      </c>
      <c r="AA579" s="23">
        <v>97.322623059865379</v>
      </c>
      <c r="AB579" s="21">
        <v>0</v>
      </c>
      <c r="AC579" s="26">
        <f>((Y579*1000)*(O579/100))/VLOOKUP(E579,'Sq Ft lookup'!$C$3:$D$7,2,0)</f>
        <v>1.3245454364082728E-2</v>
      </c>
      <c r="AD579" s="26">
        <f>(100-J579)/100*X579*1000/VLOOKUP(E579,'Sq Ft lookup'!$C$3:$D$7,2,0)</f>
        <v>2.4866980982877505</v>
      </c>
      <c r="AE579" s="26">
        <f>(100-K579)/100*Y579*1000/VLOOKUP(E579,'Sq Ft lookup'!$C$3:$D$7,2,0)</f>
        <v>2.4822658751182911</v>
      </c>
    </row>
    <row r="580" spans="1:31">
      <c r="A580" t="s">
        <v>671</v>
      </c>
      <c r="B580" t="s">
        <v>650</v>
      </c>
      <c r="C580" t="s">
        <v>35</v>
      </c>
      <c r="D580" t="s">
        <v>651</v>
      </c>
      <c r="E580" t="s">
        <v>84</v>
      </c>
      <c r="F580">
        <v>2004</v>
      </c>
      <c r="G580" t="s">
        <v>47</v>
      </c>
      <c r="H580" t="s">
        <v>220</v>
      </c>
      <c r="I580" t="s">
        <v>57</v>
      </c>
      <c r="J580" s="21">
        <v>44.827198843779591</v>
      </c>
      <c r="K580" s="21">
        <v>44.884527815616373</v>
      </c>
      <c r="L580" s="21">
        <v>82.551066760113684</v>
      </c>
      <c r="M580" s="21">
        <v>82.567290248042568</v>
      </c>
      <c r="N580" s="21">
        <v>0</v>
      </c>
      <c r="O580" s="21">
        <v>0.24962712170380869</v>
      </c>
      <c r="P580" s="21">
        <v>0</v>
      </c>
      <c r="Q580" s="21">
        <v>0.18459727782620047</v>
      </c>
      <c r="R580" s="23">
        <v>326657.03308105614</v>
      </c>
      <c r="S580" s="23">
        <v>326346.94529816363</v>
      </c>
      <c r="T580" s="23">
        <v>334895.469195218</v>
      </c>
      <c r="U580" s="18" t="s">
        <v>41</v>
      </c>
      <c r="V580" s="23">
        <v>62.961954169580295</v>
      </c>
      <c r="W580" s="23">
        <v>62.902630453480185</v>
      </c>
      <c r="X580" s="23">
        <v>108.40350127951299</v>
      </c>
      <c r="Y580" s="23">
        <v>107.88273990818303</v>
      </c>
      <c r="Z580" s="23">
        <v>107.07955970794724</v>
      </c>
      <c r="AA580" s="23">
        <v>106.63464949739671</v>
      </c>
      <c r="AB580" s="21">
        <v>0</v>
      </c>
      <c r="AC580" s="26">
        <f>((Y580*1000)*(O580/100))/VLOOKUP(E580,'Sq Ft lookup'!$C$3:$D$7,2,0)</f>
        <v>1.0905226906175475E-2</v>
      </c>
      <c r="AD580" s="26">
        <f>(100-J580)/100*X580*1000/VLOOKUP(E580,'Sq Ft lookup'!$C$3:$D$7,2,0)</f>
        <v>2.4219173195920853</v>
      </c>
      <c r="AE580" s="26">
        <f>(100-K580)/100*Y580*1000/VLOOKUP(E580,'Sq Ft lookup'!$C$3:$D$7,2,0)</f>
        <v>2.4077781537090726</v>
      </c>
    </row>
    <row r="581" spans="1:31">
      <c r="A581" t="s">
        <v>672</v>
      </c>
      <c r="B581" t="s">
        <v>650</v>
      </c>
      <c r="C581" t="s">
        <v>35</v>
      </c>
      <c r="D581" t="s">
        <v>651</v>
      </c>
      <c r="E581" t="s">
        <v>84</v>
      </c>
      <c r="F581">
        <v>2004</v>
      </c>
      <c r="G581" t="s">
        <v>47</v>
      </c>
      <c r="H581" t="s">
        <v>39</v>
      </c>
      <c r="I581" t="s">
        <v>40</v>
      </c>
      <c r="J581" s="21">
        <v>35.367030249210217</v>
      </c>
      <c r="K581" s="21">
        <v>35.548920436588027</v>
      </c>
      <c r="L581" s="21">
        <v>93.683332565421878</v>
      </c>
      <c r="M581" s="21">
        <v>93.68825578834381</v>
      </c>
      <c r="N581" s="21">
        <v>0</v>
      </c>
      <c r="O581" s="21">
        <v>0.61469571270530887</v>
      </c>
      <c r="P581" s="21">
        <v>0</v>
      </c>
      <c r="Q581" s="21">
        <v>0.48312068450735068</v>
      </c>
      <c r="R581" s="23">
        <v>326657.03308105614</v>
      </c>
      <c r="S581" s="23">
        <v>326400.27393730445</v>
      </c>
      <c r="T581" s="23">
        <v>334895.469195218</v>
      </c>
      <c r="U581" s="18" t="s">
        <v>41</v>
      </c>
      <c r="V581" s="23">
        <v>52.370544932571576</v>
      </c>
      <c r="W581" s="23">
        <v>52.329602127170887</v>
      </c>
      <c r="X581" s="23">
        <v>108.40350127951299</v>
      </c>
      <c r="Y581" s="23">
        <v>108.16901148779682</v>
      </c>
      <c r="Z581" s="23">
        <v>108.40350127951299</v>
      </c>
      <c r="AA581" s="23">
        <v>108.16901148779682</v>
      </c>
      <c r="AB581" s="21">
        <v>0</v>
      </c>
      <c r="AC581" s="26">
        <f>((Y581*1000)*(O581/100))/VLOOKUP(E581,'Sq Ft lookup'!$C$3:$D$7,2,0)</f>
        <v>2.6924894759716544E-2</v>
      </c>
      <c r="AD581" s="26">
        <f>(100-J581)/100*X581*1000/VLOOKUP(E581,'Sq Ft lookup'!$C$3:$D$7,2,0)</f>
        <v>2.8371898032308018</v>
      </c>
      <c r="AE581" s="26">
        <f>(100-K581)/100*Y581*1000/VLOOKUP(E581,'Sq Ft lookup'!$C$3:$D$7,2,0)</f>
        <v>2.823085469000048</v>
      </c>
    </row>
    <row r="582" spans="1:31">
      <c r="A582" t="s">
        <v>673</v>
      </c>
      <c r="B582" t="s">
        <v>650</v>
      </c>
      <c r="C582" t="s">
        <v>35</v>
      </c>
      <c r="D582" t="s">
        <v>651</v>
      </c>
      <c r="E582" t="s">
        <v>84</v>
      </c>
      <c r="F582">
        <v>2004</v>
      </c>
      <c r="G582" t="s">
        <v>49</v>
      </c>
      <c r="H582" t="s">
        <v>44</v>
      </c>
      <c r="I582" t="s">
        <v>45</v>
      </c>
      <c r="J582" s="21">
        <v>42.181423544186913</v>
      </c>
      <c r="K582" s="21">
        <v>42.177688918020742</v>
      </c>
      <c r="L582" s="21">
        <v>81.81186625700029</v>
      </c>
      <c r="M582" s="21">
        <v>81.824109207312247</v>
      </c>
      <c r="N582" s="21">
        <v>0</v>
      </c>
      <c r="O582" s="21">
        <v>0.10918560074872627</v>
      </c>
      <c r="P582" s="21">
        <v>0</v>
      </c>
      <c r="Q582" s="21">
        <v>5.6426623519738747E-2</v>
      </c>
      <c r="R582" s="23">
        <v>293284.78333494259</v>
      </c>
      <c r="S582" s="23">
        <v>293108.72513678944</v>
      </c>
      <c r="T582" s="23">
        <v>153751.309381461</v>
      </c>
      <c r="U582" s="18" t="s">
        <v>41</v>
      </c>
      <c r="V582" s="23">
        <v>36.738890787878205</v>
      </c>
      <c r="W582" s="23">
        <v>36.71416363532564</v>
      </c>
      <c r="X582" s="23">
        <v>79.620663722248992</v>
      </c>
      <c r="Y582" s="23">
        <v>79.579749899919435</v>
      </c>
      <c r="Z582" s="23">
        <v>66.488038258459696</v>
      </c>
      <c r="AA582" s="23">
        <v>66.488038258459696</v>
      </c>
      <c r="AB582" s="21">
        <v>0</v>
      </c>
      <c r="AC582" s="26">
        <f>((Y582*1000)*(O582/100))/VLOOKUP(E582,'Sq Ft lookup'!$C$3:$D$7,2,0)</f>
        <v>3.5185109537380411E-3</v>
      </c>
      <c r="AD582" s="26">
        <f>(100-J582)/100*X582*1000/VLOOKUP(E582,'Sq Ft lookup'!$C$3:$D$7,2,0)</f>
        <v>1.8641641761034367</v>
      </c>
      <c r="AE582" s="26">
        <f>(100-K582)/100*Y582*1000/VLOOKUP(E582,'Sq Ft lookup'!$C$3:$D$7,2,0)</f>
        <v>1.86332660641395</v>
      </c>
    </row>
    <row r="583" spans="1:31">
      <c r="A583" t="s">
        <v>674</v>
      </c>
      <c r="B583" t="s">
        <v>650</v>
      </c>
      <c r="C583" t="s">
        <v>35</v>
      </c>
      <c r="D583" s="22" t="s">
        <v>651</v>
      </c>
      <c r="E583" t="s">
        <v>84</v>
      </c>
      <c r="F583">
        <v>2004</v>
      </c>
      <c r="G583" t="s">
        <v>51</v>
      </c>
      <c r="H583" t="s">
        <v>52</v>
      </c>
      <c r="I583" t="s">
        <v>53</v>
      </c>
      <c r="J583" s="21">
        <v>35.180811310685066</v>
      </c>
      <c r="K583" s="21">
        <v>35.347128633268944</v>
      </c>
      <c r="L583" s="21">
        <v>88.324914092227488</v>
      </c>
      <c r="M583" s="21">
        <v>88.334423796749746</v>
      </c>
      <c r="N583" s="21">
        <v>0</v>
      </c>
      <c r="O583" s="21">
        <v>0.53924059351375198</v>
      </c>
      <c r="P583" s="21">
        <v>0</v>
      </c>
      <c r="Q583" s="21">
        <v>0.44162659409691596</v>
      </c>
      <c r="R583" s="23">
        <v>344627.14125747554</v>
      </c>
      <c r="S583" s="23">
        <v>344353.71570487955</v>
      </c>
      <c r="T583" s="23">
        <v>148484.993909296</v>
      </c>
      <c r="U583" s="18" t="s">
        <v>41</v>
      </c>
      <c r="V583" s="23">
        <v>51.748514009022422</v>
      </c>
      <c r="W583" s="23">
        <v>51.706361440432985</v>
      </c>
      <c r="X583" s="23">
        <v>102.45560471115846</v>
      </c>
      <c r="Y583" s="23">
        <v>102.39733497377968</v>
      </c>
      <c r="Z583" s="23">
        <v>102.21442396668871</v>
      </c>
      <c r="AA583" s="23">
        <v>102.1462404629569</v>
      </c>
      <c r="AB583" s="21">
        <v>0</v>
      </c>
      <c r="AC583" s="26">
        <f>((Y583*1000)*(O583/100))/VLOOKUP(E583,'Sq Ft lookup'!$C$3:$D$7,2,0)</f>
        <v>2.2359505845510198E-2</v>
      </c>
      <c r="AD583" s="26">
        <f>(100-J583)/100*X583*1000/VLOOKUP(E583,'Sq Ft lookup'!$C$3:$D$7,2,0)</f>
        <v>2.6892444519337695</v>
      </c>
      <c r="AE583" s="26">
        <f>(100-K583)/100*Y583*1000/VLOOKUP(E583,'Sq Ft lookup'!$C$3:$D$7,2,0)</f>
        <v>2.680818678419052</v>
      </c>
    </row>
    <row r="584" spans="1:31">
      <c r="A584" t="s">
        <v>675</v>
      </c>
      <c r="B584" t="s">
        <v>650</v>
      </c>
      <c r="C584" t="s">
        <v>35</v>
      </c>
      <c r="D584" t="s">
        <v>651</v>
      </c>
      <c r="E584" t="s">
        <v>84</v>
      </c>
      <c r="F584">
        <v>2004</v>
      </c>
      <c r="G584" t="s">
        <v>55</v>
      </c>
      <c r="H584" t="s">
        <v>225</v>
      </c>
      <c r="I584" t="s">
        <v>40</v>
      </c>
      <c r="J584" s="21">
        <v>28.558011669891158</v>
      </c>
      <c r="K584" s="21">
        <v>28.790629683111923</v>
      </c>
      <c r="L584" s="21">
        <v>74.586892529041563</v>
      </c>
      <c r="M584" s="21">
        <v>74.607032666097822</v>
      </c>
      <c r="N584" s="21">
        <v>0</v>
      </c>
      <c r="O584" s="21">
        <v>0.64163868580422612</v>
      </c>
      <c r="P584" s="21">
        <v>0</v>
      </c>
      <c r="Q584" s="21">
        <v>0.58722286944558322</v>
      </c>
      <c r="R584" s="23">
        <v>321918.90925979736</v>
      </c>
      <c r="S584" s="23">
        <v>321668.89415176713</v>
      </c>
      <c r="T584" s="23">
        <v>246803.817741126</v>
      </c>
      <c r="U584" s="18" t="s">
        <v>41</v>
      </c>
      <c r="V584" s="23">
        <v>144.2709654519235</v>
      </c>
      <c r="W584" s="23">
        <v>144.15540504927671</v>
      </c>
      <c r="X584" s="23">
        <v>97.486404815243304</v>
      </c>
      <c r="Y584" s="23">
        <v>96.893141715139876</v>
      </c>
      <c r="Z584" s="23">
        <v>95.80703875693149</v>
      </c>
      <c r="AA584" s="23">
        <v>95.367853276265393</v>
      </c>
      <c r="AB584" s="21">
        <v>0</v>
      </c>
      <c r="AC584" s="26">
        <f>((Y584*1000)*(O584/100))/VLOOKUP(E584,'Sq Ft lookup'!$C$3:$D$7,2,0)</f>
        <v>2.5175293830145776E-2</v>
      </c>
      <c r="AD584" s="26">
        <f>(100-J584)/100*X584*1000/VLOOKUP(E584,'Sq Ft lookup'!$C$3:$D$7,2,0)</f>
        <v>2.8202561632536458</v>
      </c>
      <c r="AE584" s="26">
        <f>(100-K584)/100*Y584*1000/VLOOKUP(E584,'Sq Ft lookup'!$C$3:$D$7,2,0)</f>
        <v>2.793966231852647</v>
      </c>
    </row>
    <row r="585" spans="1:31">
      <c r="A585" t="s">
        <v>676</v>
      </c>
      <c r="B585" t="s">
        <v>650</v>
      </c>
      <c r="C585" t="s">
        <v>35</v>
      </c>
      <c r="D585" s="22" t="s">
        <v>651</v>
      </c>
      <c r="E585" t="s">
        <v>84</v>
      </c>
      <c r="F585">
        <v>2004</v>
      </c>
      <c r="G585" t="s">
        <v>55</v>
      </c>
      <c r="H585" t="s">
        <v>56</v>
      </c>
      <c r="I585" t="s">
        <v>57</v>
      </c>
      <c r="J585" s="21">
        <v>29.163360386069158</v>
      </c>
      <c r="K585" s="21">
        <v>29.202030303785833</v>
      </c>
      <c r="L585" s="21">
        <v>86.577943496064407</v>
      </c>
      <c r="M585" s="21">
        <v>86.588243667738098</v>
      </c>
      <c r="N585" s="21">
        <v>0</v>
      </c>
      <c r="O585" s="21">
        <v>0.31814138047486479</v>
      </c>
      <c r="P585" s="21">
        <v>0</v>
      </c>
      <c r="Q585" s="21">
        <v>0.15901978933452177</v>
      </c>
      <c r="R585" s="23">
        <v>321918.90925979736</v>
      </c>
      <c r="S585" s="23">
        <v>321736.37555904587</v>
      </c>
      <c r="T585" s="23">
        <v>246803.817741126</v>
      </c>
      <c r="U585" s="18" t="s">
        <v>41</v>
      </c>
      <c r="V585" s="23">
        <v>31.095277056959471</v>
      </c>
      <c r="W585" s="23">
        <v>31.071411340338589</v>
      </c>
      <c r="X585" s="23">
        <v>97.486404815243304</v>
      </c>
      <c r="Y585" s="23">
        <v>97.478238317343653</v>
      </c>
      <c r="Z585" s="23">
        <v>95.220162538093945</v>
      </c>
      <c r="AA585" s="23">
        <v>95.212004011641767</v>
      </c>
      <c r="AB585" s="21">
        <v>0</v>
      </c>
      <c r="AC585" s="26">
        <f>((Y585*1000)*(O585/100))/VLOOKUP(E585,'Sq Ft lookup'!$C$3:$D$7,2,0)</f>
        <v>1.2557951530486972E-2</v>
      </c>
      <c r="AD585" s="26">
        <f>(100-J585)/100*X585*1000/VLOOKUP(E585,'Sq Ft lookup'!$C$3:$D$7,2,0)</f>
        <v>2.7963593136890714</v>
      </c>
      <c r="AE585" s="26">
        <f>(100-K585)/100*Y585*1000/VLOOKUP(E585,'Sq Ft lookup'!$C$3:$D$7,2,0)</f>
        <v>2.7945986484841625</v>
      </c>
    </row>
    <row r="586" spans="1:31">
      <c r="A586" t="s">
        <v>677</v>
      </c>
      <c r="B586" t="s">
        <v>650</v>
      </c>
      <c r="C586" t="s">
        <v>35</v>
      </c>
      <c r="D586" s="22" t="s">
        <v>651</v>
      </c>
      <c r="E586" t="s">
        <v>84</v>
      </c>
      <c r="F586">
        <v>2004</v>
      </c>
      <c r="G586" t="s">
        <v>59</v>
      </c>
      <c r="H586" t="s">
        <v>44</v>
      </c>
      <c r="I586" t="s">
        <v>45</v>
      </c>
      <c r="J586" s="21">
        <v>46.281566625313339</v>
      </c>
      <c r="K586" s="21">
        <v>46.281179342719994</v>
      </c>
      <c r="L586" s="21">
        <v>82.797268403025441</v>
      </c>
      <c r="M586" s="21">
        <v>82.809297161047709</v>
      </c>
      <c r="N586" s="21">
        <v>0</v>
      </c>
      <c r="O586" s="21">
        <v>0.52354208211630349</v>
      </c>
      <c r="P586" s="21">
        <v>0</v>
      </c>
      <c r="Q586" s="21">
        <v>0.28049627533827348</v>
      </c>
      <c r="R586" s="23">
        <v>302593.69359709404</v>
      </c>
      <c r="S586" s="23">
        <v>302379.07766566018</v>
      </c>
      <c r="T586" s="23">
        <v>132739.83834893399</v>
      </c>
      <c r="U586" s="18" t="s">
        <v>41</v>
      </c>
      <c r="V586" s="23">
        <v>37.930908663404892</v>
      </c>
      <c r="W586" s="23">
        <v>37.904355615689205</v>
      </c>
      <c r="X586" s="23">
        <v>86.913619400479291</v>
      </c>
      <c r="Y586" s="23">
        <v>86.856266994517654</v>
      </c>
      <c r="Z586" s="23">
        <v>67.141973731742809</v>
      </c>
      <c r="AA586" s="23">
        <v>67.141973731742809</v>
      </c>
      <c r="AB586" s="21">
        <v>0</v>
      </c>
      <c r="AC586" s="26">
        <f>((Y586*1000)*(O586/100))/VLOOKUP(E586,'Sq Ft lookup'!$C$3:$D$7,2,0)</f>
        <v>1.8413812863802122E-2</v>
      </c>
      <c r="AD586" s="26">
        <f>(100-J586)/100*X586*1000/VLOOKUP(E586,'Sq Ft lookup'!$C$3:$D$7,2,0)</f>
        <v>1.8906108415134726</v>
      </c>
      <c r="AE586" s="26">
        <f>(100-K586)/100*Y586*1000/VLOOKUP(E586,'Sq Ft lookup'!$C$3:$D$7,2,0)</f>
        <v>1.8893768899126637</v>
      </c>
    </row>
    <row r="587" spans="1:31">
      <c r="A587" t="s">
        <v>678</v>
      </c>
      <c r="B587" t="s">
        <v>650</v>
      </c>
      <c r="C587" t="s">
        <v>35</v>
      </c>
      <c r="D587" s="22" t="s">
        <v>651</v>
      </c>
      <c r="E587" t="s">
        <v>84</v>
      </c>
      <c r="F587">
        <v>2004</v>
      </c>
      <c r="G587" t="s">
        <v>61</v>
      </c>
      <c r="H587" t="s">
        <v>62</v>
      </c>
      <c r="I587" t="s">
        <v>63</v>
      </c>
      <c r="J587" s="21">
        <v>19.978832152450721</v>
      </c>
      <c r="K587" s="21">
        <v>20.111130907087816</v>
      </c>
      <c r="L587" s="21">
        <v>85.012344192895455</v>
      </c>
      <c r="M587" s="21">
        <v>85.031247941076145</v>
      </c>
      <c r="N587" s="21">
        <v>0</v>
      </c>
      <c r="O587" s="21">
        <v>0.52967510226863024</v>
      </c>
      <c r="P587" s="21">
        <v>0</v>
      </c>
      <c r="Q587" s="21">
        <v>0.4438055999643804</v>
      </c>
      <c r="R587" s="23">
        <v>351095.85565635079</v>
      </c>
      <c r="S587" s="23">
        <v>350708.33407408459</v>
      </c>
      <c r="T587" s="23">
        <v>80179.015789653</v>
      </c>
      <c r="U587" s="18" t="s">
        <v>41</v>
      </c>
      <c r="V587" s="23">
        <v>60.123535724520245</v>
      </c>
      <c r="W587" s="23">
        <v>60.047703481470187</v>
      </c>
      <c r="X587" s="23">
        <v>106.24850957628841</v>
      </c>
      <c r="Y587" s="23">
        <v>106.14071721202467</v>
      </c>
      <c r="Z587" s="23">
        <v>106.24850957628841</v>
      </c>
      <c r="AA587" s="23">
        <v>106.14071721202467</v>
      </c>
      <c r="AB587" s="21">
        <v>0</v>
      </c>
      <c r="AC587" s="26">
        <f>((Y587*1000)*(O587/100))/VLOOKUP(E587,'Sq Ft lookup'!$C$3:$D$7,2,0)</f>
        <v>2.2765780621237065E-2</v>
      </c>
      <c r="AD587" s="26">
        <f>(100-J587)/100*X587*1000/VLOOKUP(E587,'Sq Ft lookup'!$C$3:$D$7,2,0)</f>
        <v>3.4428547553578142</v>
      </c>
      <c r="AE587" s="26">
        <f>(100-K587)/100*Y587*1000/VLOOKUP(E587,'Sq Ft lookup'!$C$3:$D$7,2,0)</f>
        <v>3.4336755872764728</v>
      </c>
    </row>
    <row r="588" spans="1:31">
      <c r="A588" t="s">
        <v>679</v>
      </c>
      <c r="B588" t="s">
        <v>650</v>
      </c>
      <c r="C588" t="s">
        <v>35</v>
      </c>
      <c r="D588" t="s">
        <v>651</v>
      </c>
      <c r="E588" t="s">
        <v>84</v>
      </c>
      <c r="F588">
        <v>2004</v>
      </c>
      <c r="G588" t="s">
        <v>65</v>
      </c>
      <c r="H588" t="s">
        <v>230</v>
      </c>
      <c r="I588" t="s">
        <v>63</v>
      </c>
      <c r="J588" s="21">
        <v>25.498441837313067</v>
      </c>
      <c r="K588" s="21">
        <v>25.557214465181943</v>
      </c>
      <c r="L588" s="21">
        <v>90.932762044138599</v>
      </c>
      <c r="M588" s="21">
        <v>90.940449267878904</v>
      </c>
      <c r="N588" s="21">
        <v>0</v>
      </c>
      <c r="O588" s="21">
        <v>0.54487275577862615</v>
      </c>
      <c r="P588" s="21">
        <v>0</v>
      </c>
      <c r="Q588" s="21">
        <v>0.33015984297498741</v>
      </c>
      <c r="R588" s="23">
        <v>334131.29820156848</v>
      </c>
      <c r="S588" s="23">
        <v>333842.15125047101</v>
      </c>
      <c r="T588" s="23">
        <v>174477.34438496901</v>
      </c>
      <c r="U588" s="18" t="s">
        <v>41</v>
      </c>
      <c r="V588" s="23">
        <v>70.216559165864297</v>
      </c>
      <c r="W588" s="23">
        <v>70.157029608253183</v>
      </c>
      <c r="X588" s="23">
        <v>110.4340725900424</v>
      </c>
      <c r="Y588" s="23">
        <v>110.43094528908117</v>
      </c>
      <c r="Z588" s="23">
        <v>110.28327850791932</v>
      </c>
      <c r="AA588" s="23">
        <v>110.27971497105531</v>
      </c>
      <c r="AB588" s="21">
        <v>0</v>
      </c>
      <c r="AC588" s="26">
        <f>((Y588*1000)*(O588/100))/VLOOKUP(E588,'Sq Ft lookup'!$C$3:$D$7,2,0)</f>
        <v>2.4365585536707975E-2</v>
      </c>
      <c r="AD588" s="26">
        <f>(100-J588)/100*X588*1000/VLOOKUP(E588,'Sq Ft lookup'!$C$3:$D$7,2,0)</f>
        <v>3.3316503268716073</v>
      </c>
      <c r="AE588" s="26">
        <f>(100-K588)/100*Y588*1000/VLOOKUP(E588,'Sq Ft lookup'!$C$3:$D$7,2,0)</f>
        <v>3.328927789658755</v>
      </c>
    </row>
    <row r="589" spans="1:31">
      <c r="A589" t="s">
        <v>680</v>
      </c>
      <c r="B589" t="s">
        <v>650</v>
      </c>
      <c r="C589" t="s">
        <v>35</v>
      </c>
      <c r="D589" t="s">
        <v>651</v>
      </c>
      <c r="E589" t="s">
        <v>84</v>
      </c>
      <c r="F589">
        <v>2004</v>
      </c>
      <c r="G589" t="s">
        <v>65</v>
      </c>
      <c r="H589" t="s">
        <v>66</v>
      </c>
      <c r="I589" t="s">
        <v>57</v>
      </c>
      <c r="J589" s="21">
        <v>29.352793288039926</v>
      </c>
      <c r="K589" s="21">
        <v>29.585739457223383</v>
      </c>
      <c r="L589" s="21">
        <v>87.636944700165458</v>
      </c>
      <c r="M589" s="21">
        <v>87.650215720948268</v>
      </c>
      <c r="N589" s="21">
        <v>0</v>
      </c>
      <c r="O589" s="21">
        <v>0.75026932777433386</v>
      </c>
      <c r="P589" s="21">
        <v>0</v>
      </c>
      <c r="Q589" s="21">
        <v>0.65283092303828516</v>
      </c>
      <c r="R589" s="23">
        <v>334131.29820156848</v>
      </c>
      <c r="S589" s="23">
        <v>333734.94632297085</v>
      </c>
      <c r="T589" s="23">
        <v>174477.34438496901</v>
      </c>
      <c r="U589" s="18" t="s">
        <v>41</v>
      </c>
      <c r="V589" s="23">
        <v>32.445607634488823</v>
      </c>
      <c r="W589" s="23">
        <v>32.410510374859825</v>
      </c>
      <c r="X589" s="23">
        <v>110.4340725900424</v>
      </c>
      <c r="Y589" s="23">
        <v>109.69217177104524</v>
      </c>
      <c r="Z589" s="23">
        <v>110.4340725900424</v>
      </c>
      <c r="AA589" s="23">
        <v>109.69217177104524</v>
      </c>
      <c r="AB589" s="21">
        <v>0</v>
      </c>
      <c r="AC589" s="26">
        <f>((Y589*1000)*(O589/100))/VLOOKUP(E589,'Sq Ft lookup'!$C$3:$D$7,2,0)</f>
        <v>3.3326046558723982E-2</v>
      </c>
      <c r="AD589" s="26">
        <f>(100-J589)/100*X589*1000/VLOOKUP(E589,'Sq Ft lookup'!$C$3:$D$7,2,0)</f>
        <v>3.1592868006933914</v>
      </c>
      <c r="AE589" s="26">
        <f>(100-K589)/100*Y589*1000/VLOOKUP(E589,'Sq Ft lookup'!$C$3:$D$7,2,0)</f>
        <v>3.1277153928282586</v>
      </c>
    </row>
    <row r="590" spans="1:31">
      <c r="A590" t="s">
        <v>681</v>
      </c>
      <c r="B590" t="s">
        <v>650</v>
      </c>
      <c r="C590" t="s">
        <v>35</v>
      </c>
      <c r="D590" t="s">
        <v>651</v>
      </c>
      <c r="E590" t="s">
        <v>84</v>
      </c>
      <c r="F590">
        <v>2004</v>
      </c>
      <c r="G590" t="s">
        <v>68</v>
      </c>
      <c r="H590" t="s">
        <v>69</v>
      </c>
      <c r="I590" t="s">
        <v>70</v>
      </c>
      <c r="J590" s="21">
        <v>33.56496506663342</v>
      </c>
      <c r="K590" s="21">
        <v>33.704365416644407</v>
      </c>
      <c r="L590" s="21">
        <v>88.236150328962324</v>
      </c>
      <c r="M590" s="21">
        <v>88.253325309622994</v>
      </c>
      <c r="N590" s="21">
        <v>0</v>
      </c>
      <c r="O590" s="21">
        <v>0.37132602713929291</v>
      </c>
      <c r="P590" s="21">
        <v>0</v>
      </c>
      <c r="Q590" s="21">
        <v>0.23340368711160048</v>
      </c>
      <c r="R590" s="23">
        <v>316245.51579645881</v>
      </c>
      <c r="S590" s="23">
        <v>315830.8570923169</v>
      </c>
      <c r="T590" s="23">
        <v>19168.417629923999</v>
      </c>
      <c r="U590" s="18" t="s">
        <v>41</v>
      </c>
      <c r="V590" s="21">
        <v>34.204261486980187</v>
      </c>
      <c r="W590" s="21">
        <v>34.154320652065643</v>
      </c>
      <c r="X590" s="23">
        <v>94.76405823866493</v>
      </c>
      <c r="Y590" s="23">
        <v>94.757322857043278</v>
      </c>
      <c r="Z590" s="23">
        <v>88.110251993314833</v>
      </c>
      <c r="AA590" s="23">
        <v>88.11247684511082</v>
      </c>
      <c r="AB590" s="21">
        <v>0</v>
      </c>
      <c r="AC590" s="26">
        <f>((Y590*1000)*(O590/100))/VLOOKUP(E590,'Sq Ft lookup'!$C$3:$D$7,2,0)</f>
        <v>1.4248171791399554E-2</v>
      </c>
      <c r="AD590" s="26">
        <f>(100-J590)/100*X590*1000/VLOOKUP(E590,'Sq Ft lookup'!$C$3:$D$7,2,0)</f>
        <v>2.5493636442653531</v>
      </c>
      <c r="AE590" s="26">
        <f>(100-K590)/100*Y590*1000/VLOOKUP(E590,'Sq Ft lookup'!$C$3:$D$7,2,0)</f>
        <v>2.5438335088996111</v>
      </c>
    </row>
    <row r="591" spans="1:31">
      <c r="A591" t="s">
        <v>682</v>
      </c>
      <c r="B591" t="s">
        <v>650</v>
      </c>
      <c r="C591" t="s">
        <v>35</v>
      </c>
      <c r="D591" s="22" t="s">
        <v>651</v>
      </c>
      <c r="E591" t="s">
        <v>84</v>
      </c>
      <c r="F591">
        <v>2004</v>
      </c>
      <c r="G591" t="s">
        <v>72</v>
      </c>
      <c r="H591" t="s">
        <v>73</v>
      </c>
      <c r="I591" t="s">
        <v>63</v>
      </c>
      <c r="J591" s="21">
        <v>19.422911897413542</v>
      </c>
      <c r="K591" s="21">
        <v>19.486499131361946</v>
      </c>
      <c r="L591" s="21">
        <v>82.188110213553117</v>
      </c>
      <c r="M591" s="21">
        <v>82.205520922908306</v>
      </c>
      <c r="N591" s="21">
        <v>0</v>
      </c>
      <c r="O591" s="21">
        <v>0.43977120039200696</v>
      </c>
      <c r="P591" s="21">
        <v>0</v>
      </c>
      <c r="Q591" s="21">
        <v>0.26940456212078928</v>
      </c>
      <c r="R591" s="23">
        <v>367473.59653005784</v>
      </c>
      <c r="S591" s="23">
        <v>367150.17238351284</v>
      </c>
      <c r="T591" s="23">
        <v>52450.042803586999</v>
      </c>
      <c r="U591" s="18" t="s">
        <v>41</v>
      </c>
      <c r="V591" s="23">
        <v>106.29889617101064</v>
      </c>
      <c r="W591" s="23">
        <v>106.19499067150467</v>
      </c>
      <c r="X591" s="23">
        <v>109.74792360686101</v>
      </c>
      <c r="Y591" s="23">
        <v>109.74573578863394</v>
      </c>
      <c r="Z591" s="23">
        <v>107.2676184807691</v>
      </c>
      <c r="AA591" s="23">
        <v>107.26513344960424</v>
      </c>
      <c r="AB591" s="21">
        <v>0</v>
      </c>
      <c r="AC591" s="26">
        <f>((Y591*1000)*(O591/100))/VLOOKUP(E591,'Sq Ft lookup'!$C$3:$D$7,2,0)</f>
        <v>1.9543637969496493E-2</v>
      </c>
      <c r="AD591" s="26">
        <f>(100-J591)/100*X591*1000/VLOOKUP(E591,'Sq Ft lookup'!$C$3:$D$7,2,0)</f>
        <v>3.5809548935193227</v>
      </c>
      <c r="AE591" s="26">
        <f>(100-K591)/100*Y591*1000/VLOOKUP(E591,'Sq Ft lookup'!$C$3:$D$7,2,0)</f>
        <v>3.5780576609627466</v>
      </c>
    </row>
    <row r="592" spans="1:31">
      <c r="A592" t="s">
        <v>683</v>
      </c>
      <c r="B592" t="s">
        <v>650</v>
      </c>
      <c r="C592" t="s">
        <v>35</v>
      </c>
      <c r="D592" t="s">
        <v>651</v>
      </c>
      <c r="E592" t="s">
        <v>84</v>
      </c>
      <c r="F592">
        <v>2004</v>
      </c>
      <c r="G592" t="s">
        <v>75</v>
      </c>
      <c r="H592" t="s">
        <v>235</v>
      </c>
      <c r="I592" t="s">
        <v>63</v>
      </c>
      <c r="J592" s="21">
        <v>19.577717082686654</v>
      </c>
      <c r="K592" s="21">
        <v>19.642899499876044</v>
      </c>
      <c r="L592" s="21">
        <v>86.95340204080621</v>
      </c>
      <c r="M592" s="21">
        <v>86.968767320121017</v>
      </c>
      <c r="N592" s="21">
        <v>0</v>
      </c>
      <c r="O592" s="21">
        <v>0.50719020071872067</v>
      </c>
      <c r="P592" s="21">
        <v>0</v>
      </c>
      <c r="Q592" s="21">
        <v>0.33718505820393474</v>
      </c>
      <c r="R592" s="23">
        <v>359353.79875793768</v>
      </c>
      <c r="S592" s="23">
        <v>358930.53815953573</v>
      </c>
      <c r="T592" s="23">
        <v>73980.613251250004</v>
      </c>
      <c r="U592" s="18" t="s">
        <v>41</v>
      </c>
      <c r="V592" s="23">
        <v>90.495270207893512</v>
      </c>
      <c r="W592" s="23">
        <v>90.388691327060187</v>
      </c>
      <c r="X592" s="23">
        <v>112.4922564277164</v>
      </c>
      <c r="Y592" s="23">
        <v>112.48771397597788</v>
      </c>
      <c r="Z592" s="23">
        <v>110.44481932200949</v>
      </c>
      <c r="AA592" s="23">
        <v>110.4406908066034</v>
      </c>
      <c r="AB592" s="21">
        <v>0</v>
      </c>
      <c r="AC592" s="26">
        <f>((Y592*1000)*(O592/100))/VLOOKUP(E592,'Sq Ft lookup'!$C$3:$D$7,2,0)</f>
        <v>2.3102922142079884E-2</v>
      </c>
      <c r="AD592" s="26">
        <f>(100-J592)/100*X592*1000/VLOOKUP(E592,'Sq Ft lookup'!$C$3:$D$7,2,0)</f>
        <v>3.6634476908024975</v>
      </c>
      <c r="AE592" s="26">
        <f>(100-K592)/100*Y592*1000/VLOOKUP(E592,'Sq Ft lookup'!$C$3:$D$7,2,0)</f>
        <v>3.6603306487130394</v>
      </c>
    </row>
    <row r="593" spans="1:31">
      <c r="A593" t="s">
        <v>684</v>
      </c>
      <c r="B593" t="s">
        <v>650</v>
      </c>
      <c r="C593" t="s">
        <v>35</v>
      </c>
      <c r="D593" t="s">
        <v>651</v>
      </c>
      <c r="E593" t="s">
        <v>84</v>
      </c>
      <c r="F593">
        <v>2004</v>
      </c>
      <c r="G593" t="s">
        <v>75</v>
      </c>
      <c r="H593" t="s">
        <v>76</v>
      </c>
      <c r="I593" t="s">
        <v>77</v>
      </c>
      <c r="J593" s="21">
        <v>31.562548701587932</v>
      </c>
      <c r="K593" s="21">
        <v>31.664922872393188</v>
      </c>
      <c r="L593" s="21">
        <v>81.862174846654185</v>
      </c>
      <c r="M593" s="21">
        <v>81.88390392305935</v>
      </c>
      <c r="N593" s="21">
        <v>0</v>
      </c>
      <c r="O593" s="21">
        <v>0.37711325190749551</v>
      </c>
      <c r="P593" s="21">
        <v>0</v>
      </c>
      <c r="Q593" s="21">
        <v>0.2532125497802945</v>
      </c>
      <c r="R593" s="23">
        <v>359353.79875793768</v>
      </c>
      <c r="S593" s="23">
        <v>358979.3460294223</v>
      </c>
      <c r="T593" s="23">
        <v>73980.613251250004</v>
      </c>
      <c r="U593" s="18" t="s">
        <v>41</v>
      </c>
      <c r="V593" s="23">
        <v>146.48376514256393</v>
      </c>
      <c r="W593" s="23">
        <v>146.30827687874176</v>
      </c>
      <c r="X593" s="23">
        <v>112.4922564277164</v>
      </c>
      <c r="Y593" s="23">
        <v>112.48792734429142</v>
      </c>
      <c r="Z593" s="23">
        <v>111.8691820752354</v>
      </c>
      <c r="AA593" s="23">
        <v>111.86654454456536</v>
      </c>
      <c r="AB593" s="21">
        <v>0</v>
      </c>
      <c r="AC593" s="26">
        <f>((Y593*1000)*(O593/100))/VLOOKUP(E593,'Sq Ft lookup'!$C$3:$D$7,2,0)</f>
        <v>1.7177844940732868E-2</v>
      </c>
      <c r="AD593" s="26">
        <f>(100-J593)/100*X593*1000/VLOOKUP(E593,'Sq Ft lookup'!$C$3:$D$7,2,0)</f>
        <v>3.1175069126221193</v>
      </c>
      <c r="AE593" s="26">
        <f>(100-K593)/100*Y593*1000/VLOOKUP(E593,'Sq Ft lookup'!$C$3:$D$7,2,0)</f>
        <v>3.1127237056071211</v>
      </c>
    </row>
    <row r="594" spans="1:31">
      <c r="A594" t="s">
        <v>685</v>
      </c>
      <c r="B594" t="s">
        <v>650</v>
      </c>
      <c r="C594" t="s">
        <v>35</v>
      </c>
      <c r="D594" t="s">
        <v>651</v>
      </c>
      <c r="E594" t="s">
        <v>84</v>
      </c>
      <c r="F594">
        <v>2004</v>
      </c>
      <c r="G594" t="s">
        <v>79</v>
      </c>
      <c r="H594" t="s">
        <v>62</v>
      </c>
      <c r="I594" t="s">
        <v>70</v>
      </c>
      <c r="J594" s="21">
        <v>26.881492760103477</v>
      </c>
      <c r="K594" s="21">
        <v>27.071160163889076</v>
      </c>
      <c r="L594" s="21">
        <v>81.697975811425025</v>
      </c>
      <c r="M594" s="21">
        <v>81.726923301415383</v>
      </c>
      <c r="N594" s="21">
        <v>0</v>
      </c>
      <c r="O594" s="21">
        <v>0.50607725115498237</v>
      </c>
      <c r="P594" s="21">
        <v>0</v>
      </c>
      <c r="Q594" s="21">
        <v>0.43331115926763719</v>
      </c>
      <c r="R594" s="23">
        <v>397769.13188695657</v>
      </c>
      <c r="S594" s="23">
        <v>397196.21563225659</v>
      </c>
      <c r="T594" s="23">
        <v>12732.165066451</v>
      </c>
      <c r="U594" s="18" t="s">
        <v>41</v>
      </c>
      <c r="V594" s="23">
        <v>86.09891775825669</v>
      </c>
      <c r="W594" s="23">
        <v>85.962712562206264</v>
      </c>
      <c r="X594" s="23">
        <v>120.8305748130819</v>
      </c>
      <c r="Y594" s="23">
        <v>120.76649160671607</v>
      </c>
      <c r="Z594" s="23">
        <v>120.62765232634001</v>
      </c>
      <c r="AA594" s="23">
        <v>120.56427407598059</v>
      </c>
      <c r="AB594" s="21">
        <v>0</v>
      </c>
      <c r="AC594" s="26">
        <f>((Y594*1000)*(O594/100))/VLOOKUP(E594,'Sq Ft lookup'!$C$3:$D$7,2,0)</f>
        <v>2.4748805063356194E-2</v>
      </c>
      <c r="AD594" s="26">
        <f>(100-J594)/100*X594*1000/VLOOKUP(E594,'Sq Ft lookup'!$C$3:$D$7,2,0)</f>
        <v>3.5776275599397405</v>
      </c>
      <c r="AE594" s="26">
        <f>(100-K594)/100*Y594*1000/VLOOKUP(E594,'Sq Ft lookup'!$C$3:$D$7,2,0)</f>
        <v>3.5664547981191457</v>
      </c>
    </row>
    <row r="595" spans="1:31">
      <c r="A595" t="s">
        <v>686</v>
      </c>
      <c r="B595" t="s">
        <v>650</v>
      </c>
      <c r="C595" t="s">
        <v>35</v>
      </c>
      <c r="D595" t="s">
        <v>651</v>
      </c>
      <c r="E595" t="s">
        <v>84</v>
      </c>
      <c r="F595">
        <v>2004</v>
      </c>
      <c r="G595" t="s">
        <v>81</v>
      </c>
      <c r="H595" t="s">
        <v>82</v>
      </c>
      <c r="I595" t="s">
        <v>77</v>
      </c>
      <c r="J595" s="21">
        <v>23.192238050570634</v>
      </c>
      <c r="K595" s="21">
        <v>23.39654848055206</v>
      </c>
      <c r="L595" s="21">
        <v>71.867545557442654</v>
      </c>
      <c r="M595" s="21">
        <v>71.917529917306496</v>
      </c>
      <c r="N595" s="21">
        <v>0</v>
      </c>
      <c r="O595" s="21">
        <v>0.73062447674977826</v>
      </c>
      <c r="P595" s="21">
        <v>0</v>
      </c>
      <c r="Q595" s="21">
        <v>0.43652369831742294</v>
      </c>
      <c r="R595" s="23">
        <v>396117.5705787777</v>
      </c>
      <c r="S595" s="23">
        <v>395458.55091339425</v>
      </c>
      <c r="T595" s="23">
        <v>15338.920735447</v>
      </c>
      <c r="U595" s="18" t="s">
        <v>41</v>
      </c>
      <c r="V595" s="23">
        <v>179.24552505059106</v>
      </c>
      <c r="W595" s="23">
        <v>178.92667850966882</v>
      </c>
      <c r="X595" s="23">
        <v>119.22198833610328</v>
      </c>
      <c r="Y595" s="23">
        <v>119.05976029674449</v>
      </c>
      <c r="Z595" s="23">
        <v>118.22036280936911</v>
      </c>
      <c r="AA595" s="23">
        <v>118.02907382206699</v>
      </c>
      <c r="AB595" s="21">
        <v>0</v>
      </c>
      <c r="AC595" s="26">
        <f>((Y595*1000)*(O595/100))/VLOOKUP(E595,'Sq Ft lookup'!$C$3:$D$7,2,0)</f>
        <v>3.5224934225050804E-2</v>
      </c>
      <c r="AD595" s="26">
        <f>(100-J595)/100*X595*1000/VLOOKUP(E595,'Sq Ft lookup'!$C$3:$D$7,2,0)</f>
        <v>3.7081085641858942</v>
      </c>
      <c r="AE595" s="26">
        <f>(100-K595)/100*Y595*1000/VLOOKUP(E595,'Sq Ft lookup'!$C$3:$D$7,2,0)</f>
        <v>3.6932126243404571</v>
      </c>
    </row>
    <row r="596" spans="1:31">
      <c r="A596" t="s">
        <v>687</v>
      </c>
      <c r="B596" t="s">
        <v>650</v>
      </c>
      <c r="C596" t="s">
        <v>35</v>
      </c>
      <c r="D596" t="s">
        <v>651</v>
      </c>
      <c r="E596" t="s">
        <v>99</v>
      </c>
      <c r="F596">
        <v>2004</v>
      </c>
      <c r="G596" t="s">
        <v>38</v>
      </c>
      <c r="H596" t="s">
        <v>39</v>
      </c>
      <c r="I596" t="s">
        <v>40</v>
      </c>
      <c r="J596" s="21">
        <v>66.225207239214839</v>
      </c>
      <c r="K596" s="21">
        <v>66.940709813812859</v>
      </c>
      <c r="L596" s="21">
        <v>94.699284956419589</v>
      </c>
      <c r="M596" s="21">
        <v>94.724182326565085</v>
      </c>
      <c r="N596" s="21">
        <v>0</v>
      </c>
      <c r="O596" s="21">
        <v>3.2482206579428755E-2</v>
      </c>
      <c r="P596" s="21">
        <v>0</v>
      </c>
      <c r="Q596" s="21">
        <v>0.35851438419180187</v>
      </c>
      <c r="R596" s="23">
        <v>755738.16939655982</v>
      </c>
      <c r="S596" s="23">
        <v>752146.22810849245</v>
      </c>
      <c r="T596" s="23">
        <v>196513.260984961</v>
      </c>
      <c r="U596" s="18" t="s">
        <v>41</v>
      </c>
      <c r="V596" s="23">
        <v>119.13645646214285</v>
      </c>
      <c r="W596" s="23">
        <v>118.57698829447918</v>
      </c>
      <c r="X596" s="23">
        <v>293.8814389886914</v>
      </c>
      <c r="Y596" s="23">
        <v>294.01288576239955</v>
      </c>
      <c r="Z596" s="23">
        <v>166.45845405866029</v>
      </c>
      <c r="AA596" s="23">
        <v>163.95630032200103</v>
      </c>
      <c r="AB596" s="21">
        <v>0</v>
      </c>
      <c r="AC596" s="26">
        <f>((Y596*1000)*(O596/100))/VLOOKUP(E596,'Sq Ft lookup'!$C$3:$D$7,2,0)</f>
        <v>1.7817513605127332E-3</v>
      </c>
      <c r="AD596" s="26">
        <f>(100-J596)/100*X596*1000/VLOOKUP(E596,'Sq Ft lookup'!$C$3:$D$7,2,0)</f>
        <v>1.8518255033739515</v>
      </c>
      <c r="AE596" s="26">
        <f>(100-K596)/100*Y596*1000/VLOOKUP(E596,'Sq Ft lookup'!$C$3:$D$7,2,0)</f>
        <v>1.8134062143465404</v>
      </c>
    </row>
    <row r="597" spans="1:31">
      <c r="A597" t="s">
        <v>688</v>
      </c>
      <c r="B597" t="s">
        <v>650</v>
      </c>
      <c r="C597" t="s">
        <v>35</v>
      </c>
      <c r="D597" t="s">
        <v>651</v>
      </c>
      <c r="E597" t="s">
        <v>99</v>
      </c>
      <c r="F597">
        <v>2004</v>
      </c>
      <c r="G597" t="s">
        <v>43</v>
      </c>
      <c r="H597" t="s">
        <v>44</v>
      </c>
      <c r="I597" t="s">
        <v>45</v>
      </c>
      <c r="J597" s="21">
        <v>54.989085504043246</v>
      </c>
      <c r="K597" s="21">
        <v>55.373430363470312</v>
      </c>
      <c r="L597" s="21">
        <v>82.980278809987993</v>
      </c>
      <c r="M597" s="21">
        <v>83.054213203464229</v>
      </c>
      <c r="N597" s="21">
        <v>0</v>
      </c>
      <c r="O597" s="21">
        <v>0.97623669063520768</v>
      </c>
      <c r="P597" s="21">
        <v>0</v>
      </c>
      <c r="Q597" s="21">
        <v>0.62734761602058708</v>
      </c>
      <c r="R597" s="23">
        <v>704413.03606295539</v>
      </c>
      <c r="S597" s="23">
        <v>701156.23606510612</v>
      </c>
      <c r="T597" s="23">
        <v>88623.517151856999</v>
      </c>
      <c r="U597" s="18" t="s">
        <v>41</v>
      </c>
      <c r="V597" s="23">
        <v>188.79645970610903</v>
      </c>
      <c r="W597" s="23">
        <v>187.97683793649523</v>
      </c>
      <c r="X597" s="23">
        <v>281.77119121043694</v>
      </c>
      <c r="Y597" s="23">
        <v>282.16074245872295</v>
      </c>
      <c r="Z597" s="23">
        <v>241.60407278062922</v>
      </c>
      <c r="AA597" s="23">
        <v>241.79604592189494</v>
      </c>
      <c r="AB597" s="21">
        <v>0</v>
      </c>
      <c r="AC597" s="26">
        <f>((Y597*1000)*(O597/100))/VLOOKUP(E597,'Sq Ft lookup'!$C$3:$D$7,2,0)</f>
        <v>5.1390983105424781E-2</v>
      </c>
      <c r="AD597" s="26">
        <f>(100-J597)/100*X597*1000/VLOOKUP(E597,'Sq Ft lookup'!$C$3:$D$7,2,0)</f>
        <v>2.3661901110068766</v>
      </c>
      <c r="AE597" s="26">
        <f>(100-K597)/100*Y597*1000/VLOOKUP(E597,'Sq Ft lookup'!$C$3:$D$7,2,0)</f>
        <v>2.349228735453194</v>
      </c>
    </row>
    <row r="598" spans="1:31">
      <c r="A598" t="s">
        <v>689</v>
      </c>
      <c r="B598" t="s">
        <v>650</v>
      </c>
      <c r="C598" t="s">
        <v>35</v>
      </c>
      <c r="D598" t="s">
        <v>651</v>
      </c>
      <c r="E598" t="s">
        <v>99</v>
      </c>
      <c r="F598">
        <v>2004</v>
      </c>
      <c r="G598" t="s">
        <v>47</v>
      </c>
      <c r="H598" t="s">
        <v>220</v>
      </c>
      <c r="I598" t="s">
        <v>57</v>
      </c>
      <c r="J598" s="21">
        <v>51.887830504297568</v>
      </c>
      <c r="K598" s="21">
        <v>52.531647311217313</v>
      </c>
      <c r="L598" s="21">
        <v>84.552189136152208</v>
      </c>
      <c r="M598" s="21">
        <v>84.65777940198798</v>
      </c>
      <c r="N598" s="21">
        <v>0</v>
      </c>
      <c r="O598" s="21">
        <v>0.56774813031380922</v>
      </c>
      <c r="P598" s="21">
        <v>0</v>
      </c>
      <c r="Q598" s="21">
        <v>0.39774389797172116</v>
      </c>
      <c r="R598" s="23">
        <v>760810.34025001258</v>
      </c>
      <c r="S598" s="23">
        <v>755565.62335818773</v>
      </c>
      <c r="T598" s="23">
        <v>149637.03401674499</v>
      </c>
      <c r="U598" s="18" t="s">
        <v>41</v>
      </c>
      <c r="V598" s="23">
        <v>151.42617055246671</v>
      </c>
      <c r="W598" s="23">
        <v>150.39132845917203</v>
      </c>
      <c r="X598" s="23">
        <v>294.50449178122687</v>
      </c>
      <c r="Y598" s="23">
        <v>294.70384783594199</v>
      </c>
      <c r="Z598" s="23">
        <v>266.01939342489175</v>
      </c>
      <c r="AA598" s="23">
        <v>266.31636394893025</v>
      </c>
      <c r="AB598" s="21">
        <v>0</v>
      </c>
      <c r="AC598" s="26">
        <f>((Y598*1000)*(O598/100))/VLOOKUP(E598,'Sq Ft lookup'!$C$3:$D$7,2,0)</f>
        <v>3.1215962426332351E-2</v>
      </c>
      <c r="AD598" s="26">
        <f>(100-J598)/100*X598*1000/VLOOKUP(E598,'Sq Ft lookup'!$C$3:$D$7,2,0)</f>
        <v>2.6435167958627042</v>
      </c>
      <c r="AE598" s="26">
        <f>(100-K598)/100*Y598*1000/VLOOKUP(E598,'Sq Ft lookup'!$C$3:$D$7,2,0)</f>
        <v>2.6099078708615377</v>
      </c>
    </row>
    <row r="599" spans="1:31">
      <c r="A599" t="s">
        <v>690</v>
      </c>
      <c r="B599" t="s">
        <v>650</v>
      </c>
      <c r="C599" t="s">
        <v>35</v>
      </c>
      <c r="D599" t="s">
        <v>651</v>
      </c>
      <c r="E599" t="s">
        <v>99</v>
      </c>
      <c r="F599">
        <v>2004</v>
      </c>
      <c r="G599" t="s">
        <v>47</v>
      </c>
      <c r="H599" t="s">
        <v>39</v>
      </c>
      <c r="I599" t="s">
        <v>40</v>
      </c>
      <c r="J599" s="21">
        <v>64.384128209429093</v>
      </c>
      <c r="K599" s="21">
        <v>65.11122265686879</v>
      </c>
      <c r="L599" s="21">
        <v>94.687836321587582</v>
      </c>
      <c r="M599" s="21">
        <v>94.714749701795427</v>
      </c>
      <c r="N599" s="21">
        <v>0</v>
      </c>
      <c r="O599" s="21">
        <v>6.2623204249988018E-2</v>
      </c>
      <c r="P599" s="21">
        <v>0</v>
      </c>
      <c r="Q599" s="21">
        <v>0.33607939293931793</v>
      </c>
      <c r="R599" s="23">
        <v>760810.34025001258</v>
      </c>
      <c r="S599" s="23">
        <v>757080.02656425256</v>
      </c>
      <c r="T599" s="23">
        <v>149637.03401674499</v>
      </c>
      <c r="U599" s="18" t="s">
        <v>41</v>
      </c>
      <c r="V599" s="23">
        <v>119.64828337118452</v>
      </c>
      <c r="W599" s="23">
        <v>119.04224630344601</v>
      </c>
      <c r="X599" s="23">
        <v>294.50449178122687</v>
      </c>
      <c r="Y599" s="23">
        <v>294.7179864701402</v>
      </c>
      <c r="Z599" s="23">
        <v>169.36057981132689</v>
      </c>
      <c r="AA599" s="23">
        <v>165.79164583352934</v>
      </c>
      <c r="AB599" s="21">
        <v>0</v>
      </c>
      <c r="AC599" s="26">
        <f>((Y599*1000)*(O599/100))/VLOOKUP(E599,'Sq Ft lookup'!$C$3:$D$7,2,0)</f>
        <v>3.4433180341165662E-3</v>
      </c>
      <c r="AD599" s="26">
        <f>(100-J599)/100*X599*1000/VLOOKUP(E599,'Sq Ft lookup'!$C$3:$D$7,2,0)</f>
        <v>1.956909369594668</v>
      </c>
      <c r="AE599" s="26">
        <f>(100-K599)/100*Y599*1000/VLOOKUP(E599,'Sq Ft lookup'!$C$3:$D$7,2,0)</f>
        <v>1.918348919584455</v>
      </c>
    </row>
    <row r="600" spans="1:31">
      <c r="A600" t="s">
        <v>691</v>
      </c>
      <c r="B600" t="s">
        <v>650</v>
      </c>
      <c r="C600" t="s">
        <v>35</v>
      </c>
      <c r="D600" t="s">
        <v>651</v>
      </c>
      <c r="E600" t="s">
        <v>99</v>
      </c>
      <c r="F600">
        <v>2004</v>
      </c>
      <c r="G600" t="s">
        <v>49</v>
      </c>
      <c r="H600" t="s">
        <v>44</v>
      </c>
      <c r="I600" t="s">
        <v>45</v>
      </c>
      <c r="J600" s="21">
        <v>40.161458332305386</v>
      </c>
      <c r="K600" s="21">
        <v>40.45930556171151</v>
      </c>
      <c r="L600" s="21">
        <v>82.432478675213886</v>
      </c>
      <c r="M600" s="21">
        <v>82.536904785247899</v>
      </c>
      <c r="N600" s="21">
        <v>0</v>
      </c>
      <c r="O600" s="21">
        <v>1.442400059775266</v>
      </c>
      <c r="P600" s="21">
        <v>0</v>
      </c>
      <c r="Q600" s="21">
        <v>0.96202349424964695</v>
      </c>
      <c r="R600" s="23">
        <v>685615.07049173629</v>
      </c>
      <c r="S600" s="23">
        <v>681636.9859127918</v>
      </c>
      <c r="T600" s="23">
        <v>28274.093684171999</v>
      </c>
      <c r="U600" s="18" t="s">
        <v>41</v>
      </c>
      <c r="V600" s="23">
        <v>90.14417756540638</v>
      </c>
      <c r="W600" s="23">
        <v>89.608876374500625</v>
      </c>
      <c r="X600" s="23">
        <v>202.22673900149954</v>
      </c>
      <c r="Y600" s="23">
        <v>203.0612515864118</v>
      </c>
      <c r="Z600" s="23">
        <v>173.74386480581728</v>
      </c>
      <c r="AA600" s="23">
        <v>173.924559818864</v>
      </c>
      <c r="AB600" s="21">
        <v>0</v>
      </c>
      <c r="AC600" s="26">
        <f>((Y600*1000)*(O600/100))/VLOOKUP(E600,'Sq Ft lookup'!$C$3:$D$7,2,0)</f>
        <v>5.4644694295947885E-2</v>
      </c>
      <c r="AD600" s="26">
        <f>(100-J600)/100*X600*1000/VLOOKUP(E600,'Sq Ft lookup'!$C$3:$D$7,2,0)</f>
        <v>2.2576405126983645</v>
      </c>
      <c r="AE600" s="26">
        <f>(100-K600)/100*Y600*1000/VLOOKUP(E600,'Sq Ft lookup'!$C$3:$D$7,2,0)</f>
        <v>2.2556731218214492</v>
      </c>
    </row>
    <row r="601" spans="1:31">
      <c r="A601" t="s">
        <v>692</v>
      </c>
      <c r="B601" t="s">
        <v>650</v>
      </c>
      <c r="C601" t="s">
        <v>35</v>
      </c>
      <c r="D601" t="s">
        <v>651</v>
      </c>
      <c r="E601" t="s">
        <v>99</v>
      </c>
      <c r="F601">
        <v>2004</v>
      </c>
      <c r="G601" t="s">
        <v>51</v>
      </c>
      <c r="H601" t="s">
        <v>52</v>
      </c>
      <c r="I601" t="s">
        <v>53</v>
      </c>
      <c r="J601" s="21">
        <v>62.796925235411337</v>
      </c>
      <c r="K601" s="21">
        <v>63.457844013741834</v>
      </c>
      <c r="L601" s="21">
        <v>90.474626025100747</v>
      </c>
      <c r="M601" s="21">
        <v>90.530355598373532</v>
      </c>
      <c r="N601" s="21">
        <v>0</v>
      </c>
      <c r="O601" s="21">
        <v>0.97460072734998726</v>
      </c>
      <c r="P601" s="21">
        <v>0</v>
      </c>
      <c r="Q601" s="21">
        <v>0.54424428295521898</v>
      </c>
      <c r="R601" s="23">
        <v>666698.71907880984</v>
      </c>
      <c r="S601" s="23">
        <v>662913.14151058567</v>
      </c>
      <c r="T601" s="23">
        <v>45391.477010617004</v>
      </c>
      <c r="U601" s="18" t="s">
        <v>41</v>
      </c>
      <c r="V601" s="23">
        <v>101.84537085029605</v>
      </c>
      <c r="W601" s="23">
        <v>101.24995995249381</v>
      </c>
      <c r="X601" s="23">
        <v>247.14235241054288</v>
      </c>
      <c r="Y601" s="23">
        <v>248.36412870549907</v>
      </c>
      <c r="Z601" s="23">
        <v>163.71138211542797</v>
      </c>
      <c r="AA601" s="23">
        <v>163.0963915114088</v>
      </c>
      <c r="AB601" s="21">
        <v>0</v>
      </c>
      <c r="AC601" s="26">
        <f>((Y601*1000)*(O601/100))/VLOOKUP(E601,'Sq Ft lookup'!$C$3:$D$7,2,0)</f>
        <v>4.5159675463437556E-2</v>
      </c>
      <c r="AD601" s="26">
        <f>(100-J601)/100*X601*1000/VLOOKUP(E601,'Sq Ft lookup'!$C$3:$D$7,2,0)</f>
        <v>1.7153834728033108</v>
      </c>
      <c r="AE601" s="26">
        <f>(100-K601)/100*Y601*1000/VLOOKUP(E601,'Sq Ft lookup'!$C$3:$D$7,2,0)</f>
        <v>1.693238942639449</v>
      </c>
    </row>
    <row r="602" spans="1:31">
      <c r="A602" t="s">
        <v>693</v>
      </c>
      <c r="B602" t="s">
        <v>650</v>
      </c>
      <c r="C602" t="s">
        <v>35</v>
      </c>
      <c r="D602" t="s">
        <v>651</v>
      </c>
      <c r="E602" t="s">
        <v>99</v>
      </c>
      <c r="F602">
        <v>2004</v>
      </c>
      <c r="G602" t="s">
        <v>55</v>
      </c>
      <c r="H602" t="s">
        <v>225</v>
      </c>
      <c r="I602" t="s">
        <v>40</v>
      </c>
      <c r="J602" s="21">
        <v>61.22364416651638</v>
      </c>
      <c r="K602" s="21">
        <v>62.536634116293378</v>
      </c>
      <c r="L602" s="21">
        <v>80.120500307881542</v>
      </c>
      <c r="M602" s="21">
        <v>80.264865723007247</v>
      </c>
      <c r="N602" s="21">
        <v>0</v>
      </c>
      <c r="O602" s="21">
        <v>-6.5028023080000441E-2</v>
      </c>
      <c r="P602" s="21">
        <v>0</v>
      </c>
      <c r="Q602" s="21">
        <v>-7.3286229149318621E-2</v>
      </c>
      <c r="R602" s="23">
        <v>704466.78360203246</v>
      </c>
      <c r="S602" s="23">
        <v>699455.75513555028</v>
      </c>
      <c r="T602" s="23">
        <v>92859.278277218997</v>
      </c>
      <c r="U602" s="18" t="s">
        <v>41</v>
      </c>
      <c r="V602" s="23">
        <v>319.31484572247842</v>
      </c>
      <c r="W602" s="23">
        <v>316.9974143782938</v>
      </c>
      <c r="X602" s="23">
        <v>275.8231498143976</v>
      </c>
      <c r="Y602" s="23">
        <v>276.45065952404985</v>
      </c>
      <c r="Z602" s="23">
        <v>183.06435047895462</v>
      </c>
      <c r="AA602" s="23">
        <v>182.81015357461135</v>
      </c>
      <c r="AB602" s="21">
        <v>0</v>
      </c>
      <c r="AC602" s="26">
        <f>((Y602*1000)*(O602/100))/VLOOKUP(E602,'Sq Ft lookup'!$C$3:$D$7,2,0)</f>
        <v>-3.3539253485095626E-3</v>
      </c>
      <c r="AD602" s="26">
        <f>(100-J602)/100*X602*1000/VLOOKUP(E602,'Sq Ft lookup'!$C$3:$D$7,2,0)</f>
        <v>1.995413545581221</v>
      </c>
      <c r="AE602" s="26">
        <f>(100-K602)/100*Y602*1000/VLOOKUP(E602,'Sq Ft lookup'!$C$3:$D$7,2,0)</f>
        <v>1.9322336206234112</v>
      </c>
    </row>
    <row r="603" spans="1:31">
      <c r="A603" t="s">
        <v>694</v>
      </c>
      <c r="B603" t="s">
        <v>650</v>
      </c>
      <c r="C603" t="s">
        <v>35</v>
      </c>
      <c r="D603" s="22" t="s">
        <v>651</v>
      </c>
      <c r="E603" t="s">
        <v>99</v>
      </c>
      <c r="F603">
        <v>2004</v>
      </c>
      <c r="G603" t="s">
        <v>55</v>
      </c>
      <c r="H603" t="s">
        <v>56</v>
      </c>
      <c r="I603" t="s">
        <v>57</v>
      </c>
      <c r="J603" s="21">
        <v>63.470365979766584</v>
      </c>
      <c r="K603" s="21">
        <v>63.620033194221868</v>
      </c>
      <c r="L603" s="21">
        <v>89.258390598566749</v>
      </c>
      <c r="M603" s="21">
        <v>89.324020897015714</v>
      </c>
      <c r="N603" s="21">
        <v>0</v>
      </c>
      <c r="O603" s="21">
        <v>0.40647315130605005</v>
      </c>
      <c r="P603" s="21">
        <v>0</v>
      </c>
      <c r="Q603" s="21">
        <v>7.0540377860003126E-2</v>
      </c>
      <c r="R603" s="23">
        <v>704466.78360203246</v>
      </c>
      <c r="S603" s="23">
        <v>700961.23321272281</v>
      </c>
      <c r="T603" s="23">
        <v>92859.278277218997</v>
      </c>
      <c r="U603" s="18" t="s">
        <v>41</v>
      </c>
      <c r="V603" s="23">
        <v>70.409903883892824</v>
      </c>
      <c r="W603" s="23">
        <v>69.979826315298851</v>
      </c>
      <c r="X603" s="23">
        <v>275.8231498143976</v>
      </c>
      <c r="Y603" s="23">
        <v>276.12732421822</v>
      </c>
      <c r="Z603" s="23">
        <v>147.09655615782199</v>
      </c>
      <c r="AA603" s="23">
        <v>147.06770405821814</v>
      </c>
      <c r="AB603" s="21">
        <v>0</v>
      </c>
      <c r="AC603" s="26">
        <f>((Y603*1000)*(O603/100))/VLOOKUP(E603,'Sq Ft lookup'!$C$3:$D$7,2,0)</f>
        <v>2.0939989484456585E-2</v>
      </c>
      <c r="AD603" s="26">
        <f>(100-J603)/100*X603*1000/VLOOKUP(E603,'Sq Ft lookup'!$C$3:$D$7,2,0)</f>
        <v>1.8797982681022307</v>
      </c>
      <c r="AE603" s="26">
        <f>(100-K603)/100*Y603*1000/VLOOKUP(E603,'Sq Ft lookup'!$C$3:$D$7,2,0)</f>
        <v>1.8741609867961155</v>
      </c>
    </row>
    <row r="604" spans="1:31">
      <c r="A604" t="s">
        <v>695</v>
      </c>
      <c r="B604" t="s">
        <v>650</v>
      </c>
      <c r="C604" t="s">
        <v>35</v>
      </c>
      <c r="D604" t="s">
        <v>651</v>
      </c>
      <c r="E604" t="s">
        <v>99</v>
      </c>
      <c r="F604">
        <v>2004</v>
      </c>
      <c r="G604" t="s">
        <v>59</v>
      </c>
      <c r="H604" t="s">
        <v>44</v>
      </c>
      <c r="I604" t="s">
        <v>45</v>
      </c>
      <c r="J604" s="21">
        <v>48.30386039950848</v>
      </c>
      <c r="K604" s="21">
        <v>48.521039071336993</v>
      </c>
      <c r="L604" s="21">
        <v>85.720317151353797</v>
      </c>
      <c r="M604" s="21">
        <v>85.803646933080017</v>
      </c>
      <c r="N604" s="21">
        <v>0</v>
      </c>
      <c r="O604" s="21">
        <v>1.4141939873389511</v>
      </c>
      <c r="P604" s="21">
        <v>0</v>
      </c>
      <c r="Q604" s="21">
        <v>0.98692093387069013</v>
      </c>
      <c r="R604" s="23">
        <v>639317.32871804968</v>
      </c>
      <c r="S604" s="23">
        <v>635693.59906652872</v>
      </c>
      <c r="T604" s="23">
        <v>27917.956615904001</v>
      </c>
      <c r="U604" s="18" t="s">
        <v>41</v>
      </c>
      <c r="V604" s="23">
        <v>85.547607724933798</v>
      </c>
      <c r="W604" s="23">
        <v>85.048725464640484</v>
      </c>
      <c r="X604" s="23">
        <v>236.1008757973963</v>
      </c>
      <c r="Y604" s="23">
        <v>236.61606258832234</v>
      </c>
      <c r="Z604" s="23">
        <v>202.80026109831911</v>
      </c>
      <c r="AA604" s="23">
        <v>203.43171506188162</v>
      </c>
      <c r="AB604" s="21">
        <v>0</v>
      </c>
      <c r="AC604" s="26">
        <f>((Y604*1000)*(O604/100))/VLOOKUP(E604,'Sq Ft lookup'!$C$3:$D$7,2,0)</f>
        <v>6.2429293473922086E-2</v>
      </c>
      <c r="AD604" s="26">
        <f>(100-J604)/100*X604*1000/VLOOKUP(E604,'Sq Ft lookup'!$C$3:$D$7,2,0)</f>
        <v>2.2771462378769605</v>
      </c>
      <c r="AE604" s="26">
        <f>(100-K604)/100*Y604*1000/VLOOKUP(E604,'Sq Ft lookup'!$C$3:$D$7,2,0)</f>
        <v>2.2725278061713299</v>
      </c>
    </row>
    <row r="605" spans="1:31">
      <c r="A605" t="s">
        <v>696</v>
      </c>
      <c r="B605" t="s">
        <v>650</v>
      </c>
      <c r="C605" t="s">
        <v>35</v>
      </c>
      <c r="D605" s="22" t="s">
        <v>651</v>
      </c>
      <c r="E605" t="s">
        <v>99</v>
      </c>
      <c r="F605">
        <v>2004</v>
      </c>
      <c r="G605" t="s">
        <v>61</v>
      </c>
      <c r="H605" t="s">
        <v>62</v>
      </c>
      <c r="I605" t="s">
        <v>63</v>
      </c>
      <c r="J605" s="21">
        <v>43.443897848900633</v>
      </c>
      <c r="K605" s="21">
        <v>44.137602905636584</v>
      </c>
      <c r="L605" s="21">
        <v>85.021761781967172</v>
      </c>
      <c r="M605" s="21">
        <v>85.142745559898813</v>
      </c>
      <c r="N605" s="21">
        <v>0</v>
      </c>
      <c r="O605" s="21">
        <v>3.2625941073214877</v>
      </c>
      <c r="P605" s="21">
        <v>0</v>
      </c>
      <c r="Q605" s="21">
        <v>2.4279318448724072</v>
      </c>
      <c r="R605" s="23">
        <v>634245.04980462347</v>
      </c>
      <c r="S605" s="23">
        <v>629540.67952552263</v>
      </c>
      <c r="T605" s="23">
        <v>24572.610439516</v>
      </c>
      <c r="U605" s="18" t="s">
        <v>41</v>
      </c>
      <c r="V605" s="23">
        <v>112.35644780795384</v>
      </c>
      <c r="W605" s="23">
        <v>111.4498416664599</v>
      </c>
      <c r="X605" s="23">
        <v>198.66669126792908</v>
      </c>
      <c r="Y605" s="23">
        <v>199.43858200295438</v>
      </c>
      <c r="Z605" s="23">
        <v>165.23839753688745</v>
      </c>
      <c r="AA605" s="23">
        <v>165.10295715565661</v>
      </c>
      <c r="AB605" s="21">
        <v>0</v>
      </c>
      <c r="AC605" s="26">
        <f>((Y605*1000)*(O605/100))/VLOOKUP(E605,'Sq Ft lookup'!$C$3:$D$7,2,0)</f>
        <v>0.12139685492824483</v>
      </c>
      <c r="AD605" s="26">
        <f>(100-J605)/100*X605*1000/VLOOKUP(E605,'Sq Ft lookup'!$C$3:$D$7,2,0)</f>
        <v>2.0962338965242382</v>
      </c>
      <c r="AE605" s="26">
        <f>(100-K605)/100*Y605*1000/VLOOKUP(E605,'Sq Ft lookup'!$C$3:$D$7,2,0)</f>
        <v>2.0785666536913805</v>
      </c>
    </row>
    <row r="606" spans="1:31">
      <c r="A606" t="s">
        <v>697</v>
      </c>
      <c r="B606" t="s">
        <v>650</v>
      </c>
      <c r="C606" t="s">
        <v>35</v>
      </c>
      <c r="D606" s="22" t="s">
        <v>651</v>
      </c>
      <c r="E606" t="s">
        <v>99</v>
      </c>
      <c r="F606">
        <v>2004</v>
      </c>
      <c r="G606" t="s">
        <v>65</v>
      </c>
      <c r="H606" t="s">
        <v>230</v>
      </c>
      <c r="I606" t="s">
        <v>63</v>
      </c>
      <c r="J606" s="21">
        <v>55.381954228639209</v>
      </c>
      <c r="K606" s="21">
        <v>55.57928341679105</v>
      </c>
      <c r="L606" s="21">
        <v>92.564525000701707</v>
      </c>
      <c r="M606" s="21">
        <v>92.603419012344006</v>
      </c>
      <c r="N606" s="21">
        <v>0</v>
      </c>
      <c r="O606" s="21">
        <v>0.87933069045594747</v>
      </c>
      <c r="P606" s="21">
        <v>0</v>
      </c>
      <c r="Q606" s="21">
        <v>0.42493073264158204</v>
      </c>
      <c r="R606" s="23">
        <v>684206.10812267836</v>
      </c>
      <c r="S606" s="23">
        <v>680444.95986795379</v>
      </c>
      <c r="T606" s="23">
        <v>57508.393066564</v>
      </c>
      <c r="U606" s="18" t="s">
        <v>41</v>
      </c>
      <c r="V606" s="23">
        <v>136.81932791573348</v>
      </c>
      <c r="W606" s="23">
        <v>136.10377895788929</v>
      </c>
      <c r="X606" s="23">
        <v>262.3980110105644</v>
      </c>
      <c r="Y606" s="23">
        <v>262.6141009984276</v>
      </c>
      <c r="Z606" s="23">
        <v>169.60837316640641</v>
      </c>
      <c r="AA606" s="23">
        <v>169.40356278734174</v>
      </c>
      <c r="AB606" s="21">
        <v>0</v>
      </c>
      <c r="AC606" s="26">
        <f>((Y606*1000)*(O606/100))/VLOOKUP(E606,'Sq Ft lookup'!$C$3:$D$7,2,0)</f>
        <v>4.3082954991495385E-2</v>
      </c>
      <c r="AD606" s="26">
        <f>(100-J606)/100*X606*1000/VLOOKUP(E606,'Sq Ft lookup'!$C$3:$D$7,2,0)</f>
        <v>2.1842698629819766</v>
      </c>
      <c r="AE606" s="26">
        <f>(100-K606)/100*Y606*1000/VLOOKUP(E606,'Sq Ft lookup'!$C$3:$D$7,2,0)</f>
        <v>2.1764004759711502</v>
      </c>
    </row>
    <row r="607" spans="1:31">
      <c r="A607" t="s">
        <v>698</v>
      </c>
      <c r="B607" t="s">
        <v>650</v>
      </c>
      <c r="C607" t="s">
        <v>35</v>
      </c>
      <c r="D607" s="22" t="s">
        <v>651</v>
      </c>
      <c r="E607" t="s">
        <v>99</v>
      </c>
      <c r="F607">
        <v>2004</v>
      </c>
      <c r="G607" t="s">
        <v>65</v>
      </c>
      <c r="H607" t="s">
        <v>66</v>
      </c>
      <c r="I607" t="s">
        <v>57</v>
      </c>
      <c r="J607" s="21">
        <v>56.734625532602124</v>
      </c>
      <c r="K607" s="21">
        <v>58.163058284970326</v>
      </c>
      <c r="L607" s="21">
        <v>89.038630720516281</v>
      </c>
      <c r="M607" s="21">
        <v>89.130245254136184</v>
      </c>
      <c r="N607" s="21">
        <v>0</v>
      </c>
      <c r="O607" s="21">
        <v>0.10979441145260445</v>
      </c>
      <c r="P607" s="21">
        <v>0</v>
      </c>
      <c r="Q607" s="21">
        <v>1.2426090020461458E-2</v>
      </c>
      <c r="R607" s="23">
        <v>684206.10812267836</v>
      </c>
      <c r="S607" s="23">
        <v>677845.18344243232</v>
      </c>
      <c r="T607" s="23">
        <v>57508.393066564</v>
      </c>
      <c r="U607" s="18" t="s">
        <v>41</v>
      </c>
      <c r="V607" s="23">
        <v>68.355412220964126</v>
      </c>
      <c r="W607" s="23">
        <v>67.784176653827259</v>
      </c>
      <c r="X607" s="23">
        <v>262.3980110105644</v>
      </c>
      <c r="Y607" s="23">
        <v>261.49349028403162</v>
      </c>
      <c r="Z607" s="23">
        <v>169.19996932163289</v>
      </c>
      <c r="AA607" s="23">
        <v>163.98266801032426</v>
      </c>
      <c r="AB607" s="21">
        <v>0</v>
      </c>
      <c r="AC607" s="26">
        <f>((Y607*1000)*(O607/100))/VLOOKUP(E607,'Sq Ft lookup'!$C$3:$D$7,2,0)</f>
        <v>5.3564410194818276E-3</v>
      </c>
      <c r="AD607" s="26">
        <f>(100-J607)/100*X607*1000/VLOOKUP(E607,'Sq Ft lookup'!$C$3:$D$7,2,0)</f>
        <v>2.118050038409041</v>
      </c>
      <c r="AE607" s="26">
        <f>(100-K607)/100*Y607*1000/VLOOKUP(E607,'Sq Ft lookup'!$C$3:$D$7,2,0)</f>
        <v>2.0410611775881917</v>
      </c>
    </row>
    <row r="608" spans="1:31">
      <c r="A608" t="s">
        <v>699</v>
      </c>
      <c r="B608" t="s">
        <v>650</v>
      </c>
      <c r="C608" t="s">
        <v>35</v>
      </c>
      <c r="D608" t="s">
        <v>651</v>
      </c>
      <c r="E608" t="s">
        <v>99</v>
      </c>
      <c r="F608">
        <v>2004</v>
      </c>
      <c r="G608" t="s">
        <v>68</v>
      </c>
      <c r="H608" t="s">
        <v>69</v>
      </c>
      <c r="I608" t="s">
        <v>70</v>
      </c>
      <c r="J608" s="21">
        <v>38.527150970173288</v>
      </c>
      <c r="K608" s="21">
        <v>39.233210800949301</v>
      </c>
      <c r="L608" s="21">
        <v>85.763399665446315</v>
      </c>
      <c r="M608" s="21">
        <v>85.898349857864858</v>
      </c>
      <c r="N608" s="21">
        <v>0</v>
      </c>
      <c r="O608" s="21">
        <v>2.3465797042650083</v>
      </c>
      <c r="P608" s="21">
        <v>0</v>
      </c>
      <c r="Q608" s="21">
        <v>2.1074806417811431</v>
      </c>
      <c r="R608" s="23">
        <v>624470.37412369833</v>
      </c>
      <c r="S608" s="23">
        <v>618951.36367747153</v>
      </c>
      <c r="T608" s="23">
        <v>10979.290139183</v>
      </c>
      <c r="U608" s="18" t="s">
        <v>41</v>
      </c>
      <c r="V608" s="23">
        <v>68.58996599196621</v>
      </c>
      <c r="W608" s="23">
        <v>67.940415973991477</v>
      </c>
      <c r="X608" s="23">
        <v>157.0257761285061</v>
      </c>
      <c r="Y608" s="23">
        <v>157.58276311822073</v>
      </c>
      <c r="Z608" s="23">
        <v>142.1184862182715</v>
      </c>
      <c r="AA608" s="23">
        <v>141.99386170353461</v>
      </c>
      <c r="AB608" s="21">
        <v>0</v>
      </c>
      <c r="AC608" s="26">
        <f>((Y608*1000)*(O608/100))/VLOOKUP(E608,'Sq Ft lookup'!$C$3:$D$7,2,0)</f>
        <v>6.8988901805077843E-2</v>
      </c>
      <c r="AD608" s="26">
        <f>(100-J608)/100*X608*1000/VLOOKUP(E608,'Sq Ft lookup'!$C$3:$D$7,2,0)</f>
        <v>1.800899595100564</v>
      </c>
      <c r="AE608" s="26">
        <f>(100-K608)/100*Y608*1000/VLOOKUP(E608,'Sq Ft lookup'!$C$3:$D$7,2,0)</f>
        <v>1.7865295798150858</v>
      </c>
    </row>
    <row r="609" spans="1:31">
      <c r="A609" t="s">
        <v>700</v>
      </c>
      <c r="B609" t="s">
        <v>650</v>
      </c>
      <c r="C609" t="s">
        <v>35</v>
      </c>
      <c r="D609" t="s">
        <v>651</v>
      </c>
      <c r="E609" t="s">
        <v>99</v>
      </c>
      <c r="F609">
        <v>2004</v>
      </c>
      <c r="G609" t="s">
        <v>72</v>
      </c>
      <c r="H609" t="s">
        <v>73</v>
      </c>
      <c r="I609" t="s">
        <v>63</v>
      </c>
      <c r="J609" s="21">
        <v>38.400762918880162</v>
      </c>
      <c r="K609" s="21">
        <v>38.743642161566626</v>
      </c>
      <c r="L609" s="21">
        <v>81.933171923220442</v>
      </c>
      <c r="M609" s="21">
        <v>82.076250490368253</v>
      </c>
      <c r="N609" s="21">
        <v>0</v>
      </c>
      <c r="O609" s="21">
        <v>2.3857811248643954</v>
      </c>
      <c r="P609" s="21">
        <v>0</v>
      </c>
      <c r="Q609" s="21">
        <v>2.1490132869317282</v>
      </c>
      <c r="R609" s="23">
        <v>660475.52499034873</v>
      </c>
      <c r="S609" s="23">
        <v>655587.80092290603</v>
      </c>
      <c r="T609" s="23">
        <v>18884.018878593</v>
      </c>
      <c r="U609" s="18" t="s">
        <v>41</v>
      </c>
      <c r="V609" s="23">
        <v>191.45367485611601</v>
      </c>
      <c r="W609" s="23">
        <v>189.93835470069428</v>
      </c>
      <c r="X609" s="23">
        <v>194.87117735057231</v>
      </c>
      <c r="Y609" s="23">
        <v>196.11050450517931</v>
      </c>
      <c r="Z609" s="23">
        <v>166.61585902201278</v>
      </c>
      <c r="AA609" s="23">
        <v>166.43588137404154</v>
      </c>
      <c r="AB609" s="21">
        <v>0</v>
      </c>
      <c r="AC609" s="26">
        <f>((Y609*1000)*(O609/100))/VLOOKUP(E609,'Sq Ft lookup'!$C$3:$D$7,2,0)</f>
        <v>8.729043657389754E-2</v>
      </c>
      <c r="AD609" s="26">
        <f>(100-J609)/100*X609*1000/VLOOKUP(E609,'Sq Ft lookup'!$C$3:$D$7,2,0)</f>
        <v>2.2395365399057563</v>
      </c>
      <c r="AE609" s="26">
        <f>(100-K609)/100*Y609*1000/VLOOKUP(E609,'Sq Ft lookup'!$C$3:$D$7,2,0)</f>
        <v>2.2412341865382395</v>
      </c>
    </row>
    <row r="610" spans="1:31">
      <c r="A610" t="s">
        <v>701</v>
      </c>
      <c r="B610" t="s">
        <v>650</v>
      </c>
      <c r="C610" t="s">
        <v>35</v>
      </c>
      <c r="D610" t="s">
        <v>651</v>
      </c>
      <c r="E610" t="s">
        <v>99</v>
      </c>
      <c r="F610">
        <v>2004</v>
      </c>
      <c r="G610" t="s">
        <v>75</v>
      </c>
      <c r="H610" t="s">
        <v>235</v>
      </c>
      <c r="I610" t="s">
        <v>63</v>
      </c>
      <c r="J610" s="21">
        <v>46.547690645285691</v>
      </c>
      <c r="K610" s="21">
        <v>46.809537899853694</v>
      </c>
      <c r="L610" s="21">
        <v>88.424828935334702</v>
      </c>
      <c r="M610" s="21">
        <v>88.505363595490394</v>
      </c>
      <c r="N610" s="21">
        <v>0</v>
      </c>
      <c r="O610" s="21">
        <v>2.3484469245718507</v>
      </c>
      <c r="P610" s="21">
        <v>0</v>
      </c>
      <c r="Q610" s="21">
        <v>2.0723937610787178</v>
      </c>
      <c r="R610" s="23">
        <v>668776.53837625356</v>
      </c>
      <c r="S610" s="23">
        <v>664134.2919228914</v>
      </c>
      <c r="T610" s="23">
        <v>25037.326548337001</v>
      </c>
      <c r="U610" s="18" t="s">
        <v>41</v>
      </c>
      <c r="V610" s="21">
        <v>166.17441417666481</v>
      </c>
      <c r="W610" s="21">
        <v>165.01988181956153</v>
      </c>
      <c r="X610" s="23">
        <v>232.82031296168128</v>
      </c>
      <c r="Y610" s="23">
        <v>233.65414555652714</v>
      </c>
      <c r="Z610" s="23">
        <v>171.72189046568764</v>
      </c>
      <c r="AA610" s="23">
        <v>171.5475776689147</v>
      </c>
      <c r="AB610" s="21">
        <v>0</v>
      </c>
      <c r="AC610" s="26">
        <f>((Y610*1000)*(O610/100))/VLOOKUP(E610,'Sq Ft lookup'!$C$3:$D$7,2,0)</f>
        <v>0.10237394767643464</v>
      </c>
      <c r="AD610" s="26">
        <f>(100-J610)/100*X610*1000/VLOOKUP(E610,'Sq Ft lookup'!$C$3:$D$7,2,0)</f>
        <v>2.3217879463599234</v>
      </c>
      <c r="AE610" s="26">
        <f>(100-K610)/100*Y610*1000/VLOOKUP(E610,'Sq Ft lookup'!$C$3:$D$7,2,0)</f>
        <v>2.3186888010758446</v>
      </c>
    </row>
    <row r="611" spans="1:31">
      <c r="A611" t="s">
        <v>702</v>
      </c>
      <c r="B611" t="s">
        <v>650</v>
      </c>
      <c r="C611" t="s">
        <v>35</v>
      </c>
      <c r="D611" s="22" t="s">
        <v>651</v>
      </c>
      <c r="E611" t="s">
        <v>99</v>
      </c>
      <c r="F611">
        <v>2004</v>
      </c>
      <c r="G611" t="s">
        <v>75</v>
      </c>
      <c r="H611" t="s">
        <v>76</v>
      </c>
      <c r="I611" t="s">
        <v>77</v>
      </c>
      <c r="J611" s="21">
        <v>54.516363965838075</v>
      </c>
      <c r="K611" s="21">
        <v>55.00842055055071</v>
      </c>
      <c r="L611" s="21">
        <v>82.721652593604006</v>
      </c>
      <c r="M611" s="21">
        <v>82.852628404834377</v>
      </c>
      <c r="N611" s="21">
        <v>0</v>
      </c>
      <c r="O611" s="21">
        <v>2.2686644298004501</v>
      </c>
      <c r="P611" s="21">
        <v>0</v>
      </c>
      <c r="Q611" s="21">
        <v>2.0234453393575396</v>
      </c>
      <c r="R611" s="23">
        <v>668776.53837625356</v>
      </c>
      <c r="S611" s="23">
        <v>664184.28104857949</v>
      </c>
      <c r="T611" s="23">
        <v>25037.326548337001</v>
      </c>
      <c r="U611" s="18" t="s">
        <v>41</v>
      </c>
      <c r="V611" s="23">
        <v>288.81841244300006</v>
      </c>
      <c r="W611" s="23">
        <v>286.63226985623589</v>
      </c>
      <c r="X611" s="23">
        <v>232.82031296168128</v>
      </c>
      <c r="Y611" s="23">
        <v>233.65414555652714</v>
      </c>
      <c r="Z611" s="23">
        <v>187.21436402877583</v>
      </c>
      <c r="AA611" s="23">
        <v>187.2715928491325</v>
      </c>
      <c r="AB611" s="21">
        <v>0</v>
      </c>
      <c r="AC611" s="26">
        <f>((Y611*1000)*(O611/100))/VLOOKUP(E611,'Sq Ft lookup'!$C$3:$D$7,2,0)</f>
        <v>9.8896053899162312E-2</v>
      </c>
      <c r="AD611" s="26">
        <f>(100-J611)/100*X611*1000/VLOOKUP(E611,'Sq Ft lookup'!$C$3:$D$7,2,0)</f>
        <v>1.9756556671844743</v>
      </c>
      <c r="AE611" s="26">
        <f>(100-K611)/100*Y611*1000/VLOOKUP(E611,'Sq Ft lookup'!$C$3:$D$7,2,0)</f>
        <v>1.9612815398320298</v>
      </c>
    </row>
    <row r="612" spans="1:31">
      <c r="A612" t="s">
        <v>703</v>
      </c>
      <c r="B612" t="s">
        <v>650</v>
      </c>
      <c r="C612" t="s">
        <v>35</v>
      </c>
      <c r="D612" s="22" t="s">
        <v>651</v>
      </c>
      <c r="E612" t="s">
        <v>99</v>
      </c>
      <c r="F612">
        <v>2004</v>
      </c>
      <c r="G612" t="s">
        <v>79</v>
      </c>
      <c r="H612" t="s">
        <v>62</v>
      </c>
      <c r="I612" t="s">
        <v>70</v>
      </c>
      <c r="J612" s="21">
        <v>41.546907293363056</v>
      </c>
      <c r="K612" s="21">
        <v>42.494386634042236</v>
      </c>
      <c r="L612" s="21">
        <v>79.929254223340706</v>
      </c>
      <c r="M612" s="21">
        <v>80.081342648547675</v>
      </c>
      <c r="N612" s="21">
        <v>0</v>
      </c>
      <c r="O612" s="21">
        <v>2.7132737718581597</v>
      </c>
      <c r="P612" s="21">
        <v>0</v>
      </c>
      <c r="Q612" s="21">
        <v>2.057572367566959</v>
      </c>
      <c r="R612" s="23">
        <v>738865.50551977579</v>
      </c>
      <c r="S612" s="23">
        <v>733698.42153354909</v>
      </c>
      <c r="T612" s="23">
        <v>7987.2695405180002</v>
      </c>
      <c r="U612" s="18" t="s">
        <v>41</v>
      </c>
      <c r="V612" s="23">
        <v>165.5946741752106</v>
      </c>
      <c r="W612" s="23">
        <v>164.34233738701778</v>
      </c>
      <c r="X612" s="23">
        <v>211.89499085915909</v>
      </c>
      <c r="Y612" s="23">
        <v>212.60415756357514</v>
      </c>
      <c r="Z612" s="23">
        <v>199.72192445221262</v>
      </c>
      <c r="AA612" s="23">
        <v>199.54210702123328</v>
      </c>
      <c r="AB612" s="21">
        <v>0</v>
      </c>
      <c r="AC612" s="26">
        <f>((Y612*1000)*(O612/100))/VLOOKUP(E612,'Sq Ft lookup'!$C$3:$D$7,2,0)</f>
        <v>0.10762188143754628</v>
      </c>
      <c r="AD612" s="26">
        <f>(100-J612)/100*X612*1000/VLOOKUP(E612,'Sq Ft lookup'!$C$3:$D$7,2,0)</f>
        <v>2.3108055120825397</v>
      </c>
      <c r="AE612" s="26">
        <f>(100-K612)/100*Y612*1000/VLOOKUP(E612,'Sq Ft lookup'!$C$3:$D$7,2,0)</f>
        <v>2.2809575531429327</v>
      </c>
    </row>
    <row r="613" spans="1:31">
      <c r="A613" t="s">
        <v>704</v>
      </c>
      <c r="B613" t="s">
        <v>650</v>
      </c>
      <c r="C613" t="s">
        <v>35</v>
      </c>
      <c r="D613" t="s">
        <v>651</v>
      </c>
      <c r="E613" t="s">
        <v>99</v>
      </c>
      <c r="F613">
        <v>2004</v>
      </c>
      <c r="G613" t="s">
        <v>81</v>
      </c>
      <c r="H613" t="s">
        <v>82</v>
      </c>
      <c r="I613" t="s">
        <v>77</v>
      </c>
      <c r="J613" s="21">
        <v>30.888215851272705</v>
      </c>
      <c r="K613" s="21">
        <v>31.772790485409864</v>
      </c>
      <c r="L613" s="21">
        <v>66.434326016876057</v>
      </c>
      <c r="M613" s="21">
        <v>66.701294383661434</v>
      </c>
      <c r="N613" s="21">
        <v>0</v>
      </c>
      <c r="O613" s="21">
        <v>3.0352811090949725</v>
      </c>
      <c r="P613" s="21">
        <v>0</v>
      </c>
      <c r="Q613" s="21">
        <v>2.0840865463328409</v>
      </c>
      <c r="R613" s="23">
        <v>743645.25577143533</v>
      </c>
      <c r="S613" s="23">
        <v>738070.11835824256</v>
      </c>
      <c r="T613" s="23">
        <v>9930.3796024900003</v>
      </c>
      <c r="U613" s="18" t="s">
        <v>41</v>
      </c>
      <c r="V613" s="23">
        <v>340.50994245696893</v>
      </c>
      <c r="W613" s="23">
        <v>337.80128996150137</v>
      </c>
      <c r="X613" s="23">
        <v>189.82361178012891</v>
      </c>
      <c r="Y613" s="23">
        <v>189.73471508705921</v>
      </c>
      <c r="Z613" s="23">
        <v>188.53999008488321</v>
      </c>
      <c r="AA613" s="23">
        <v>188.33875172027626</v>
      </c>
      <c r="AB613" s="21">
        <v>0</v>
      </c>
      <c r="AC613" s="26">
        <f>((Y613*1000)*(O613/100))/VLOOKUP(E613,'Sq Ft lookup'!$C$3:$D$7,2,0)</f>
        <v>0.10744369336628129</v>
      </c>
      <c r="AD613" s="26">
        <f>(100-J613)/100*X613*1000/VLOOKUP(E613,'Sq Ft lookup'!$C$3:$D$7,2,0)</f>
        <v>2.4475836723283728</v>
      </c>
      <c r="AE613" s="26">
        <f>(100-K613)/100*Y613*1000/VLOOKUP(E613,'Sq Ft lookup'!$C$3:$D$7,2,0)</f>
        <v>2.4151250295589279</v>
      </c>
    </row>
    <row r="614" spans="1:31">
      <c r="A614" t="s">
        <v>705</v>
      </c>
      <c r="B614" t="s">
        <v>650</v>
      </c>
      <c r="C614" t="s">
        <v>35</v>
      </c>
      <c r="D614" t="s">
        <v>651</v>
      </c>
      <c r="E614" t="s">
        <v>114</v>
      </c>
      <c r="F614">
        <v>2004</v>
      </c>
      <c r="G614" t="s">
        <v>38</v>
      </c>
      <c r="H614" t="s">
        <v>39</v>
      </c>
      <c r="I614" t="s">
        <v>40</v>
      </c>
      <c r="J614" s="21">
        <v>25.909871943588371</v>
      </c>
      <c r="K614" s="21">
        <v>26.041500456640655</v>
      </c>
      <c r="L614" s="21">
        <v>89.104594303351575</v>
      </c>
      <c r="M614" s="21">
        <v>89.108978317129029</v>
      </c>
      <c r="N614" s="21">
        <v>0</v>
      </c>
      <c r="O614" s="21">
        <v>2.332877367933317E-2</v>
      </c>
      <c r="P614" s="21">
        <v>0</v>
      </c>
      <c r="Q614" s="21">
        <v>8.612579422206483E-2</v>
      </c>
      <c r="R614" s="23">
        <v>10377154.011074835</v>
      </c>
      <c r="S614" s="23">
        <v>10373032.383721102</v>
      </c>
      <c r="T614" s="23">
        <v>5363916.31876201</v>
      </c>
      <c r="U614" s="18" t="s">
        <v>41</v>
      </c>
      <c r="V614" s="23">
        <v>1625.3963602823421</v>
      </c>
      <c r="W614" s="23">
        <v>1624.7420047298133</v>
      </c>
      <c r="X614" s="23">
        <v>1950.7077619736324</v>
      </c>
      <c r="Y614" s="23">
        <v>1949.9906146007409</v>
      </c>
      <c r="Z614" s="23">
        <v>1949.2717417198469</v>
      </c>
      <c r="AA614" s="23">
        <v>1949.0584499243191</v>
      </c>
      <c r="AB614" s="21">
        <v>0</v>
      </c>
      <c r="AC614" s="26">
        <f>((Y614*1000)*(O614/100))/VLOOKUP(E614,'Sq Ft lookup'!$C$3:$D$7,2,0)</f>
        <v>9.1237243732138944E-4</v>
      </c>
      <c r="AD614" s="26">
        <f>(100-J614)/100*X614*1000/VLOOKUP(E614,'Sq Ft lookup'!$C$3:$D$7,2,0)</f>
        <v>2.8986800618785109</v>
      </c>
      <c r="AE614" s="26">
        <f>(100-K614)/100*Y614*1000/VLOOKUP(E614,'Sq Ft lookup'!$C$3:$D$7,2,0)</f>
        <v>2.8924665058063361</v>
      </c>
    </row>
    <row r="615" spans="1:31">
      <c r="A615" t="s">
        <v>706</v>
      </c>
      <c r="B615" t="s">
        <v>650</v>
      </c>
      <c r="C615" t="s">
        <v>35</v>
      </c>
      <c r="D615" t="s">
        <v>651</v>
      </c>
      <c r="E615" t="s">
        <v>114</v>
      </c>
      <c r="F615">
        <v>2004</v>
      </c>
      <c r="G615" t="s">
        <v>43</v>
      </c>
      <c r="H615" t="s">
        <v>44</v>
      </c>
      <c r="I615" t="s">
        <v>45</v>
      </c>
      <c r="J615" s="21">
        <v>25.678272521673996</v>
      </c>
      <c r="K615" s="21">
        <v>25.731447755021499</v>
      </c>
      <c r="L615" s="21">
        <v>62.723305119680617</v>
      </c>
      <c r="M615" s="21">
        <v>62.736337328866611</v>
      </c>
      <c r="N615" s="21">
        <v>0</v>
      </c>
      <c r="O615" s="21">
        <v>9.6197774962966318E-3</v>
      </c>
      <c r="P615" s="21">
        <v>0</v>
      </c>
      <c r="Q615" s="21">
        <v>0.12351945636525391</v>
      </c>
      <c r="R615" s="23">
        <v>10372607.154523246</v>
      </c>
      <c r="S615" s="23">
        <v>10368855.208230225</v>
      </c>
      <c r="T615" s="23">
        <v>3701327.82295857</v>
      </c>
      <c r="U615" s="18" t="s">
        <v>41</v>
      </c>
      <c r="V615" s="23">
        <v>2735.3148775938789</v>
      </c>
      <c r="W615" s="23">
        <v>2734.3513160983484</v>
      </c>
      <c r="X615" s="23">
        <v>1864.0629098006962</v>
      </c>
      <c r="Y615" s="23">
        <v>1860.5147671661155</v>
      </c>
      <c r="Z615" s="23">
        <v>1864.0629098006962</v>
      </c>
      <c r="AA615" s="23">
        <v>1860.5147671661155</v>
      </c>
      <c r="AB615" s="21">
        <v>0</v>
      </c>
      <c r="AC615" s="26">
        <f>((Y615*1000)*(O615/100))/VLOOKUP(E615,'Sq Ft lookup'!$C$3:$D$7,2,0)</f>
        <v>3.5895984935243013E-4</v>
      </c>
      <c r="AD615" s="26">
        <f>(100-J615)/100*X615*1000/VLOOKUP(E615,'Sq Ft lookup'!$C$3:$D$7,2,0)</f>
        <v>2.7785875568524419</v>
      </c>
      <c r="AE615" s="26">
        <f>(100-K615)/100*Y615*1000/VLOOKUP(E615,'Sq Ft lookup'!$C$3:$D$7,2,0)</f>
        <v>2.7713144442003741</v>
      </c>
    </row>
    <row r="616" spans="1:31">
      <c r="A616" t="s">
        <v>707</v>
      </c>
      <c r="B616" t="s">
        <v>650</v>
      </c>
      <c r="C616" t="s">
        <v>35</v>
      </c>
      <c r="D616" t="s">
        <v>651</v>
      </c>
      <c r="E616" t="s">
        <v>114</v>
      </c>
      <c r="F616">
        <v>2004</v>
      </c>
      <c r="G616" t="s">
        <v>47</v>
      </c>
      <c r="H616" t="s">
        <v>220</v>
      </c>
      <c r="I616" t="s">
        <v>57</v>
      </c>
      <c r="J616" s="21">
        <v>32.03243064879954</v>
      </c>
      <c r="K616" s="21">
        <v>32.117417328707589</v>
      </c>
      <c r="L616" s="21">
        <v>68.676143102584831</v>
      </c>
      <c r="M616" s="21">
        <v>68.700266931323981</v>
      </c>
      <c r="N616" s="21">
        <v>0</v>
      </c>
      <c r="O616" s="21">
        <v>7.8422743014492906E-3</v>
      </c>
      <c r="P616" s="21">
        <v>0</v>
      </c>
      <c r="Q616" s="21">
        <v>5.495891686235938E-3</v>
      </c>
      <c r="R616" s="23">
        <v>10443097.697624033</v>
      </c>
      <c r="S616" s="23">
        <v>10434882.239101345</v>
      </c>
      <c r="T616" s="23">
        <v>4539022.9956207098</v>
      </c>
      <c r="U616" s="18" t="s">
        <v>41</v>
      </c>
      <c r="V616" s="23">
        <v>2079.9240589215988</v>
      </c>
      <c r="W616" s="23">
        <v>2078.3216933836943</v>
      </c>
      <c r="X616" s="23">
        <v>1995.0302973375979</v>
      </c>
      <c r="Y616" s="23">
        <v>1992.1400492530217</v>
      </c>
      <c r="Z616" s="23">
        <v>1955.0454441864044</v>
      </c>
      <c r="AA616" s="23">
        <v>1951.5629264061893</v>
      </c>
      <c r="AB616" s="21">
        <v>0</v>
      </c>
      <c r="AC616" s="26">
        <f>((Y616*1000)*(O616/100))/VLOOKUP(E616,'Sq Ft lookup'!$C$3:$D$7,2,0)</f>
        <v>3.1333551370126147E-4</v>
      </c>
      <c r="AD616" s="26">
        <f>(100-J616)/100*X616*1000/VLOOKUP(E616,'Sq Ft lookup'!$C$3:$D$7,2,0)</f>
        <v>2.7195619753718261</v>
      </c>
      <c r="AE616" s="26">
        <f>(100-K616)/100*Y616*1000/VLOOKUP(E616,'Sq Ft lookup'!$C$3:$D$7,2,0)</f>
        <v>2.7122264658285355</v>
      </c>
    </row>
    <row r="617" spans="1:31">
      <c r="A617" t="s">
        <v>708</v>
      </c>
      <c r="B617" t="s">
        <v>650</v>
      </c>
      <c r="C617" t="s">
        <v>35</v>
      </c>
      <c r="D617" t="s">
        <v>651</v>
      </c>
      <c r="E617" t="s">
        <v>114</v>
      </c>
      <c r="F617">
        <v>2004</v>
      </c>
      <c r="G617" t="s">
        <v>47</v>
      </c>
      <c r="H617" t="s">
        <v>39</v>
      </c>
      <c r="I617" t="s">
        <v>40</v>
      </c>
      <c r="J617" s="21">
        <v>24.848499547506751</v>
      </c>
      <c r="K617" s="21">
        <v>25.037210255266274</v>
      </c>
      <c r="L617" s="21">
        <v>89.267367717829075</v>
      </c>
      <c r="M617" s="21">
        <v>89.273568103396329</v>
      </c>
      <c r="N617" s="21">
        <v>0</v>
      </c>
      <c r="O617" s="21">
        <v>2.678173249755248E-3</v>
      </c>
      <c r="P617" s="21">
        <v>0</v>
      </c>
      <c r="Q617" s="21">
        <v>1.6199863464147861E-2</v>
      </c>
      <c r="R617" s="23">
        <v>10443097.697624033</v>
      </c>
      <c r="S617" s="23">
        <v>10437523.601956766</v>
      </c>
      <c r="T617" s="23">
        <v>4539022.9956207098</v>
      </c>
      <c r="U617" s="18" t="s">
        <v>41</v>
      </c>
      <c r="V617" s="23">
        <v>1637.4887846537802</v>
      </c>
      <c r="W617" s="23">
        <v>1636.5426507496629</v>
      </c>
      <c r="X617" s="23">
        <v>1995.0302973375979</v>
      </c>
      <c r="Y617" s="23">
        <v>1992.6598958508287</v>
      </c>
      <c r="Z617" s="23">
        <v>1993.7181409306536</v>
      </c>
      <c r="AA617" s="23">
        <v>1991.1173468958161</v>
      </c>
      <c r="AB617" s="21">
        <v>0</v>
      </c>
      <c r="AC617" s="26">
        <f>((Y617*1000)*(O617/100))/VLOOKUP(E617,'Sq Ft lookup'!$C$3:$D$7,2,0)</f>
        <v>1.0703346227291953E-4</v>
      </c>
      <c r="AD617" s="26">
        <f>(100-J617)/100*X617*1000/VLOOKUP(E617,'Sq Ft lookup'!$C$3:$D$7,2,0)</f>
        <v>3.0070100339571648</v>
      </c>
      <c r="AE617" s="26">
        <f>(100-K617)/100*Y617*1000/VLOOKUP(E617,'Sq Ft lookup'!$C$3:$D$7,2,0)</f>
        <v>2.9958954032376388</v>
      </c>
    </row>
    <row r="618" spans="1:31">
      <c r="A618" t="s">
        <v>709</v>
      </c>
      <c r="B618" t="s">
        <v>650</v>
      </c>
      <c r="C618" t="s">
        <v>35</v>
      </c>
      <c r="D618" t="s">
        <v>651</v>
      </c>
      <c r="E618" t="s">
        <v>114</v>
      </c>
      <c r="F618">
        <v>2004</v>
      </c>
      <c r="G618" t="s">
        <v>49</v>
      </c>
      <c r="H618" t="s">
        <v>44</v>
      </c>
      <c r="I618" t="s">
        <v>45</v>
      </c>
      <c r="J618" s="21">
        <v>23.033371934574788</v>
      </c>
      <c r="K618" s="21">
        <v>23.045344344349484</v>
      </c>
      <c r="L618" s="21">
        <v>68.810584265720749</v>
      </c>
      <c r="M618" s="21">
        <v>68.822828595504703</v>
      </c>
      <c r="N618" s="21">
        <v>0</v>
      </c>
      <c r="O618" s="21">
        <v>5.8736987933279555E-3</v>
      </c>
      <c r="P618" s="21">
        <v>0</v>
      </c>
      <c r="Q618" s="21">
        <v>4.8763631519541288E-3</v>
      </c>
      <c r="R618" s="23">
        <v>10100550.737534441</v>
      </c>
      <c r="S618" s="23">
        <v>10096898.842346987</v>
      </c>
      <c r="T618" s="23">
        <v>2035085.6792653401</v>
      </c>
      <c r="U618" s="18" t="s">
        <v>41</v>
      </c>
      <c r="V618" s="23">
        <v>1344.5559828245298</v>
      </c>
      <c r="W618" s="23">
        <v>1344.0281193997362</v>
      </c>
      <c r="X618" s="23">
        <v>1699.2940135887427</v>
      </c>
      <c r="Y618" s="23">
        <v>1699.278352248753</v>
      </c>
      <c r="Z618" s="23">
        <v>1698.3704644065069</v>
      </c>
      <c r="AA618" s="23">
        <v>1698.3565970269017</v>
      </c>
      <c r="AB618" s="21">
        <v>0</v>
      </c>
      <c r="AC618" s="26">
        <f>((Y618*1000)*(O618/100))/VLOOKUP(E618,'Sq Ft lookup'!$C$3:$D$7,2,0)</f>
        <v>2.0018149232113551E-4</v>
      </c>
      <c r="AD618" s="26">
        <f>(100-J618)/100*X618*1000/VLOOKUP(E618,'Sq Ft lookup'!$C$3:$D$7,2,0)</f>
        <v>2.6231233517386352</v>
      </c>
      <c r="AE618" s="26">
        <f>(100-K618)/100*Y618*1000/VLOOKUP(E618,'Sq Ft lookup'!$C$3:$D$7,2,0)</f>
        <v>2.6226911444124341</v>
      </c>
    </row>
    <row r="619" spans="1:31">
      <c r="A619" t="s">
        <v>710</v>
      </c>
      <c r="B619" t="s">
        <v>650</v>
      </c>
      <c r="C619" t="s">
        <v>35</v>
      </c>
      <c r="D619" t="s">
        <v>651</v>
      </c>
      <c r="E619" t="s">
        <v>114</v>
      </c>
      <c r="F619">
        <v>2004</v>
      </c>
      <c r="G619" t="s">
        <v>51</v>
      </c>
      <c r="H619" t="s">
        <v>52</v>
      </c>
      <c r="I619" t="s">
        <v>53</v>
      </c>
      <c r="J619" s="21">
        <v>27.348577109527263</v>
      </c>
      <c r="K619" s="21">
        <v>27.431429042537957</v>
      </c>
      <c r="L619" s="21">
        <v>80.062602961279111</v>
      </c>
      <c r="M619" s="21">
        <v>80.070614533129842</v>
      </c>
      <c r="N619" s="21">
        <v>0</v>
      </c>
      <c r="O619" s="21">
        <v>1.3917235298787262E-2</v>
      </c>
      <c r="P619" s="21">
        <v>0</v>
      </c>
      <c r="Q619" s="21">
        <v>0.51538556915939648</v>
      </c>
      <c r="R619" s="23">
        <v>10563586.318423009</v>
      </c>
      <c r="S619" s="23">
        <v>10559238.259254729</v>
      </c>
      <c r="T619" s="23">
        <v>2593952.2420892199</v>
      </c>
      <c r="U619" s="18" t="s">
        <v>41</v>
      </c>
      <c r="V619" s="23">
        <v>1627.852124071522</v>
      </c>
      <c r="W619" s="23">
        <v>1627.1927225819591</v>
      </c>
      <c r="X619" s="23">
        <v>1887.3097730610311</v>
      </c>
      <c r="Y619" s="23">
        <v>1881.9602783608145</v>
      </c>
      <c r="Z619" s="23">
        <v>1880.631911029086</v>
      </c>
      <c r="AA619" s="23">
        <v>1875.400180294519</v>
      </c>
      <c r="AB619" s="21">
        <v>0</v>
      </c>
      <c r="AC619" s="26">
        <f>((Y619*1000)*(O619/100))/VLOOKUP(E619,'Sq Ft lookup'!$C$3:$D$7,2,0)</f>
        <v>5.2530453303085902E-4</v>
      </c>
      <c r="AD619" s="26">
        <f>(100-J619)/100*X619*1000/VLOOKUP(E619,'Sq Ft lookup'!$C$3:$D$7,2,0)</f>
        <v>2.7500148505410964</v>
      </c>
      <c r="AE619" s="26">
        <f>(100-K619)/100*Y619*1000/VLOOKUP(E619,'Sq Ft lookup'!$C$3:$D$7,2,0)</f>
        <v>2.7390928198827074</v>
      </c>
    </row>
    <row r="620" spans="1:31">
      <c r="A620" t="s">
        <v>711</v>
      </c>
      <c r="B620" t="s">
        <v>650</v>
      </c>
      <c r="C620" t="s">
        <v>35</v>
      </c>
      <c r="D620" t="s">
        <v>651</v>
      </c>
      <c r="E620" t="s">
        <v>114</v>
      </c>
      <c r="F620">
        <v>2004</v>
      </c>
      <c r="G620" t="s">
        <v>55</v>
      </c>
      <c r="H620" t="s">
        <v>225</v>
      </c>
      <c r="I620" t="s">
        <v>40</v>
      </c>
      <c r="J620" s="21">
        <v>24.176210431159838</v>
      </c>
      <c r="K620" s="21">
        <v>24.417679814611059</v>
      </c>
      <c r="L620" s="21">
        <v>58.24880562435726</v>
      </c>
      <c r="M620" s="21">
        <v>58.274226009867448</v>
      </c>
      <c r="N620" s="21">
        <v>0</v>
      </c>
      <c r="O620" s="21">
        <v>3.1185827562580535</v>
      </c>
      <c r="P620" s="21">
        <v>0</v>
      </c>
      <c r="Q620" s="21">
        <v>4.3629928295286131</v>
      </c>
      <c r="R620" s="23">
        <v>10436168.851565044</v>
      </c>
      <c r="S620" s="23">
        <v>10429724.277254367</v>
      </c>
      <c r="T620" s="23">
        <v>3452044.4514156599</v>
      </c>
      <c r="U620" s="18" t="s">
        <v>41</v>
      </c>
      <c r="V620" s="23">
        <v>4692.2805036325317</v>
      </c>
      <c r="W620" s="23">
        <v>4689.280149313764</v>
      </c>
      <c r="X620" s="23">
        <v>1929.8865096211161</v>
      </c>
      <c r="Y620" s="23">
        <v>1889.4848995003304</v>
      </c>
      <c r="Z620" s="23">
        <v>1902.6395304908881</v>
      </c>
      <c r="AA620" s="23">
        <v>1861.2947855640268</v>
      </c>
      <c r="AB620" s="21">
        <v>0</v>
      </c>
      <c r="AC620" s="26">
        <f>((Y620*1000)*(O620/100))/VLOOKUP(E620,'Sq Ft lookup'!$C$3:$D$7,2,0)</f>
        <v>0.11818120789794849</v>
      </c>
      <c r="AD620" s="26">
        <f>(100-J620)/100*X620*1000/VLOOKUP(E620,'Sq Ft lookup'!$C$3:$D$7,2,0)</f>
        <v>2.9348437344014231</v>
      </c>
      <c r="AE620" s="26">
        <f>(100-K620)/100*Y620*1000/VLOOKUP(E620,'Sq Ft lookup'!$C$3:$D$7,2,0)</f>
        <v>2.8642529614819781</v>
      </c>
    </row>
    <row r="621" spans="1:31">
      <c r="A621" t="s">
        <v>712</v>
      </c>
      <c r="B621" t="s">
        <v>650</v>
      </c>
      <c r="C621" t="s">
        <v>35</v>
      </c>
      <c r="D621" t="s">
        <v>651</v>
      </c>
      <c r="E621" t="s">
        <v>114</v>
      </c>
      <c r="F621">
        <v>2004</v>
      </c>
      <c r="G621" t="s">
        <v>55</v>
      </c>
      <c r="H621" t="s">
        <v>56</v>
      </c>
      <c r="I621" t="s">
        <v>57</v>
      </c>
      <c r="J621" s="21">
        <v>25.374497195173507</v>
      </c>
      <c r="K621" s="21">
        <v>25.425711939126383</v>
      </c>
      <c r="L621" s="21">
        <v>76.97291168180584</v>
      </c>
      <c r="M621" s="21">
        <v>76.980808508570846</v>
      </c>
      <c r="N621" s="21">
        <v>0</v>
      </c>
      <c r="O621" s="21">
        <v>0.14294077721256759</v>
      </c>
      <c r="P621" s="21">
        <v>0</v>
      </c>
      <c r="Q621" s="21">
        <v>0.11162067532858308</v>
      </c>
      <c r="R621" s="23">
        <v>10436168.851565044</v>
      </c>
      <c r="S621" s="23">
        <v>10432687.209549218</v>
      </c>
      <c r="T621" s="23">
        <v>3452044.4514156599</v>
      </c>
      <c r="U621" s="18" t="s">
        <v>41</v>
      </c>
      <c r="V621" s="23">
        <v>1056.1056725545391</v>
      </c>
      <c r="W621" s="23">
        <v>1055.7426643251672</v>
      </c>
      <c r="X621" s="23">
        <v>1929.8865096211161</v>
      </c>
      <c r="Y621" s="23">
        <v>1929.0264533040659</v>
      </c>
      <c r="Z621" s="23">
        <v>1829.6583205744842</v>
      </c>
      <c r="AA621" s="23">
        <v>1826.5011868685444</v>
      </c>
      <c r="AB621" s="21">
        <v>0</v>
      </c>
      <c r="AC621" s="26">
        <f>((Y621*1000)*(O621/100))/VLOOKUP(E621,'Sq Ft lookup'!$C$3:$D$7,2,0)</f>
        <v>5.5302154131344943E-3</v>
      </c>
      <c r="AD621" s="26">
        <f>(100-J621)/100*X621*1000/VLOOKUP(E621,'Sq Ft lookup'!$C$3:$D$7,2,0)</f>
        <v>2.8884627183459166</v>
      </c>
      <c r="AE621" s="26">
        <f>(100-K621)/100*Y621*1000/VLOOKUP(E621,'Sq Ft lookup'!$C$3:$D$7,2,0)</f>
        <v>2.8851940314027829</v>
      </c>
    </row>
    <row r="622" spans="1:31">
      <c r="A622" t="s">
        <v>713</v>
      </c>
      <c r="B622" t="s">
        <v>650</v>
      </c>
      <c r="C622" t="s">
        <v>35</v>
      </c>
      <c r="D622" t="s">
        <v>651</v>
      </c>
      <c r="E622" t="s">
        <v>114</v>
      </c>
      <c r="F622">
        <v>2004</v>
      </c>
      <c r="G622" t="s">
        <v>59</v>
      </c>
      <c r="H622" t="s">
        <v>44</v>
      </c>
      <c r="I622" t="s">
        <v>45</v>
      </c>
      <c r="J622" s="21">
        <v>24.560792382769215</v>
      </c>
      <c r="K622" s="21">
        <v>24.56170964723874</v>
      </c>
      <c r="L622" s="21">
        <v>69.171637744970951</v>
      </c>
      <c r="M622" s="21">
        <v>69.183190384830411</v>
      </c>
      <c r="N622" s="21">
        <v>0</v>
      </c>
      <c r="O622" s="21">
        <v>0.11019443875231071</v>
      </c>
      <c r="P622" s="21">
        <v>0</v>
      </c>
      <c r="Q622" s="21">
        <v>6.0901270361280034E-2</v>
      </c>
      <c r="R622" s="23">
        <v>10347378.347368645</v>
      </c>
      <c r="S622" s="23">
        <v>10343625.337646354</v>
      </c>
      <c r="T622" s="23">
        <v>1811994.0555083</v>
      </c>
      <c r="U622" s="18" t="s">
        <v>41</v>
      </c>
      <c r="V622" s="23">
        <v>1371.399026734706</v>
      </c>
      <c r="W622" s="23">
        <v>1370.8841621667209</v>
      </c>
      <c r="X622" s="23">
        <v>1753.498973697328</v>
      </c>
      <c r="Y622" s="23">
        <v>1751.8264692462212</v>
      </c>
      <c r="Z622" s="23">
        <v>1701.1255357140376</v>
      </c>
      <c r="AA622" s="23">
        <v>1701.1140262817739</v>
      </c>
      <c r="AB622" s="21">
        <v>0</v>
      </c>
      <c r="AC622" s="26">
        <f>((Y622*1000)*(O622/100))/VLOOKUP(E622,'Sq Ft lookup'!$C$3:$D$7,2,0)</f>
        <v>3.871671371240061E-3</v>
      </c>
      <c r="AD622" s="26">
        <f>(100-J622)/100*X622*1000/VLOOKUP(E622,'Sq Ft lookup'!$C$3:$D$7,2,0)</f>
        <v>2.6530800869104256</v>
      </c>
      <c r="AE622" s="26">
        <f>(100-K622)/100*Y622*1000/VLOOKUP(E622,'Sq Ft lookup'!$C$3:$D$7,2,0)</f>
        <v>2.6505173252035505</v>
      </c>
    </row>
    <row r="623" spans="1:31">
      <c r="A623" t="s">
        <v>714</v>
      </c>
      <c r="B623" t="s">
        <v>650</v>
      </c>
      <c r="C623" t="s">
        <v>35</v>
      </c>
      <c r="D623" t="s">
        <v>651</v>
      </c>
      <c r="E623" t="s">
        <v>114</v>
      </c>
      <c r="F623">
        <v>2004</v>
      </c>
      <c r="G623" t="s">
        <v>61</v>
      </c>
      <c r="H623" t="s">
        <v>62</v>
      </c>
      <c r="I623" t="s">
        <v>63</v>
      </c>
      <c r="J623" s="21">
        <v>23.953381468339273</v>
      </c>
      <c r="K623" s="21">
        <v>24.077884816743232</v>
      </c>
      <c r="L623" s="21">
        <v>75.102326395308168</v>
      </c>
      <c r="M623" s="21">
        <v>75.115223432797066</v>
      </c>
      <c r="N623" s="21">
        <v>0</v>
      </c>
      <c r="O623" s="21">
        <v>2.9526189448089691E-3</v>
      </c>
      <c r="P623" s="21">
        <v>0</v>
      </c>
      <c r="Q623" s="21">
        <v>0.23489763583462672</v>
      </c>
      <c r="R623" s="23">
        <v>10721220.626698738</v>
      </c>
      <c r="S623" s="23">
        <v>10715945.918119872</v>
      </c>
      <c r="T623" s="23">
        <v>1505757.2086046799</v>
      </c>
      <c r="U623" s="18" t="s">
        <v>41</v>
      </c>
      <c r="V623" s="23">
        <v>1916.1828001347544</v>
      </c>
      <c r="W623" s="23">
        <v>1915.1902190135593</v>
      </c>
      <c r="X623" s="23">
        <v>2038.4119491775127</v>
      </c>
      <c r="Y623" s="23">
        <v>2038.1981214109105</v>
      </c>
      <c r="Z623" s="23">
        <v>2038.4119491775127</v>
      </c>
      <c r="AA623" s="23">
        <v>2038.1981214109105</v>
      </c>
      <c r="AB623" s="21">
        <v>0</v>
      </c>
      <c r="AC623" s="26">
        <f>((Y623*1000)*(O623/100))/VLOOKUP(E623,'Sq Ft lookup'!$C$3:$D$7,2,0)</f>
        <v>1.2069840326016657E-4</v>
      </c>
      <c r="AD623" s="26">
        <f>(100-J623)/100*X623*1000/VLOOKUP(E623,'Sq Ft lookup'!$C$3:$D$7,2,0)</f>
        <v>3.1089918954970175</v>
      </c>
      <c r="AE623" s="26">
        <f>(100-K623)/100*Y623*1000/VLOOKUP(E623,'Sq Ft lookup'!$C$3:$D$7,2,0)</f>
        <v>3.1035762643412901</v>
      </c>
    </row>
    <row r="624" spans="1:31">
      <c r="A624" t="s">
        <v>715</v>
      </c>
      <c r="B624" t="s">
        <v>650</v>
      </c>
      <c r="C624" t="s">
        <v>35</v>
      </c>
      <c r="D624" t="s">
        <v>651</v>
      </c>
      <c r="E624" t="s">
        <v>114</v>
      </c>
      <c r="F624">
        <v>2004</v>
      </c>
      <c r="G624" t="s">
        <v>65</v>
      </c>
      <c r="H624" t="s">
        <v>230</v>
      </c>
      <c r="I624" t="s">
        <v>63</v>
      </c>
      <c r="J624" s="21">
        <v>22.707412291027019</v>
      </c>
      <c r="K624" s="21">
        <v>22.80544692500477</v>
      </c>
      <c r="L624" s="21">
        <v>85.611806256434335</v>
      </c>
      <c r="M624" s="21">
        <v>85.619193969106007</v>
      </c>
      <c r="N624" s="21">
        <v>0</v>
      </c>
      <c r="O624" s="21">
        <v>0.17480013054067678</v>
      </c>
      <c r="P624" s="21">
        <v>0</v>
      </c>
      <c r="Q624" s="21">
        <v>1.2631962568952038</v>
      </c>
      <c r="R624" s="23">
        <v>10733603.240474408</v>
      </c>
      <c r="S624" s="23">
        <v>10728347.985651419</v>
      </c>
      <c r="T624" s="23">
        <v>2280853.6661995701</v>
      </c>
      <c r="U624" s="18" t="s">
        <v>41</v>
      </c>
      <c r="V624" s="23">
        <v>2146.225375826335</v>
      </c>
      <c r="W624" s="23">
        <v>2145.1223483564381</v>
      </c>
      <c r="X624" s="23">
        <v>2127.219476525182</v>
      </c>
      <c r="Y624" s="23">
        <v>2126.3345226965953</v>
      </c>
      <c r="Z624" s="23">
        <v>2115.7364053281481</v>
      </c>
      <c r="AA624" s="23">
        <v>2115.7088403672706</v>
      </c>
      <c r="AB624" s="21">
        <v>0</v>
      </c>
      <c r="AC624" s="26">
        <f>((Y624*1000)*(O624/100))/VLOOKUP(E624,'Sq Ft lookup'!$C$3:$D$7,2,0)</f>
        <v>7.4545437653532384E-3</v>
      </c>
      <c r="AD624" s="26">
        <f>(100-J624)/100*X624*1000/VLOOKUP(E624,'Sq Ft lookup'!$C$3:$D$7,2,0)</f>
        <v>3.2975992371752545</v>
      </c>
      <c r="AE624" s="26">
        <f>(100-K624)/100*Y624*1000/VLOOKUP(E624,'Sq Ft lookup'!$C$3:$D$7,2,0)</f>
        <v>3.2920465938126151</v>
      </c>
    </row>
    <row r="625" spans="1:31">
      <c r="A625" t="s">
        <v>716</v>
      </c>
      <c r="B625" t="s">
        <v>650</v>
      </c>
      <c r="C625" t="s">
        <v>35</v>
      </c>
      <c r="D625" t="s">
        <v>651</v>
      </c>
      <c r="E625" t="s">
        <v>114</v>
      </c>
      <c r="F625">
        <v>2004</v>
      </c>
      <c r="G625" t="s">
        <v>65</v>
      </c>
      <c r="H625" t="s">
        <v>66</v>
      </c>
      <c r="I625" t="s">
        <v>57</v>
      </c>
      <c r="J625" s="21">
        <v>24.047692084180227</v>
      </c>
      <c r="K625" s="21">
        <v>24.439163795396933</v>
      </c>
      <c r="L625" s="21">
        <v>78.550671134245135</v>
      </c>
      <c r="M625" s="21">
        <v>78.571220760257262</v>
      </c>
      <c r="N625" s="21">
        <v>0</v>
      </c>
      <c r="O625" s="21">
        <v>2.9996635239816785E-2</v>
      </c>
      <c r="P625" s="21">
        <v>0</v>
      </c>
      <c r="Q625" s="21">
        <v>1.4686328639807724E-2</v>
      </c>
      <c r="R625" s="23">
        <v>10733603.240474408</v>
      </c>
      <c r="S625" s="23">
        <v>10722949.321950562</v>
      </c>
      <c r="T625" s="23">
        <v>2280853.6661995701</v>
      </c>
      <c r="U625" s="18" t="s">
        <v>41</v>
      </c>
      <c r="V625" s="23">
        <v>1084.2991788849199</v>
      </c>
      <c r="W625" s="23">
        <v>1083.2599792900858</v>
      </c>
      <c r="X625" s="23">
        <v>2127.219476525182</v>
      </c>
      <c r="Y625" s="23">
        <v>2124.1605414756582</v>
      </c>
      <c r="Z625" s="23">
        <v>2114.726591533069</v>
      </c>
      <c r="AA625" s="23">
        <v>2114.4002925881946</v>
      </c>
      <c r="AB625" s="21">
        <v>0</v>
      </c>
      <c r="AC625" s="26">
        <f>((Y625*1000)*(O625/100))/VLOOKUP(E625,'Sq Ft lookup'!$C$3:$D$7,2,0)</f>
        <v>1.2779315875141805E-3</v>
      </c>
      <c r="AD625" s="26">
        <f>(100-J625)/100*X625*1000/VLOOKUP(E625,'Sq Ft lookup'!$C$3:$D$7,2,0)</f>
        <v>3.2404177433928916</v>
      </c>
      <c r="AE625" s="26">
        <f>(100-K625)/100*Y625*1000/VLOOKUP(E625,'Sq Ft lookup'!$C$3:$D$7,2,0)</f>
        <v>3.2190803599423017</v>
      </c>
    </row>
    <row r="626" spans="1:31">
      <c r="A626" t="s">
        <v>717</v>
      </c>
      <c r="B626" t="s">
        <v>650</v>
      </c>
      <c r="C626" t="s">
        <v>35</v>
      </c>
      <c r="D626" t="s">
        <v>651</v>
      </c>
      <c r="E626" t="s">
        <v>114</v>
      </c>
      <c r="F626">
        <v>2004</v>
      </c>
      <c r="G626" t="s">
        <v>68</v>
      </c>
      <c r="H626" t="s">
        <v>69</v>
      </c>
      <c r="I626" t="s">
        <v>70</v>
      </c>
      <c r="J626" s="21">
        <v>23.930267908525838</v>
      </c>
      <c r="K626" s="21">
        <v>23.966477916046813</v>
      </c>
      <c r="L626" s="21">
        <v>79.103190986873841</v>
      </c>
      <c r="M626" s="21">
        <v>79.111325448987074</v>
      </c>
      <c r="N626" s="21">
        <v>0</v>
      </c>
      <c r="O626" s="21">
        <v>0.15218079491414949</v>
      </c>
      <c r="P626" s="21">
        <v>0</v>
      </c>
      <c r="Q626" s="21">
        <v>0.10535349077999781</v>
      </c>
      <c r="R626" s="23">
        <v>10347121.825547377</v>
      </c>
      <c r="S626" s="23">
        <v>10343141.182334453</v>
      </c>
      <c r="T626" s="23">
        <v>586471.77717517805</v>
      </c>
      <c r="U626" s="18" t="s">
        <v>41</v>
      </c>
      <c r="V626" s="23">
        <v>1150.6969769859709</v>
      </c>
      <c r="W626" s="23">
        <v>1150.2484330541406</v>
      </c>
      <c r="X626" s="23">
        <v>1794.7608231128531</v>
      </c>
      <c r="Y626" s="23">
        <v>1793.1782503787158</v>
      </c>
      <c r="Z626" s="23">
        <v>1725.7317317750719</v>
      </c>
      <c r="AA626" s="23">
        <v>1724.7588270619228</v>
      </c>
      <c r="AB626" s="21">
        <v>0</v>
      </c>
      <c r="AC626" s="26">
        <f>((Y626*1000)*(O626/100))/VLOOKUP(E626,'Sq Ft lookup'!$C$3:$D$7,2,0)</f>
        <v>5.4730704285077571E-3</v>
      </c>
      <c r="AD626" s="26">
        <f>(100-J626)/100*X626*1000/VLOOKUP(E626,'Sq Ft lookup'!$C$3:$D$7,2,0)</f>
        <v>2.738206477787172</v>
      </c>
      <c r="AE626" s="26">
        <f>(100-K626)/100*Y626*1000/VLOOKUP(E626,'Sq Ft lookup'!$C$3:$D$7,2,0)</f>
        <v>2.7344897332658369</v>
      </c>
    </row>
    <row r="627" spans="1:31">
      <c r="A627" t="s">
        <v>718</v>
      </c>
      <c r="B627" t="s">
        <v>650</v>
      </c>
      <c r="C627" t="s">
        <v>35</v>
      </c>
      <c r="D627" t="s">
        <v>651</v>
      </c>
      <c r="E627" t="s">
        <v>114</v>
      </c>
      <c r="F627">
        <v>2004</v>
      </c>
      <c r="G627" t="s">
        <v>72</v>
      </c>
      <c r="H627" t="s">
        <v>73</v>
      </c>
      <c r="I627" t="s">
        <v>63</v>
      </c>
      <c r="J627" s="21">
        <v>19.737463054830606</v>
      </c>
      <c r="K627" s="21">
        <v>19.848558335920607</v>
      </c>
      <c r="L627" s="21">
        <v>71.337074254805756</v>
      </c>
      <c r="M627" s="21">
        <v>71.358938774271181</v>
      </c>
      <c r="N627" s="21">
        <v>0</v>
      </c>
      <c r="O627" s="21">
        <v>0.16091489680855098</v>
      </c>
      <c r="P627" s="21">
        <v>0</v>
      </c>
      <c r="Q627" s="21">
        <v>0.23351387762128856</v>
      </c>
      <c r="R627" s="23">
        <v>10941044.244696567</v>
      </c>
      <c r="S627" s="23">
        <v>10933244.966115216</v>
      </c>
      <c r="T627" s="23">
        <v>966885.08963752701</v>
      </c>
      <c r="U627" s="18" t="s">
        <v>41</v>
      </c>
      <c r="V627" s="23">
        <v>3156.5284033789653</v>
      </c>
      <c r="W627" s="23">
        <v>3154.1205316364076</v>
      </c>
      <c r="X627" s="23">
        <v>2025.2270241424849</v>
      </c>
      <c r="Y627" s="23">
        <v>2025.1996647157916</v>
      </c>
      <c r="Z627" s="23">
        <v>2021.7609049628197</v>
      </c>
      <c r="AA627" s="23">
        <v>2021.7191346110853</v>
      </c>
      <c r="AB627" s="21">
        <v>0</v>
      </c>
      <c r="AC627" s="26">
        <f>((Y627*1000)*(O627/100))/VLOOKUP(E627,'Sq Ft lookup'!$C$3:$D$7,2,0)</f>
        <v>6.5359966920267472E-3</v>
      </c>
      <c r="AD627" s="26">
        <f>(100-J627)/100*X627*1000/VLOOKUP(E627,'Sq Ft lookup'!$C$3:$D$7,2,0)</f>
        <v>3.2601255284314412</v>
      </c>
      <c r="AE627" s="26">
        <f>(100-K627)/100*Y627*1000/VLOOKUP(E627,'Sq Ft lookup'!$C$3:$D$7,2,0)</f>
        <v>3.2555690490288987</v>
      </c>
    </row>
    <row r="628" spans="1:31">
      <c r="A628" t="s">
        <v>719</v>
      </c>
      <c r="B628" t="s">
        <v>650</v>
      </c>
      <c r="C628" t="s">
        <v>35</v>
      </c>
      <c r="D628" t="s">
        <v>651</v>
      </c>
      <c r="E628" t="s">
        <v>114</v>
      </c>
      <c r="F628">
        <v>2004</v>
      </c>
      <c r="G628" t="s">
        <v>75</v>
      </c>
      <c r="H628" t="s">
        <v>235</v>
      </c>
      <c r="I628" t="s">
        <v>63</v>
      </c>
      <c r="J628" s="21">
        <v>21.155156335122339</v>
      </c>
      <c r="K628" s="21">
        <v>21.330032735954131</v>
      </c>
      <c r="L628" s="21">
        <v>79.662894417528889</v>
      </c>
      <c r="M628" s="21">
        <v>79.677380524225683</v>
      </c>
      <c r="N628" s="21">
        <v>0</v>
      </c>
      <c r="O628" s="21">
        <v>0.40550661047436648</v>
      </c>
      <c r="P628" s="21">
        <v>0</v>
      </c>
      <c r="Q628" s="21">
        <v>0.19050370214313161</v>
      </c>
      <c r="R628" s="23">
        <v>11090384.193959821</v>
      </c>
      <c r="S628" s="23">
        <v>11083098.827800192</v>
      </c>
      <c r="T628" s="23">
        <v>1179169.40710524</v>
      </c>
      <c r="U628" s="18" t="s">
        <v>41</v>
      </c>
      <c r="V628" s="23">
        <v>2728.3003336775087</v>
      </c>
      <c r="W628" s="23">
        <v>2726.347633211215</v>
      </c>
      <c r="X628" s="23">
        <v>2175.7507197928549</v>
      </c>
      <c r="Y628" s="23">
        <v>2171.9530691233658</v>
      </c>
      <c r="Z628" s="23">
        <v>2175.053462668302</v>
      </c>
      <c r="AA628" s="23">
        <v>2170.9535600825152</v>
      </c>
      <c r="AB628" s="21">
        <v>0</v>
      </c>
      <c r="AC628" s="26">
        <f>((Y628*1000)*(O628/100))/VLOOKUP(E628,'Sq Ft lookup'!$C$3:$D$7,2,0)</f>
        <v>1.7664286545720286E-2</v>
      </c>
      <c r="AD628" s="26">
        <f>(100-J628)/100*X628*1000/VLOOKUP(E628,'Sq Ft lookup'!$C$3:$D$7,2,0)</f>
        <v>3.4405680977900661</v>
      </c>
      <c r="AE628" s="26">
        <f>(100-K628)/100*Y628*1000/VLOOKUP(E628,'Sq Ft lookup'!$C$3:$D$7,2,0)</f>
        <v>3.4269449828916794</v>
      </c>
    </row>
    <row r="629" spans="1:31">
      <c r="A629" t="s">
        <v>720</v>
      </c>
      <c r="B629" t="s">
        <v>650</v>
      </c>
      <c r="C629" t="s">
        <v>35</v>
      </c>
      <c r="D629" t="s">
        <v>651</v>
      </c>
      <c r="E629" t="s">
        <v>114</v>
      </c>
      <c r="F629">
        <v>2004</v>
      </c>
      <c r="G629" t="s">
        <v>75</v>
      </c>
      <c r="H629" t="s">
        <v>76</v>
      </c>
      <c r="I629" t="s">
        <v>77</v>
      </c>
      <c r="J629" s="21">
        <v>28.676319341768686</v>
      </c>
      <c r="K629" s="21">
        <v>28.816028489644332</v>
      </c>
      <c r="L629" s="21">
        <v>68.676413256901753</v>
      </c>
      <c r="M629" s="21">
        <v>68.695729180070686</v>
      </c>
      <c r="N629" s="21">
        <v>0</v>
      </c>
      <c r="O629" s="21">
        <v>0.28467577879000761</v>
      </c>
      <c r="P629" s="21">
        <v>0</v>
      </c>
      <c r="Q629" s="21">
        <v>0.12049924791318252</v>
      </c>
      <c r="R629" s="23">
        <v>11090384.193959821</v>
      </c>
      <c r="S629" s="23">
        <v>11083505.803756939</v>
      </c>
      <c r="T629" s="23">
        <v>1179169.40710524</v>
      </c>
      <c r="U629" s="18" t="s">
        <v>41</v>
      </c>
      <c r="V629" s="23">
        <v>4892.7918307435311</v>
      </c>
      <c r="W629" s="23">
        <v>4889.7664717637372</v>
      </c>
      <c r="X629" s="23">
        <v>2175.7507197928549</v>
      </c>
      <c r="Y629" s="23">
        <v>2171.9023396120542</v>
      </c>
      <c r="Z629" s="23">
        <v>2164.231764257238</v>
      </c>
      <c r="AA629" s="23">
        <v>2159.7771112442292</v>
      </c>
      <c r="AB629" s="21">
        <v>0</v>
      </c>
      <c r="AC629" s="26">
        <f>((Y629*1000)*(O629/100))/VLOOKUP(E629,'Sq Ft lookup'!$C$3:$D$7,2,0)</f>
        <v>1.2400481146909368E-2</v>
      </c>
      <c r="AD629" s="26">
        <f>(100-J629)/100*X629*1000/VLOOKUP(E629,'Sq Ft lookup'!$C$3:$D$7,2,0)</f>
        <v>3.1123656143285698</v>
      </c>
      <c r="AE629" s="26">
        <f>(100-K629)/100*Y629*1000/VLOOKUP(E629,'Sq Ft lookup'!$C$3:$D$7,2,0)</f>
        <v>3.1007748549181562</v>
      </c>
    </row>
    <row r="630" spans="1:31">
      <c r="A630" t="s">
        <v>721</v>
      </c>
      <c r="B630" t="s">
        <v>650</v>
      </c>
      <c r="C630" t="s">
        <v>35</v>
      </c>
      <c r="D630" t="s">
        <v>651</v>
      </c>
      <c r="E630" t="s">
        <v>114</v>
      </c>
      <c r="F630">
        <v>2004</v>
      </c>
      <c r="G630" t="s">
        <v>79</v>
      </c>
      <c r="H630" t="s">
        <v>62</v>
      </c>
      <c r="I630" t="s">
        <v>70</v>
      </c>
      <c r="J630" s="21">
        <v>27.455676780276338</v>
      </c>
      <c r="K630" s="21">
        <v>27.57674884591448</v>
      </c>
      <c r="L630" s="21">
        <v>70.218647856743885</v>
      </c>
      <c r="M630" s="21">
        <v>70.236626713828159</v>
      </c>
      <c r="N630" s="21">
        <v>0</v>
      </c>
      <c r="O630" s="21">
        <v>0.5769490378813219</v>
      </c>
      <c r="P630" s="21">
        <v>0</v>
      </c>
      <c r="Q630" s="21">
        <v>-0.10665841269845587</v>
      </c>
      <c r="R630" s="23">
        <v>11454527.062612357</v>
      </c>
      <c r="S630" s="23">
        <v>11447826.396966629</v>
      </c>
      <c r="T630" s="23">
        <v>575671.89967144094</v>
      </c>
      <c r="U630" s="18" t="s">
        <v>41</v>
      </c>
      <c r="V630" s="23">
        <v>2607.0149215832662</v>
      </c>
      <c r="W630" s="23">
        <v>2605.4410645084631</v>
      </c>
      <c r="X630" s="23">
        <v>2248.4191168290049</v>
      </c>
      <c r="Y630" s="23">
        <v>2248.379048157989</v>
      </c>
      <c r="Z630" s="23">
        <v>2233.9821378431043</v>
      </c>
      <c r="AA630" s="23">
        <v>2232.0176923452032</v>
      </c>
      <c r="AB630" s="21">
        <v>0</v>
      </c>
      <c r="AC630" s="26">
        <f>((Y630*1000)*(O630/100))/VLOOKUP(E630,'Sq Ft lookup'!$C$3:$D$7,2,0)</f>
        <v>2.6016849751850667E-2</v>
      </c>
      <c r="AD630" s="26">
        <f>(100-J630)/100*X630*1000/VLOOKUP(E630,'Sq Ft lookup'!$C$3:$D$7,2,0)</f>
        <v>3.2713606727767539</v>
      </c>
      <c r="AE630" s="26">
        <f>(100-K630)/100*Y630*1000/VLOOKUP(E630,'Sq Ft lookup'!$C$3:$D$7,2,0)</f>
        <v>3.2658427696415919</v>
      </c>
    </row>
    <row r="631" spans="1:31">
      <c r="A631" t="s">
        <v>722</v>
      </c>
      <c r="B631" t="s">
        <v>650</v>
      </c>
      <c r="C631" t="s">
        <v>35</v>
      </c>
      <c r="D631" t="s">
        <v>651</v>
      </c>
      <c r="E631" t="s">
        <v>114</v>
      </c>
      <c r="F631">
        <v>2004</v>
      </c>
      <c r="G631" t="s">
        <v>81</v>
      </c>
      <c r="H631" t="s">
        <v>82</v>
      </c>
      <c r="I631" t="s">
        <v>77</v>
      </c>
      <c r="J631" s="21">
        <v>19.027692183666222</v>
      </c>
      <c r="K631" s="21">
        <v>19.230879975739668</v>
      </c>
      <c r="L631" s="21">
        <v>54.704970204115867</v>
      </c>
      <c r="M631" s="21">
        <v>54.752821964449353</v>
      </c>
      <c r="N631" s="21">
        <v>0</v>
      </c>
      <c r="O631" s="21">
        <v>3.5950009509725795</v>
      </c>
      <c r="P631" s="21">
        <v>0</v>
      </c>
      <c r="Q631" s="21">
        <v>2.1588871708233532</v>
      </c>
      <c r="R631" s="23">
        <v>12010678.249172367</v>
      </c>
      <c r="S631" s="23">
        <v>11998195.244414911</v>
      </c>
      <c r="T631" s="23">
        <v>508845.37902365002</v>
      </c>
      <c r="U631" s="18" t="s">
        <v>41</v>
      </c>
      <c r="V631" s="23">
        <v>5545.9840737610502</v>
      </c>
      <c r="W631" s="23">
        <v>5540.1238739108367</v>
      </c>
      <c r="X631" s="23">
        <v>2291.1331087886556</v>
      </c>
      <c r="Y631" s="23">
        <v>2290.0198715959432</v>
      </c>
      <c r="Z631" s="23">
        <v>2277.7614373590795</v>
      </c>
      <c r="AA631" s="23">
        <v>2277.726578332707</v>
      </c>
      <c r="AB631" s="21">
        <v>0</v>
      </c>
      <c r="AC631" s="26">
        <f>((Y631*1000)*(O631/100))/VLOOKUP(E631,'Sq Ft lookup'!$C$3:$D$7,2,0)</f>
        <v>0.16511479374515686</v>
      </c>
      <c r="AD631" s="26">
        <f>(100-J631)/100*X631*1000/VLOOKUP(E631,'Sq Ft lookup'!$C$3:$D$7,2,0)</f>
        <v>3.7207849043928753</v>
      </c>
      <c r="AE631" s="26">
        <f>(100-K631)/100*Y631*1000/VLOOKUP(E631,'Sq Ft lookup'!$C$3:$D$7,2,0)</f>
        <v>3.7096448027852782</v>
      </c>
    </row>
    <row r="632" spans="1:31">
      <c r="A632" t="s">
        <v>723</v>
      </c>
      <c r="B632" t="s">
        <v>650</v>
      </c>
      <c r="C632" t="s">
        <v>35</v>
      </c>
      <c r="D632" t="s">
        <v>651</v>
      </c>
      <c r="E632" t="s">
        <v>129</v>
      </c>
      <c r="F632">
        <v>2004</v>
      </c>
      <c r="G632" t="s">
        <v>38</v>
      </c>
      <c r="H632" t="s">
        <v>39</v>
      </c>
      <c r="I632" t="s">
        <v>40</v>
      </c>
      <c r="J632" s="21">
        <v>43.184096670865358</v>
      </c>
      <c r="K632" s="21">
        <v>43.371937572393051</v>
      </c>
      <c r="L632" s="21">
        <v>92.333067465803836</v>
      </c>
      <c r="M632" s="21">
        <v>92.338749245086575</v>
      </c>
      <c r="N632" s="21">
        <v>0</v>
      </c>
      <c r="O632" s="21">
        <v>0.10499105454908449</v>
      </c>
      <c r="P632" s="21">
        <v>0</v>
      </c>
      <c r="Q632" s="21">
        <v>0.19061157956731675</v>
      </c>
      <c r="R632" s="23">
        <v>1527408.2494119541</v>
      </c>
      <c r="S632" s="23">
        <v>1526320.623337066</v>
      </c>
      <c r="T632" s="23">
        <v>4274179.6658299603</v>
      </c>
      <c r="U632" s="18" t="s">
        <v>41</v>
      </c>
      <c r="V632" s="23">
        <v>238.67286508651961</v>
      </c>
      <c r="W632" s="23">
        <v>238.49564333155627</v>
      </c>
      <c r="X632" s="23">
        <v>407.04440674119002</v>
      </c>
      <c r="Y632" s="23">
        <v>406.01657880536544</v>
      </c>
      <c r="Z632" s="23">
        <v>400.31122986685523</v>
      </c>
      <c r="AA632" s="23">
        <v>399.26717857759985</v>
      </c>
      <c r="AB632" s="21">
        <v>0</v>
      </c>
      <c r="AC632" s="26">
        <f>((Y632*1000)*(O632/100))/VLOOKUP(E632,'Sq Ft lookup'!$C$3:$D$7,2,0)</f>
        <v>3.4903308529449103E-3</v>
      </c>
      <c r="AD632" s="26">
        <f>(100-J632)/100*X632*1000/VLOOKUP(E632,'Sq Ft lookup'!$C$3:$D$7,2,0)</f>
        <v>1.8935738106370497</v>
      </c>
      <c r="AE632" s="26">
        <f>(100-K632)/100*Y632*1000/VLOOKUP(E632,'Sq Ft lookup'!$C$3:$D$7,2,0)</f>
        <v>1.8825477492576581</v>
      </c>
    </row>
    <row r="633" spans="1:31">
      <c r="A633" t="s">
        <v>724</v>
      </c>
      <c r="B633" t="s">
        <v>650</v>
      </c>
      <c r="C633" t="s">
        <v>35</v>
      </c>
      <c r="D633" t="s">
        <v>651</v>
      </c>
      <c r="E633" t="s">
        <v>129</v>
      </c>
      <c r="F633">
        <v>2004</v>
      </c>
      <c r="G633" t="s">
        <v>43</v>
      </c>
      <c r="H633" t="s">
        <v>44</v>
      </c>
      <c r="I633" t="s">
        <v>45</v>
      </c>
      <c r="J633" s="21">
        <v>40.185084787410489</v>
      </c>
      <c r="K633" s="21">
        <v>40.277560446176217</v>
      </c>
      <c r="L633" s="21">
        <v>72.912958687026091</v>
      </c>
      <c r="M633" s="21">
        <v>72.936667763349263</v>
      </c>
      <c r="N633" s="21">
        <v>0</v>
      </c>
      <c r="O633" s="21">
        <v>0.21303487096716672</v>
      </c>
      <c r="P633" s="21">
        <v>0</v>
      </c>
      <c r="Q633" s="21">
        <v>0.50272963949298255</v>
      </c>
      <c r="R633" s="23">
        <v>1520768.3912540544</v>
      </c>
      <c r="S633" s="23">
        <v>1519324.9867474765</v>
      </c>
      <c r="T633" s="23">
        <v>3345095.7304042401</v>
      </c>
      <c r="U633" s="18" t="s">
        <v>41</v>
      </c>
      <c r="V633" s="23">
        <v>407.66950743067554</v>
      </c>
      <c r="W633" s="23">
        <v>407.30852817880657</v>
      </c>
      <c r="X633" s="23">
        <v>382.33059640593416</v>
      </c>
      <c r="Y633" s="23">
        <v>379.05543046984809</v>
      </c>
      <c r="Z633" s="23">
        <v>355.47178193829552</v>
      </c>
      <c r="AA633" s="23">
        <v>352.62517513374348</v>
      </c>
      <c r="AB633" s="21">
        <v>0</v>
      </c>
      <c r="AC633" s="26">
        <f>((Y633*1000)*(O633/100))/VLOOKUP(E633,'Sq Ft lookup'!$C$3:$D$7,2,0)</f>
        <v>6.6118645989214882E-3</v>
      </c>
      <c r="AD633" s="26">
        <f>(100-J633)/100*X633*1000/VLOOKUP(E633,'Sq Ft lookup'!$C$3:$D$7,2,0)</f>
        <v>1.8724881445648751</v>
      </c>
      <c r="AE633" s="26">
        <f>(100-K633)/100*Y633*1000/VLOOKUP(E633,'Sq Ft lookup'!$C$3:$D$7,2,0)</f>
        <v>1.8535776892038249</v>
      </c>
    </row>
    <row r="634" spans="1:31">
      <c r="A634" t="s">
        <v>725</v>
      </c>
      <c r="B634" t="s">
        <v>650</v>
      </c>
      <c r="C634" t="s">
        <v>35</v>
      </c>
      <c r="D634" s="22" t="s">
        <v>651</v>
      </c>
      <c r="E634" t="s">
        <v>129</v>
      </c>
      <c r="F634">
        <v>2004</v>
      </c>
      <c r="G634" t="s">
        <v>47</v>
      </c>
      <c r="H634" t="s">
        <v>39</v>
      </c>
      <c r="I634" t="s">
        <v>40</v>
      </c>
      <c r="J634" s="21">
        <v>43.404728204948661</v>
      </c>
      <c r="K634" s="21">
        <v>43.607340132885206</v>
      </c>
      <c r="L634" s="21">
        <v>92.60377827089043</v>
      </c>
      <c r="M634" s="21">
        <v>92.610723496635899</v>
      </c>
      <c r="N634" s="21">
        <v>0</v>
      </c>
      <c r="O634" s="21">
        <v>0.17248787479538399</v>
      </c>
      <c r="P634" s="21">
        <v>0</v>
      </c>
      <c r="Q634" s="21">
        <v>0.405214103211542</v>
      </c>
      <c r="R634" s="23">
        <v>1565190.731219437</v>
      </c>
      <c r="S634" s="23">
        <v>1563789.8439761566</v>
      </c>
      <c r="T634" s="23">
        <v>3685124.9224883602</v>
      </c>
      <c r="U634" s="18" t="s">
        <v>41</v>
      </c>
      <c r="V634" s="23">
        <v>245.20904080048155</v>
      </c>
      <c r="W634" s="23">
        <v>244.97807615564648</v>
      </c>
      <c r="X634" s="23">
        <v>433.50046693594084</v>
      </c>
      <c r="Y634" s="23">
        <v>432.23116563917426</v>
      </c>
      <c r="Z634" s="23">
        <v>431.68620749215961</v>
      </c>
      <c r="AA634" s="23">
        <v>430.44376299520962</v>
      </c>
      <c r="AB634" s="21">
        <v>0</v>
      </c>
      <c r="AC634" s="26">
        <f>((Y634*1000)*(O634/100))/VLOOKUP(E634,'Sq Ft lookup'!$C$3:$D$7,2,0)</f>
        <v>6.1044308765460954E-3</v>
      </c>
      <c r="AD634" s="26">
        <f>(100-J634)/100*X634*1000/VLOOKUP(E634,'Sq Ft lookup'!$C$3:$D$7,2,0)</f>
        <v>2.0088164239938129</v>
      </c>
      <c r="AE634" s="26">
        <f>(100-K634)/100*Y634*1000/VLOOKUP(E634,'Sq Ft lookup'!$C$3:$D$7,2,0)</f>
        <v>1.9957640182635599</v>
      </c>
    </row>
    <row r="635" spans="1:31">
      <c r="A635" t="s">
        <v>726</v>
      </c>
      <c r="B635" t="s">
        <v>650</v>
      </c>
      <c r="C635" t="s">
        <v>35</v>
      </c>
      <c r="D635" t="s">
        <v>651</v>
      </c>
      <c r="E635" t="s">
        <v>129</v>
      </c>
      <c r="F635">
        <v>2004</v>
      </c>
      <c r="G635" t="s">
        <v>49</v>
      </c>
      <c r="H635" t="s">
        <v>44</v>
      </c>
      <c r="I635" t="s">
        <v>45</v>
      </c>
      <c r="J635" s="21">
        <v>38.308056801877775</v>
      </c>
      <c r="K635" s="21">
        <v>38.302152797184362</v>
      </c>
      <c r="L635" s="21">
        <v>76.896361580458674</v>
      </c>
      <c r="M635" s="21">
        <v>76.912621790113576</v>
      </c>
      <c r="N635" s="21">
        <v>0</v>
      </c>
      <c r="O635" s="21">
        <v>0.45009523477896929</v>
      </c>
      <c r="P635" s="21">
        <v>0</v>
      </c>
      <c r="Q635" s="21">
        <v>0.39162297771492877</v>
      </c>
      <c r="R635" s="23">
        <v>1440642.2161199048</v>
      </c>
      <c r="S635" s="23">
        <v>1439461.3154961437</v>
      </c>
      <c r="T635" s="23">
        <v>2328374.4035073798</v>
      </c>
      <c r="U635" s="18" t="s">
        <v>41</v>
      </c>
      <c r="V635" s="23">
        <v>197.43509108733352</v>
      </c>
      <c r="W635" s="23">
        <v>197.29544896358908</v>
      </c>
      <c r="X635" s="23">
        <v>336.84877138315818</v>
      </c>
      <c r="Y635" s="23">
        <v>335.67444968400258</v>
      </c>
      <c r="Z635" s="23">
        <v>303.15503592461801</v>
      </c>
      <c r="AA635" s="23">
        <v>302.74521082926219</v>
      </c>
      <c r="AB635" s="21">
        <v>0</v>
      </c>
      <c r="AC635" s="26">
        <f>((Y635*1000)*(O635/100))/VLOOKUP(E635,'Sq Ft lookup'!$C$3:$D$7,2,0)</f>
        <v>1.2370670278045266E-2</v>
      </c>
      <c r="AD635" s="26">
        <f>(100-J635)/100*X635*1000/VLOOKUP(E635,'Sq Ft lookup'!$C$3:$D$7,2,0)</f>
        <v>1.7015078169953044</v>
      </c>
      <c r="AE635" s="26">
        <f>(100-K635)/100*Y635*1000/VLOOKUP(E635,'Sq Ft lookup'!$C$3:$D$7,2,0)</f>
        <v>1.6957382918885153</v>
      </c>
    </row>
    <row r="636" spans="1:31">
      <c r="A636" t="s">
        <v>727</v>
      </c>
      <c r="B636" t="s">
        <v>650</v>
      </c>
      <c r="C636" t="s">
        <v>35</v>
      </c>
      <c r="D636" t="s">
        <v>651</v>
      </c>
      <c r="E636" t="s">
        <v>129</v>
      </c>
      <c r="F636">
        <v>2004</v>
      </c>
      <c r="G636" t="s">
        <v>51</v>
      </c>
      <c r="H636" t="s">
        <v>52</v>
      </c>
      <c r="I636" t="s">
        <v>53</v>
      </c>
      <c r="J636" s="21">
        <v>34.69713155896801</v>
      </c>
      <c r="K636" s="21">
        <v>34.940894186125128</v>
      </c>
      <c r="L636" s="21">
        <v>85.606390532989067</v>
      </c>
      <c r="M636" s="21">
        <v>85.622413195387338</v>
      </c>
      <c r="N636" s="21">
        <v>0</v>
      </c>
      <c r="O636" s="21">
        <v>0.81371244777612917</v>
      </c>
      <c r="P636" s="21">
        <v>0</v>
      </c>
      <c r="Q636" s="21">
        <v>0.98578511017561721</v>
      </c>
      <c r="R636" s="23">
        <v>1573690.9969730403</v>
      </c>
      <c r="S636" s="23">
        <v>1571945.8134211837</v>
      </c>
      <c r="T636" s="23">
        <v>2661389.2454631198</v>
      </c>
      <c r="U636" s="18" t="s">
        <v>41</v>
      </c>
      <c r="V636" s="23">
        <v>245.61702123023744</v>
      </c>
      <c r="W636" s="23">
        <v>245.34127654779874</v>
      </c>
      <c r="X636" s="23">
        <v>394.44404800022232</v>
      </c>
      <c r="Y636" s="23">
        <v>390.85771258082366</v>
      </c>
      <c r="Z636" s="23">
        <v>389.93302596315368</v>
      </c>
      <c r="AA636" s="23">
        <v>386.6936867629114</v>
      </c>
      <c r="AB636" s="21">
        <v>0</v>
      </c>
      <c r="AC636" s="26">
        <f>((Y636*1000)*(O636/100))/VLOOKUP(E636,'Sq Ft lookup'!$C$3:$D$7,2,0)</f>
        <v>2.6041151052657842E-2</v>
      </c>
      <c r="AD636" s="26">
        <f>(100-J636)/100*X636*1000/VLOOKUP(E636,'Sq Ft lookup'!$C$3:$D$7,2,0)</f>
        <v>2.1090564122348465</v>
      </c>
      <c r="AE636" s="26">
        <f>(100-K636)/100*Y636*1000/VLOOKUP(E636,'Sq Ft lookup'!$C$3:$D$7,2,0)</f>
        <v>2.0820794943966288</v>
      </c>
    </row>
    <row r="637" spans="1:31">
      <c r="A637" t="s">
        <v>728</v>
      </c>
      <c r="B637" t="s">
        <v>650</v>
      </c>
      <c r="C637" t="s">
        <v>35</v>
      </c>
      <c r="D637" s="22" t="s">
        <v>651</v>
      </c>
      <c r="E637" t="s">
        <v>129</v>
      </c>
      <c r="F637">
        <v>2004</v>
      </c>
      <c r="G637" t="s">
        <v>55</v>
      </c>
      <c r="H637" t="s">
        <v>56</v>
      </c>
      <c r="I637" t="s">
        <v>57</v>
      </c>
      <c r="J637" s="21">
        <v>46.865915489640443</v>
      </c>
      <c r="K637" s="21">
        <v>46.919407172530001</v>
      </c>
      <c r="L637" s="21">
        <v>83.529852815836875</v>
      </c>
      <c r="M637" s="21">
        <v>83.544418329950673</v>
      </c>
      <c r="N637" s="21">
        <v>0</v>
      </c>
      <c r="O637" s="21">
        <v>1.1659959260692454</v>
      </c>
      <c r="P637" s="21">
        <v>0</v>
      </c>
      <c r="Q637" s="21">
        <v>0.80469548528725232</v>
      </c>
      <c r="R637" s="23">
        <v>1548712.8380508253</v>
      </c>
      <c r="S637" s="23">
        <v>1547512.2573304763</v>
      </c>
      <c r="T637" s="23">
        <v>3062586.1969262301</v>
      </c>
      <c r="U637" s="18" t="s">
        <v>41</v>
      </c>
      <c r="V637" s="23">
        <v>162.09265139354494</v>
      </c>
      <c r="W637" s="23">
        <v>161.94679171667201</v>
      </c>
      <c r="X637" s="23">
        <v>414.11320376569938</v>
      </c>
      <c r="Y637" s="23">
        <v>410.77274323425775</v>
      </c>
      <c r="Z637" s="23">
        <v>386.9638984899106</v>
      </c>
      <c r="AA637" s="23">
        <v>384.51872378117594</v>
      </c>
      <c r="AB637" s="21">
        <v>0</v>
      </c>
      <c r="AC637" s="26">
        <f>((Y637*1000)*(O637/100))/VLOOKUP(E637,'Sq Ft lookup'!$C$3:$D$7,2,0)</f>
        <v>3.9216531715801979E-2</v>
      </c>
      <c r="AD637" s="26">
        <f>(100-J637)/100*X637*1000/VLOOKUP(E637,'Sq Ft lookup'!$C$3:$D$7,2,0)</f>
        <v>1.8016184100598056</v>
      </c>
      <c r="AE637" s="26">
        <f>(100-K637)/100*Y637*1000/VLOOKUP(E637,'Sq Ft lookup'!$C$3:$D$7,2,0)</f>
        <v>1.7852864710510363</v>
      </c>
    </row>
    <row r="638" spans="1:31">
      <c r="A638" t="s">
        <v>729</v>
      </c>
      <c r="B638" t="s">
        <v>650</v>
      </c>
      <c r="C638" t="s">
        <v>35</v>
      </c>
      <c r="D638" s="22" t="s">
        <v>651</v>
      </c>
      <c r="E638" t="s">
        <v>129</v>
      </c>
      <c r="F638">
        <v>2004</v>
      </c>
      <c r="G638" t="s">
        <v>59</v>
      </c>
      <c r="H638" t="s">
        <v>44</v>
      </c>
      <c r="I638" t="s">
        <v>45</v>
      </c>
      <c r="J638" s="21">
        <v>43.521173530890891</v>
      </c>
      <c r="K638" s="21">
        <v>43.514227803930495</v>
      </c>
      <c r="L638" s="21">
        <v>78.303136780393785</v>
      </c>
      <c r="M638" s="21">
        <v>78.320737832572405</v>
      </c>
      <c r="N638" s="21">
        <v>0</v>
      </c>
      <c r="O638" s="21">
        <v>0.39872512279524008</v>
      </c>
      <c r="P638" s="21">
        <v>0</v>
      </c>
      <c r="Q638" s="21">
        <v>0.29416292558431206</v>
      </c>
      <c r="R638" s="23">
        <v>1491809.8809837583</v>
      </c>
      <c r="S638" s="23">
        <v>1490459.9980581324</v>
      </c>
      <c r="T638" s="23">
        <v>2176642.58853349</v>
      </c>
      <c r="U638" s="18" t="s">
        <v>41</v>
      </c>
      <c r="V638" s="23">
        <v>203.92069000583001</v>
      </c>
      <c r="W638" s="23">
        <v>203.75345432568767</v>
      </c>
      <c r="X638" s="23">
        <v>370.46373364943321</v>
      </c>
      <c r="Y638" s="23">
        <v>368.01531479558389</v>
      </c>
      <c r="Z638" s="23">
        <v>307.94074555829627</v>
      </c>
      <c r="AA638" s="23">
        <v>307.36433420914602</v>
      </c>
      <c r="AB638" s="21">
        <v>0</v>
      </c>
      <c r="AC638" s="26">
        <f>((Y638*1000)*(O638/100))/VLOOKUP(E638,'Sq Ft lookup'!$C$3:$D$7,2,0)</f>
        <v>1.2014619557724275E-2</v>
      </c>
      <c r="AD638" s="26">
        <f>(100-J638)/100*X638*1000/VLOOKUP(E638,'Sq Ft lookup'!$C$3:$D$7,2,0)</f>
        <v>1.7131756563295939</v>
      </c>
      <c r="AE638" s="26">
        <f>(100-K638)/100*Y638*1000/VLOOKUP(E638,'Sq Ft lookup'!$C$3:$D$7,2,0)</f>
        <v>1.7020624599783971</v>
      </c>
    </row>
    <row r="639" spans="1:31">
      <c r="A639" t="s">
        <v>730</v>
      </c>
      <c r="B639" t="s">
        <v>650</v>
      </c>
      <c r="C639" t="s">
        <v>35</v>
      </c>
      <c r="D639" s="22" t="s">
        <v>651</v>
      </c>
      <c r="E639" t="s">
        <v>129</v>
      </c>
      <c r="F639">
        <v>2004</v>
      </c>
      <c r="G639" t="s">
        <v>61</v>
      </c>
      <c r="H639" t="s">
        <v>62</v>
      </c>
      <c r="I639" t="s">
        <v>63</v>
      </c>
      <c r="J639" s="21">
        <v>41.674302144956812</v>
      </c>
      <c r="K639" s="21">
        <v>41.900553069091195</v>
      </c>
      <c r="L639" s="21">
        <v>81.131152378684504</v>
      </c>
      <c r="M639" s="21">
        <v>81.161281967568158</v>
      </c>
      <c r="N639" s="21">
        <v>0</v>
      </c>
      <c r="O639" s="21">
        <v>0.16791294215549138</v>
      </c>
      <c r="P639" s="21">
        <v>0</v>
      </c>
      <c r="Q639" s="21">
        <v>0.70679960517515983</v>
      </c>
      <c r="R639" s="23">
        <v>1622095.953005295</v>
      </c>
      <c r="S639" s="23">
        <v>1619648.9645436944</v>
      </c>
      <c r="T639" s="23">
        <v>1945911.3371953999</v>
      </c>
      <c r="U639" s="18" t="s">
        <v>41</v>
      </c>
      <c r="V639" s="23">
        <v>298.60477692824242</v>
      </c>
      <c r="W639" s="23">
        <v>298.12334981367644</v>
      </c>
      <c r="X639" s="23">
        <v>419.13626507300279</v>
      </c>
      <c r="Y639" s="23">
        <v>414.20020665082785</v>
      </c>
      <c r="Z639" s="23">
        <v>404.37670557210225</v>
      </c>
      <c r="AA639" s="23">
        <v>400.22483794604358</v>
      </c>
      <c r="AB639" s="21">
        <v>0</v>
      </c>
      <c r="AC639" s="26">
        <f>((Y639*1000)*(O639/100))/VLOOKUP(E639,'Sq Ft lookup'!$C$3:$D$7,2,0)</f>
        <v>5.694623468063491E-3</v>
      </c>
      <c r="AD639" s="26">
        <f>(100-J639)/100*X639*1000/VLOOKUP(E639,'Sq Ft lookup'!$C$3:$D$7,2,0)</f>
        <v>2.0016388134755223</v>
      </c>
      <c r="AE639" s="26">
        <f>(100-K639)/100*Y639*1000/VLOOKUP(E639,'Sq Ft lookup'!$C$3:$D$7,2,0)</f>
        <v>1.970392929378151</v>
      </c>
    </row>
    <row r="640" spans="1:31">
      <c r="A640" t="s">
        <v>731</v>
      </c>
      <c r="B640" t="s">
        <v>650</v>
      </c>
      <c r="C640" t="s">
        <v>35</v>
      </c>
      <c r="D640" t="s">
        <v>651</v>
      </c>
      <c r="E640" t="s">
        <v>129</v>
      </c>
      <c r="F640">
        <v>2004</v>
      </c>
      <c r="G640" t="s">
        <v>65</v>
      </c>
      <c r="H640" t="s">
        <v>66</v>
      </c>
      <c r="I640" t="s">
        <v>57</v>
      </c>
      <c r="J640" s="21">
        <v>45.510377982041092</v>
      </c>
      <c r="K640" s="21">
        <v>45.660805100780458</v>
      </c>
      <c r="L640" s="21">
        <v>84.733017630995576</v>
      </c>
      <c r="M640" s="21">
        <v>84.742247025004744</v>
      </c>
      <c r="N640" s="21">
        <v>0</v>
      </c>
      <c r="O640" s="21">
        <v>0.63578387029890759</v>
      </c>
      <c r="P640" s="21">
        <v>0</v>
      </c>
      <c r="Q640" s="21">
        <v>0.6662937768637055</v>
      </c>
      <c r="R640" s="23">
        <v>1651070.758375274</v>
      </c>
      <c r="S640" s="23">
        <v>1649942.7512150996</v>
      </c>
      <c r="T640" s="23">
        <v>2382739.8756562402</v>
      </c>
      <c r="U640" s="18" t="s">
        <v>41</v>
      </c>
      <c r="V640" s="23">
        <v>173.27373054028558</v>
      </c>
      <c r="W640" s="23">
        <v>173.16891940575766</v>
      </c>
      <c r="X640" s="23">
        <v>477.56135872812155</v>
      </c>
      <c r="Y640" s="23">
        <v>477.44543120085683</v>
      </c>
      <c r="Z640" s="23">
        <v>460.78328352440019</v>
      </c>
      <c r="AA640" s="23">
        <v>460.55105490326457</v>
      </c>
      <c r="AB640" s="21">
        <v>0</v>
      </c>
      <c r="AC640" s="26">
        <f>((Y640*1000)*(O640/100))/VLOOKUP(E640,'Sq Ft lookup'!$C$3:$D$7,2,0)</f>
        <v>2.4854428332084264E-2</v>
      </c>
      <c r="AD640" s="26">
        <f>(100-J640)/100*X640*1000/VLOOKUP(E640,'Sq Ft lookup'!$C$3:$D$7,2,0)</f>
        <v>2.1306568243767581</v>
      </c>
      <c r="AE640" s="26">
        <f>(100-K640)/100*Y640*1000/VLOOKUP(E640,'Sq Ft lookup'!$C$3:$D$7,2,0)</f>
        <v>2.1242590262801948</v>
      </c>
    </row>
    <row r="641" spans="1:31">
      <c r="A641" t="s">
        <v>732</v>
      </c>
      <c r="B641" t="s">
        <v>650</v>
      </c>
      <c r="C641" t="s">
        <v>35</v>
      </c>
      <c r="D641" t="s">
        <v>651</v>
      </c>
      <c r="E641" t="s">
        <v>129</v>
      </c>
      <c r="F641">
        <v>2004</v>
      </c>
      <c r="G641" t="s">
        <v>68</v>
      </c>
      <c r="H641" t="s">
        <v>69</v>
      </c>
      <c r="I641" t="s">
        <v>70</v>
      </c>
      <c r="J641" s="21">
        <v>36.126055462873971</v>
      </c>
      <c r="K641" s="21">
        <v>36.270006208093328</v>
      </c>
      <c r="L641" s="21">
        <v>84.687131774760516</v>
      </c>
      <c r="M641" s="21">
        <v>84.709873537241819</v>
      </c>
      <c r="N641" s="21">
        <v>0</v>
      </c>
      <c r="O641" s="21">
        <v>0.5002726547596863</v>
      </c>
      <c r="P641" s="21">
        <v>0</v>
      </c>
      <c r="Q641" s="21">
        <v>0.47091273322840299</v>
      </c>
      <c r="R641" s="23">
        <v>1581815.5099428128</v>
      </c>
      <c r="S641" s="23">
        <v>1579569.3522279819</v>
      </c>
      <c r="T641" s="23">
        <v>1171782.08605989</v>
      </c>
      <c r="U641" s="18" t="s">
        <v>41</v>
      </c>
      <c r="V641" s="23">
        <v>177.72782537565561</v>
      </c>
      <c r="W641" s="23">
        <v>177.46302547748198</v>
      </c>
      <c r="X641" s="23">
        <v>378.28811237366767</v>
      </c>
      <c r="Y641" s="23">
        <v>376.06803186616122</v>
      </c>
      <c r="Z641" s="23">
        <v>370.79810104178853</v>
      </c>
      <c r="AA641" s="23">
        <v>368.61154435577998</v>
      </c>
      <c r="AB641" s="21">
        <v>0</v>
      </c>
      <c r="AC641" s="26">
        <f>((Y641*1000)*(O641/100))/VLOOKUP(E641,'Sq Ft lookup'!$C$3:$D$7,2,0)</f>
        <v>1.5404361893028426E-2</v>
      </c>
      <c r="AD641" s="26">
        <f>(100-J641)/100*X641*1000/VLOOKUP(E641,'Sq Ft lookup'!$C$3:$D$7,2,0)</f>
        <v>1.9784130210599802</v>
      </c>
      <c r="AE641" s="26">
        <f>(100-K641)/100*Y641*1000/VLOOKUP(E641,'Sq Ft lookup'!$C$3:$D$7,2,0)</f>
        <v>1.9623696767567069</v>
      </c>
    </row>
    <row r="642" spans="1:31">
      <c r="A642" t="s">
        <v>733</v>
      </c>
      <c r="B642" t="s">
        <v>650</v>
      </c>
      <c r="C642" t="s">
        <v>35</v>
      </c>
      <c r="D642" t="s">
        <v>651</v>
      </c>
      <c r="E642" t="s">
        <v>129</v>
      </c>
      <c r="F642">
        <v>2004</v>
      </c>
      <c r="G642" t="s">
        <v>72</v>
      </c>
      <c r="H642" t="s">
        <v>73</v>
      </c>
      <c r="I642" t="s">
        <v>63</v>
      </c>
      <c r="J642" s="21">
        <v>44.189124116012366</v>
      </c>
      <c r="K642" s="21">
        <v>44.288579600698654</v>
      </c>
      <c r="L642" s="21">
        <v>78.99714413524643</v>
      </c>
      <c r="M642" s="21">
        <v>79.037754276294336</v>
      </c>
      <c r="N642" s="21">
        <v>0</v>
      </c>
      <c r="O642" s="21">
        <v>0.11783190625124167</v>
      </c>
      <c r="P642" s="21">
        <v>0</v>
      </c>
      <c r="Q642" s="21">
        <v>0.1940718420696389</v>
      </c>
      <c r="R642" s="23">
        <v>1744546.6461888782</v>
      </c>
      <c r="S642" s="23">
        <v>1741430.860519802</v>
      </c>
      <c r="T642" s="23">
        <v>1526405.8150367399</v>
      </c>
      <c r="U642" s="18" t="s">
        <v>41</v>
      </c>
      <c r="V642" s="23">
        <v>514.06819864066028</v>
      </c>
      <c r="W642" s="23">
        <v>513.07163648335802</v>
      </c>
      <c r="X642" s="23">
        <v>450.11415763948287</v>
      </c>
      <c r="Y642" s="23">
        <v>447.72179761374855</v>
      </c>
      <c r="Z642" s="23">
        <v>419.06031436515275</v>
      </c>
      <c r="AA642" s="23">
        <v>416.13443996456692</v>
      </c>
      <c r="AB642" s="21">
        <v>0</v>
      </c>
      <c r="AC642" s="26">
        <f>((Y642*1000)*(O642/100))/VLOOKUP(E642,'Sq Ft lookup'!$C$3:$D$7,2,0)</f>
        <v>4.3195815087823516E-3</v>
      </c>
      <c r="AD642" s="26">
        <f>(100-J642)/100*X642*1000/VLOOKUP(E642,'Sq Ft lookup'!$C$3:$D$7,2,0)</f>
        <v>2.0568946210364869</v>
      </c>
      <c r="AE642" s="26">
        <f>(100-K642)/100*Y642*1000/VLOOKUP(E642,'Sq Ft lookup'!$C$3:$D$7,2,0)</f>
        <v>2.0423162880154639</v>
      </c>
    </row>
    <row r="643" spans="1:31">
      <c r="A643" t="s">
        <v>734</v>
      </c>
      <c r="B643" t="s">
        <v>650</v>
      </c>
      <c r="C643" t="s">
        <v>35</v>
      </c>
      <c r="D643" t="s">
        <v>651</v>
      </c>
      <c r="E643" t="s">
        <v>129</v>
      </c>
      <c r="F643">
        <v>2004</v>
      </c>
      <c r="G643" t="s">
        <v>75</v>
      </c>
      <c r="H643" t="s">
        <v>76</v>
      </c>
      <c r="I643" t="s">
        <v>77</v>
      </c>
      <c r="J643" s="21">
        <v>34.150703368286841</v>
      </c>
      <c r="K643" s="21">
        <v>34.363755274070016</v>
      </c>
      <c r="L643" s="21">
        <v>76.626408185466047</v>
      </c>
      <c r="M643" s="21">
        <v>76.664633864202514</v>
      </c>
      <c r="N643" s="21">
        <v>0</v>
      </c>
      <c r="O643" s="21">
        <v>1.2821285131054843</v>
      </c>
      <c r="P643" s="21">
        <v>0</v>
      </c>
      <c r="Q643" s="21">
        <v>1.1079686842273833</v>
      </c>
      <c r="R643" s="23">
        <v>1775512.1704797007</v>
      </c>
      <c r="S643" s="23">
        <v>1772740.8736797778</v>
      </c>
      <c r="T643" s="23">
        <v>1620111.83860822</v>
      </c>
      <c r="U643" s="18" t="s">
        <v>41</v>
      </c>
      <c r="V643" s="21">
        <v>800.96741862955639</v>
      </c>
      <c r="W643" s="21">
        <v>799.64342115386114</v>
      </c>
      <c r="X643" s="23">
        <v>477.31428092963085</v>
      </c>
      <c r="Y643" s="23">
        <v>470.39539241325474</v>
      </c>
      <c r="Z643" s="23">
        <v>464.35548394361319</v>
      </c>
      <c r="AA643" s="23">
        <v>458.04280844811984</v>
      </c>
      <c r="AB643" s="21">
        <v>0</v>
      </c>
      <c r="AC643" s="26">
        <f>((Y643*1000)*(O643/100))/VLOOKUP(E643,'Sq Ft lookup'!$C$3:$D$7,2,0)</f>
        <v>4.9381599011436565E-2</v>
      </c>
      <c r="AD643" s="26">
        <f>(100-J643)/100*X643*1000/VLOOKUP(E643,'Sq Ft lookup'!$C$3:$D$7,2,0)</f>
        <v>2.5735114197334137</v>
      </c>
      <c r="AE643" s="26">
        <f>(100-K643)/100*Y643*1000/VLOOKUP(E643,'Sq Ft lookup'!$C$3:$D$7,2,0)</f>
        <v>2.528001432416259</v>
      </c>
    </row>
    <row r="644" spans="1:31">
      <c r="A644" t="s">
        <v>735</v>
      </c>
      <c r="B644" t="s">
        <v>650</v>
      </c>
      <c r="C644" t="s">
        <v>35</v>
      </c>
      <c r="D644" s="22" t="s">
        <v>651</v>
      </c>
      <c r="E644" t="s">
        <v>129</v>
      </c>
      <c r="F644">
        <v>2004</v>
      </c>
      <c r="G644" t="s">
        <v>79</v>
      </c>
      <c r="H644" t="s">
        <v>62</v>
      </c>
      <c r="I644" t="s">
        <v>70</v>
      </c>
      <c r="J644" s="21">
        <v>31.067077075210747</v>
      </c>
      <c r="K644" s="21">
        <v>31.419025784151742</v>
      </c>
      <c r="L644" s="21">
        <v>75.995587796668559</v>
      </c>
      <c r="M644" s="21">
        <v>76.040598597951529</v>
      </c>
      <c r="N644" s="21">
        <v>0</v>
      </c>
      <c r="O644" s="21">
        <v>0.4324584505285568</v>
      </c>
      <c r="P644" s="21">
        <v>0</v>
      </c>
      <c r="Q644" s="21">
        <v>0.96040815329590701</v>
      </c>
      <c r="R644" s="23">
        <v>1874863.177426104</v>
      </c>
      <c r="S644" s="23">
        <v>1871490.580971712</v>
      </c>
      <c r="T644" s="23">
        <v>1125700.85567981</v>
      </c>
      <c r="U644" s="18" t="s">
        <v>41</v>
      </c>
      <c r="V644" s="23">
        <v>437.93768686300541</v>
      </c>
      <c r="W644" s="23">
        <v>437.11002711920787</v>
      </c>
      <c r="X644" s="23">
        <v>468.59304122815286</v>
      </c>
      <c r="Y644" s="23">
        <v>462.77887870604843</v>
      </c>
      <c r="Z644" s="23">
        <v>463.52739409548502</v>
      </c>
      <c r="AA644" s="23">
        <v>458.09266191166159</v>
      </c>
      <c r="AB644" s="21">
        <v>0</v>
      </c>
      <c r="AC644" s="26">
        <f>((Y644*1000)*(O644/100))/VLOOKUP(E644,'Sq Ft lookup'!$C$3:$D$7,2,0)</f>
        <v>1.6386584746222174E-2</v>
      </c>
      <c r="AD644" s="26">
        <f>(100-J644)/100*X644*1000/VLOOKUP(E644,'Sq Ft lookup'!$C$3:$D$7,2,0)</f>
        <v>2.6448013619749822</v>
      </c>
      <c r="AE644" s="26">
        <f>(100-K644)/100*Y644*1000/VLOOKUP(E644,'Sq Ft lookup'!$C$3:$D$7,2,0)</f>
        <v>2.5986495224984996</v>
      </c>
    </row>
    <row r="645" spans="1:31">
      <c r="A645" t="s">
        <v>736</v>
      </c>
      <c r="B645" t="s">
        <v>650</v>
      </c>
      <c r="C645" t="s">
        <v>35</v>
      </c>
      <c r="D645" s="22" t="s">
        <v>651</v>
      </c>
      <c r="E645" t="s">
        <v>129</v>
      </c>
      <c r="F645">
        <v>2004</v>
      </c>
      <c r="G645" t="s">
        <v>81</v>
      </c>
      <c r="H645" t="s">
        <v>82</v>
      </c>
      <c r="I645" t="s">
        <v>77</v>
      </c>
      <c r="J645" s="21">
        <v>36.31136791141342</v>
      </c>
      <c r="K645" s="21">
        <v>36.590521893609804</v>
      </c>
      <c r="L645" s="21">
        <v>63.334181143408387</v>
      </c>
      <c r="M645" s="21">
        <v>63.405044533933584</v>
      </c>
      <c r="N645" s="21">
        <v>0</v>
      </c>
      <c r="O645" s="21">
        <v>0.18941594215435065</v>
      </c>
      <c r="P645" s="21">
        <v>0</v>
      </c>
      <c r="Q645" s="21">
        <v>0.23064431761055892</v>
      </c>
      <c r="R645" s="23">
        <v>2054045.8244618252</v>
      </c>
      <c r="S645" s="23">
        <v>2050228.918106125</v>
      </c>
      <c r="T645" s="23">
        <v>1037058.99596859</v>
      </c>
      <c r="U645" s="18" t="s">
        <v>41</v>
      </c>
      <c r="V645" s="23">
        <v>962.96268278349669</v>
      </c>
      <c r="W645" s="23">
        <v>961.09688870507864</v>
      </c>
      <c r="X645" s="23">
        <v>491.43443047680205</v>
      </c>
      <c r="Y645" s="23">
        <v>488.35590467741002</v>
      </c>
      <c r="Z645" s="23">
        <v>461.63004118234477</v>
      </c>
      <c r="AA645" s="23">
        <v>457.44136489488801</v>
      </c>
      <c r="AB645" s="21">
        <v>0</v>
      </c>
      <c r="AC645" s="26">
        <f>((Y645*1000)*(O645/100))/VLOOKUP(E645,'Sq Ft lookup'!$C$3:$D$7,2,0)</f>
        <v>7.5739686397595946E-3</v>
      </c>
      <c r="AD645" s="26">
        <f>(100-J645)/100*X645*1000/VLOOKUP(E645,'Sq Ft lookup'!$C$3:$D$7,2,0)</f>
        <v>2.5627015555547383</v>
      </c>
      <c r="AE645" s="26">
        <f>(100-K645)/100*Y645*1000/VLOOKUP(E645,'Sq Ft lookup'!$C$3:$D$7,2,0)</f>
        <v>2.535485625861249</v>
      </c>
    </row>
    <row r="646" spans="1:31">
      <c r="A646" t="s">
        <v>737</v>
      </c>
      <c r="B646" t="s">
        <v>738</v>
      </c>
      <c r="C646" t="s">
        <v>35</v>
      </c>
      <c r="D646" t="s">
        <v>739</v>
      </c>
      <c r="E646" t="s">
        <v>37</v>
      </c>
      <c r="F646">
        <v>2004</v>
      </c>
      <c r="G646" t="s">
        <v>38</v>
      </c>
      <c r="H646" t="s">
        <v>39</v>
      </c>
      <c r="I646" t="s">
        <v>40</v>
      </c>
      <c r="J646" s="21">
        <v>39.517376055589558</v>
      </c>
      <c r="K646" s="21">
        <v>39.551871350624232</v>
      </c>
      <c r="L646" s="21">
        <v>90.9154957335831</v>
      </c>
      <c r="M646" s="21">
        <v>90.914979246959462</v>
      </c>
      <c r="N646" s="21">
        <v>0</v>
      </c>
      <c r="O646" s="21">
        <v>0.37574973453017896</v>
      </c>
      <c r="P646" s="21">
        <v>0</v>
      </c>
      <c r="Q646" s="21">
        <v>0.12005648585778851</v>
      </c>
      <c r="R646" s="23">
        <v>223922.25399274426</v>
      </c>
      <c r="S646" s="23">
        <v>223939.44514778888</v>
      </c>
      <c r="T646" s="23">
        <v>411994.99053798697</v>
      </c>
      <c r="U646" s="18" t="s">
        <v>41</v>
      </c>
      <c r="V646" s="23">
        <v>35.401390635552957</v>
      </c>
      <c r="W646" s="23">
        <v>35.403403329255582</v>
      </c>
      <c r="X646" s="23">
        <v>50.956578517158775</v>
      </c>
      <c r="Y646" s="23">
        <v>50.956578517158775</v>
      </c>
      <c r="Z646" s="23">
        <v>48.61190810259604</v>
      </c>
      <c r="AA646" s="23">
        <v>48.604521744273832</v>
      </c>
      <c r="AB646" s="21">
        <v>0</v>
      </c>
      <c r="AC646" s="26">
        <f>((Y646*1000)*(O646/100))/VLOOKUP(E646,'Sq Ft lookup'!$C$3:$D$7,2,0)</f>
        <v>3.8684555713483443E-3</v>
      </c>
      <c r="AD646" s="26">
        <f>(100-J646)/100*X646*1000/VLOOKUP(E646,'Sq Ft lookup'!$C$3:$D$7,2,0)</f>
        <v>0.62268665035804383</v>
      </c>
      <c r="AE646" s="26">
        <f>(100-K646)/100*Y646*1000/VLOOKUP(E646,'Sq Ft lookup'!$C$3:$D$7,2,0)</f>
        <v>0.62233151100863349</v>
      </c>
    </row>
    <row r="647" spans="1:31">
      <c r="A647" t="s">
        <v>740</v>
      </c>
      <c r="B647" t="s">
        <v>738</v>
      </c>
      <c r="C647" t="s">
        <v>35</v>
      </c>
      <c r="D647" t="s">
        <v>739</v>
      </c>
      <c r="E647" t="s">
        <v>37</v>
      </c>
      <c r="F647">
        <v>2004</v>
      </c>
      <c r="G647" t="s">
        <v>43</v>
      </c>
      <c r="H647" t="s">
        <v>44</v>
      </c>
      <c r="I647" t="s">
        <v>45</v>
      </c>
      <c r="J647" s="21">
        <v>41.206646439852712</v>
      </c>
      <c r="K647" s="21">
        <v>41.261957156825368</v>
      </c>
      <c r="L647" s="21">
        <v>74.038951123160373</v>
      </c>
      <c r="M647" s="21">
        <v>74.038232410722088</v>
      </c>
      <c r="N647" s="21">
        <v>0</v>
      </c>
      <c r="O647" s="21">
        <v>0.72596808167021498</v>
      </c>
      <c r="P647" s="21">
        <v>0</v>
      </c>
      <c r="Q647" s="21">
        <v>0.29678841147067708</v>
      </c>
      <c r="R647" s="23">
        <v>226382.59423587981</v>
      </c>
      <c r="S647" s="23">
        <v>226389.14065853815</v>
      </c>
      <c r="T647" s="23">
        <v>278345.07857748499</v>
      </c>
      <c r="U647" s="18" t="s">
        <v>41</v>
      </c>
      <c r="V647" s="23">
        <v>58.178313883896401</v>
      </c>
      <c r="W647" s="23">
        <v>58.179908821136529</v>
      </c>
      <c r="X647" s="23">
        <v>56.928949283136113</v>
      </c>
      <c r="Y647" s="23">
        <v>56.910352675612259</v>
      </c>
      <c r="Z647" s="23">
        <v>56.278790887595527</v>
      </c>
      <c r="AA647" s="23">
        <v>56.259916371588417</v>
      </c>
      <c r="AB647" s="21">
        <v>0</v>
      </c>
      <c r="AC647" s="26">
        <f>((Y647*1000)*(O647/100))/VLOOKUP(E647,'Sq Ft lookup'!$C$3:$D$7,2,0)</f>
        <v>8.3473279238487959E-3</v>
      </c>
      <c r="AD647" s="26">
        <f>(100-J647)/100*X647*1000/VLOOKUP(E647,'Sq Ft lookup'!$C$3:$D$7,2,0)</f>
        <v>0.67623878028308215</v>
      </c>
      <c r="AE647" s="26">
        <f>(100-K647)/100*Y647*1000/VLOOKUP(E647,'Sq Ft lookup'!$C$3:$D$7,2,0)</f>
        <v>0.67538190396611597</v>
      </c>
    </row>
    <row r="648" spans="1:31">
      <c r="A648" t="s">
        <v>741</v>
      </c>
      <c r="B648" t="s">
        <v>738</v>
      </c>
      <c r="C648" t="s">
        <v>35</v>
      </c>
      <c r="D648" t="s">
        <v>739</v>
      </c>
      <c r="E648" t="s">
        <v>37</v>
      </c>
      <c r="F648">
        <v>2004</v>
      </c>
      <c r="G648" t="s">
        <v>47</v>
      </c>
      <c r="H648" t="s">
        <v>220</v>
      </c>
      <c r="I648" t="s">
        <v>57</v>
      </c>
      <c r="J648" s="21">
        <v>40.96194739385264</v>
      </c>
      <c r="K648" s="21">
        <v>41.090320529394461</v>
      </c>
      <c r="L648" s="21">
        <v>76.669903131882776</v>
      </c>
      <c r="M648" s="21">
        <v>76.6856582657161</v>
      </c>
      <c r="N648" s="21">
        <v>0</v>
      </c>
      <c r="O648" s="21">
        <v>1.0012230155825241</v>
      </c>
      <c r="P648" s="21">
        <v>0</v>
      </c>
      <c r="Q648" s="21">
        <v>0.83387382804531918</v>
      </c>
      <c r="R648" s="23">
        <v>225318.69007137039</v>
      </c>
      <c r="S648" s="23">
        <v>225164.48815627466</v>
      </c>
      <c r="T648" s="23">
        <v>385143.52697008202</v>
      </c>
      <c r="U648" s="18" t="s">
        <v>41</v>
      </c>
      <c r="V648" s="23">
        <v>43.028248736959121</v>
      </c>
      <c r="W648" s="23">
        <v>42.997430342349332</v>
      </c>
      <c r="X648" s="23">
        <v>55.410339947549801</v>
      </c>
      <c r="Y648" s="23">
        <v>53.147327838669277</v>
      </c>
      <c r="Z648" s="23">
        <v>53.999757798525742</v>
      </c>
      <c r="AA648" s="23">
        <v>52.209814760045518</v>
      </c>
      <c r="AB648" s="21">
        <v>0</v>
      </c>
      <c r="AC648" s="26">
        <f>((Y648*1000)*(O648/100))/VLOOKUP(E648,'Sq Ft lookup'!$C$3:$D$7,2,0)</f>
        <v>1.0751051186743205E-2</v>
      </c>
      <c r="AD648" s="26">
        <f>(100-J648)/100*X648*1000/VLOOKUP(E648,'Sq Ft lookup'!$C$3:$D$7,2,0)</f>
        <v>0.66093919885805719</v>
      </c>
      <c r="AE648" s="26">
        <f>(100-K648)/100*Y648*1000/VLOOKUP(E648,'Sq Ft lookup'!$C$3:$D$7,2,0)</f>
        <v>0.63256733966970347</v>
      </c>
    </row>
    <row r="649" spans="1:31">
      <c r="A649" t="s">
        <v>742</v>
      </c>
      <c r="B649" t="s">
        <v>738</v>
      </c>
      <c r="C649" t="s">
        <v>35</v>
      </c>
      <c r="D649" t="s">
        <v>739</v>
      </c>
      <c r="E649" t="s">
        <v>37</v>
      </c>
      <c r="F649">
        <v>2004</v>
      </c>
      <c r="G649" t="s">
        <v>47</v>
      </c>
      <c r="H649" t="s">
        <v>39</v>
      </c>
      <c r="I649" t="s">
        <v>40</v>
      </c>
      <c r="J649" s="21">
        <v>41.761465183702725</v>
      </c>
      <c r="K649" s="21">
        <v>41.966861260853328</v>
      </c>
      <c r="L649" s="21">
        <v>91.59103435169699</v>
      </c>
      <c r="M649" s="21">
        <v>91.593227719521821</v>
      </c>
      <c r="N649" s="21">
        <v>0</v>
      </c>
      <c r="O649" s="21">
        <v>2.6288881983958663</v>
      </c>
      <c r="P649" s="21">
        <v>0</v>
      </c>
      <c r="Q649" s="21">
        <v>1.2170831490508613</v>
      </c>
      <c r="R649" s="23">
        <v>225318.69007137039</v>
      </c>
      <c r="S649" s="23">
        <v>225265.78900534697</v>
      </c>
      <c r="T649" s="23">
        <v>385143.52697008202</v>
      </c>
      <c r="U649" s="18" t="s">
        <v>41</v>
      </c>
      <c r="V649" s="23">
        <v>35.634723345094194</v>
      </c>
      <c r="W649" s="23">
        <v>35.625324472972729</v>
      </c>
      <c r="X649" s="23">
        <v>55.410339947549801</v>
      </c>
      <c r="Y649" s="23">
        <v>55.193466282476791</v>
      </c>
      <c r="Z649" s="23">
        <v>55.303379642209883</v>
      </c>
      <c r="AA649" s="23">
        <v>55.08736865481562</v>
      </c>
      <c r="AB649" s="21">
        <v>0</v>
      </c>
      <c r="AC649" s="26">
        <f>((Y649*1000)*(O649/100))/VLOOKUP(E649,'Sq Ft lookup'!$C$3:$D$7,2,0)</f>
        <v>2.9315577763120198E-2</v>
      </c>
      <c r="AD649" s="26">
        <f>(100-J649)/100*X649*1000/VLOOKUP(E649,'Sq Ft lookup'!$C$3:$D$7,2,0)</f>
        <v>0.65198848615380267</v>
      </c>
      <c r="AE649" s="26">
        <f>(100-K649)/100*Y649*1000/VLOOKUP(E649,'Sq Ft lookup'!$C$3:$D$7,2,0)</f>
        <v>0.6471461938105646</v>
      </c>
    </row>
    <row r="650" spans="1:31">
      <c r="A650" t="s">
        <v>743</v>
      </c>
      <c r="B650" t="s">
        <v>738</v>
      </c>
      <c r="C650" t="s">
        <v>35</v>
      </c>
      <c r="D650" t="s">
        <v>739</v>
      </c>
      <c r="E650" t="s">
        <v>37</v>
      </c>
      <c r="F650">
        <v>2004</v>
      </c>
      <c r="G650" t="s">
        <v>49</v>
      </c>
      <c r="H650" t="s">
        <v>44</v>
      </c>
      <c r="I650" t="s">
        <v>45</v>
      </c>
      <c r="J650" s="21">
        <v>34.180834277948257</v>
      </c>
      <c r="K650" s="21">
        <v>34.176881974993066</v>
      </c>
      <c r="L650" s="21">
        <v>78.18244360728697</v>
      </c>
      <c r="M650" s="21">
        <v>78.179537873771494</v>
      </c>
      <c r="N650" s="21">
        <v>0</v>
      </c>
      <c r="O650" s="21">
        <v>0</v>
      </c>
      <c r="P650" s="21">
        <v>0</v>
      </c>
      <c r="Q650" s="21">
        <v>-1.5212088273457419E-2</v>
      </c>
      <c r="R650" s="23">
        <v>219818.61786704365</v>
      </c>
      <c r="S650" s="23">
        <v>219847.81094396446</v>
      </c>
      <c r="T650" s="23">
        <v>99491.795052710004</v>
      </c>
      <c r="U650" s="18" t="s">
        <v>41</v>
      </c>
      <c r="V650" s="23">
        <v>27.762205444011375</v>
      </c>
      <c r="W650" s="23">
        <v>27.765902905325248</v>
      </c>
      <c r="X650" s="23">
        <v>50.158575300984623</v>
      </c>
      <c r="Y650" s="23">
        <v>50.158575300984623</v>
      </c>
      <c r="Z650" s="23">
        <v>50.158520582496166</v>
      </c>
      <c r="AA650" s="23">
        <v>50.158520582496166</v>
      </c>
      <c r="AB650" s="21">
        <v>0</v>
      </c>
      <c r="AC650" s="26">
        <f>((Y650*1000)*(O650/100))/VLOOKUP(E650,'Sq Ft lookup'!$C$3:$D$7,2,0)</f>
        <v>0</v>
      </c>
      <c r="AD650" s="26">
        <f>(100-J650)/100*X650*1000/VLOOKUP(E650,'Sq Ft lookup'!$C$3:$D$7,2,0)</f>
        <v>0.66701597739519503</v>
      </c>
      <c r="AE650" s="26">
        <f>(100-K650)/100*Y650*1000/VLOOKUP(E650,'Sq Ft lookup'!$C$3:$D$7,2,0)</f>
        <v>0.66705603030667915</v>
      </c>
    </row>
    <row r="651" spans="1:31">
      <c r="A651" t="s">
        <v>744</v>
      </c>
      <c r="B651" t="s">
        <v>738</v>
      </c>
      <c r="C651" t="s">
        <v>35</v>
      </c>
      <c r="D651" t="s">
        <v>739</v>
      </c>
      <c r="E651" t="s">
        <v>37</v>
      </c>
      <c r="F651">
        <v>2004</v>
      </c>
      <c r="G651" t="s">
        <v>51</v>
      </c>
      <c r="H651" t="s">
        <v>52</v>
      </c>
      <c r="I651" t="s">
        <v>53</v>
      </c>
      <c r="J651" s="21">
        <v>51.669072274705655</v>
      </c>
      <c r="K651" s="21">
        <v>51.812003770150824</v>
      </c>
      <c r="L651" s="21">
        <v>87.062813947068008</v>
      </c>
      <c r="M651" s="21">
        <v>87.063456182881794</v>
      </c>
      <c r="N651" s="21">
        <v>0</v>
      </c>
      <c r="O651" s="21">
        <v>1.1576703775517292</v>
      </c>
      <c r="P651" s="21">
        <v>0</v>
      </c>
      <c r="Q651" s="21">
        <v>0.3590599444987822</v>
      </c>
      <c r="R651" s="23">
        <v>235978.75918961517</v>
      </c>
      <c r="S651" s="23">
        <v>235956.62060305837</v>
      </c>
      <c r="T651" s="23">
        <v>159968.28161321301</v>
      </c>
      <c r="U651" s="18" t="s">
        <v>41</v>
      </c>
      <c r="V651" s="23">
        <v>35.425938159821179</v>
      </c>
      <c r="W651" s="23">
        <v>35.424171770369703</v>
      </c>
      <c r="X651" s="23">
        <v>63.297299008828439</v>
      </c>
      <c r="Y651" s="23">
        <v>63.278935433904827</v>
      </c>
      <c r="Z651" s="23">
        <v>62.843194115359928</v>
      </c>
      <c r="AA651" s="23">
        <v>62.825288861487557</v>
      </c>
      <c r="AB651" s="21">
        <v>0</v>
      </c>
      <c r="AC651" s="26">
        <f>((Y651*1000)*(O651/100))/VLOOKUP(E651,'Sq Ft lookup'!$C$3:$D$7,2,0)</f>
        <v>1.4800717057246206E-2</v>
      </c>
      <c r="AD651" s="26">
        <f>(100-J651)/100*X651*1000/VLOOKUP(E651,'Sq Ft lookup'!$C$3:$D$7,2,0)</f>
        <v>0.61808610639499595</v>
      </c>
      <c r="AE651" s="26">
        <f>(100-K651)/100*Y651*1000/VLOOKUP(E651,'Sq Ft lookup'!$C$3:$D$7,2,0)</f>
        <v>0.61607942259175175</v>
      </c>
    </row>
    <row r="652" spans="1:31">
      <c r="A652" t="s">
        <v>745</v>
      </c>
      <c r="B652" t="s">
        <v>738</v>
      </c>
      <c r="C652" t="s">
        <v>35</v>
      </c>
      <c r="D652" t="s">
        <v>739</v>
      </c>
      <c r="E652" t="s">
        <v>37</v>
      </c>
      <c r="F652">
        <v>2004</v>
      </c>
      <c r="G652" t="s">
        <v>55</v>
      </c>
      <c r="H652" t="s">
        <v>225</v>
      </c>
      <c r="I652" t="s">
        <v>40</v>
      </c>
      <c r="J652" s="21">
        <v>35.397020330123631</v>
      </c>
      <c r="K652" s="21">
        <v>35.984272658037597</v>
      </c>
      <c r="L652" s="21">
        <v>70.759837714889585</v>
      </c>
      <c r="M652" s="21">
        <v>70.792362817488595</v>
      </c>
      <c r="N652" s="21">
        <v>0</v>
      </c>
      <c r="O652" s="21">
        <v>2.3051590495756136</v>
      </c>
      <c r="P652" s="21">
        <v>0</v>
      </c>
      <c r="Q652" s="21">
        <v>2.1922331649993589</v>
      </c>
      <c r="R652" s="23">
        <v>229406.35159487836</v>
      </c>
      <c r="S652" s="23">
        <v>229174.46481334168</v>
      </c>
      <c r="T652" s="23">
        <v>253509.588267902</v>
      </c>
      <c r="U652" s="18" t="s">
        <v>41</v>
      </c>
      <c r="V652" s="23">
        <v>102.09293297892961</v>
      </c>
      <c r="W652" s="23">
        <v>101.97787980424694</v>
      </c>
      <c r="X652" s="23">
        <v>59.95699300497148</v>
      </c>
      <c r="Y652" s="23">
        <v>58.885005440825992</v>
      </c>
      <c r="Z652" s="23">
        <v>58.400570099592699</v>
      </c>
      <c r="AA652" s="23">
        <v>57.394429722951713</v>
      </c>
      <c r="AB652" s="21">
        <v>0</v>
      </c>
      <c r="AC652" s="26">
        <f>((Y652*1000)*(O652/100))/VLOOKUP(E652,'Sq Ft lookup'!$C$3:$D$7,2,0)</f>
        <v>2.7424851636777301E-2</v>
      </c>
      <c r="AD652" s="26">
        <f>(100-J652)/100*X652*1000/VLOOKUP(E652,'Sq Ft lookup'!$C$3:$D$7,2,0)</f>
        <v>0.78258418025398357</v>
      </c>
      <c r="AE652" s="26">
        <f>(100-K652)/100*Y652*1000/VLOOKUP(E652,'Sq Ft lookup'!$C$3:$D$7,2,0)</f>
        <v>0.76160550617837941</v>
      </c>
    </row>
    <row r="653" spans="1:31">
      <c r="A653" t="s">
        <v>746</v>
      </c>
      <c r="B653" t="s">
        <v>738</v>
      </c>
      <c r="C653" t="s">
        <v>35</v>
      </c>
      <c r="D653" t="s">
        <v>739</v>
      </c>
      <c r="E653" t="s">
        <v>37</v>
      </c>
      <c r="F653">
        <v>2004</v>
      </c>
      <c r="G653" t="s">
        <v>55</v>
      </c>
      <c r="H653" t="s">
        <v>56</v>
      </c>
      <c r="I653" t="s">
        <v>57</v>
      </c>
      <c r="J653" s="21">
        <v>38.879112939826044</v>
      </c>
      <c r="K653" s="21">
        <v>38.896071999797243</v>
      </c>
      <c r="L653" s="21">
        <v>84.511996081247077</v>
      </c>
      <c r="M653" s="21">
        <v>84.510454522373578</v>
      </c>
      <c r="N653" s="21">
        <v>0</v>
      </c>
      <c r="O653" s="21">
        <v>0</v>
      </c>
      <c r="P653" s="21">
        <v>0</v>
      </c>
      <c r="Q653" s="21">
        <v>3.2271615429231852E-4</v>
      </c>
      <c r="R653" s="23">
        <v>229406.35159487836</v>
      </c>
      <c r="S653" s="23">
        <v>229426.52153132047</v>
      </c>
      <c r="T653" s="23">
        <v>253509.588267902</v>
      </c>
      <c r="U653" s="18" t="s">
        <v>41</v>
      </c>
      <c r="V653" s="23">
        <v>22.068176623898097</v>
      </c>
      <c r="W653" s="23">
        <v>22.070360155653052</v>
      </c>
      <c r="X653" s="23">
        <v>59.95699300497148</v>
      </c>
      <c r="Y653" s="23">
        <v>59.932798674198445</v>
      </c>
      <c r="Z653" s="23">
        <v>58.227241499851971</v>
      </c>
      <c r="AA653" s="23">
        <v>58.202899537487532</v>
      </c>
      <c r="AB653" s="21">
        <v>0</v>
      </c>
      <c r="AC653" s="26">
        <f>((Y653*1000)*(O653/100))/VLOOKUP(E653,'Sq Ft lookup'!$C$3:$D$7,2,0)</f>
        <v>0</v>
      </c>
      <c r="AD653" s="26">
        <f>(100-J653)/100*X653*1000/VLOOKUP(E653,'Sq Ft lookup'!$C$3:$D$7,2,0)</f>
        <v>0.7404029897816955</v>
      </c>
      <c r="AE653" s="26">
        <f>(100-K653)/100*Y653*1000/VLOOKUP(E653,'Sq Ft lookup'!$C$3:$D$7,2,0)</f>
        <v>0.73989886150901485</v>
      </c>
    </row>
    <row r="654" spans="1:31">
      <c r="A654" t="s">
        <v>747</v>
      </c>
      <c r="B654" t="s">
        <v>738</v>
      </c>
      <c r="C654" t="s">
        <v>35</v>
      </c>
      <c r="D654" t="s">
        <v>739</v>
      </c>
      <c r="E654" t="s">
        <v>37</v>
      </c>
      <c r="F654">
        <v>2004</v>
      </c>
      <c r="G654" t="s">
        <v>59</v>
      </c>
      <c r="H654" t="s">
        <v>44</v>
      </c>
      <c r="I654" t="s">
        <v>45</v>
      </c>
      <c r="J654" s="21">
        <v>34.951825874901445</v>
      </c>
      <c r="K654" s="21">
        <v>34.945260134911337</v>
      </c>
      <c r="L654" s="21">
        <v>78.394904257523834</v>
      </c>
      <c r="M654" s="21">
        <v>78.392817647447259</v>
      </c>
      <c r="N654" s="21">
        <v>0</v>
      </c>
      <c r="O654" s="21">
        <v>0.31206930010221728</v>
      </c>
      <c r="P654" s="21">
        <v>0</v>
      </c>
      <c r="Q654" s="21">
        <v>7.8017325025554321E-2</v>
      </c>
      <c r="R654" s="23">
        <v>220454.85648308106</v>
      </c>
      <c r="S654" s="23">
        <v>220476.11110072196</v>
      </c>
      <c r="T654" s="23">
        <v>95311.410233314993</v>
      </c>
      <c r="U654" s="18" t="s">
        <v>41</v>
      </c>
      <c r="V654" s="23">
        <v>27.816825502414449</v>
      </c>
      <c r="W654" s="23">
        <v>27.819497940202517</v>
      </c>
      <c r="X654" s="23">
        <v>50.750618435774904</v>
      </c>
      <c r="Y654" s="23">
        <v>50.740897765221042</v>
      </c>
      <c r="Z654" s="23">
        <v>50.252980450218082</v>
      </c>
      <c r="AA654" s="23">
        <v>50.252980450218082</v>
      </c>
      <c r="AB654" s="21">
        <v>0</v>
      </c>
      <c r="AC654" s="26">
        <f>((Y654*1000)*(O654/100))/VLOOKUP(E654,'Sq Ft lookup'!$C$3:$D$7,2,0)</f>
        <v>3.1992476921205559E-3</v>
      </c>
      <c r="AD654" s="26">
        <f>(100-J654)/100*X654*1000/VLOOKUP(E654,'Sq Ft lookup'!$C$3:$D$7,2,0)</f>
        <v>0.66698354681618799</v>
      </c>
      <c r="AE654" s="26">
        <f>(100-K654)/100*Y654*1000/VLOOKUP(E654,'Sq Ft lookup'!$C$3:$D$7,2,0)</f>
        <v>0.6669231042807382</v>
      </c>
    </row>
    <row r="655" spans="1:31">
      <c r="A655" t="s">
        <v>748</v>
      </c>
      <c r="B655" t="s">
        <v>738</v>
      </c>
      <c r="C655" t="s">
        <v>35</v>
      </c>
      <c r="D655" t="s">
        <v>739</v>
      </c>
      <c r="E655" t="s">
        <v>37</v>
      </c>
      <c r="F655">
        <v>2004</v>
      </c>
      <c r="G655" t="s">
        <v>61</v>
      </c>
      <c r="H655" t="s">
        <v>62</v>
      </c>
      <c r="I655" t="s">
        <v>63</v>
      </c>
      <c r="J655" s="21">
        <v>32.327796637323004</v>
      </c>
      <c r="K655" s="21">
        <v>32.548655249724511</v>
      </c>
      <c r="L655" s="21">
        <v>84.151413664316806</v>
      </c>
      <c r="M655" s="21">
        <v>84.159088503468922</v>
      </c>
      <c r="N655" s="21">
        <v>0</v>
      </c>
      <c r="O655" s="21">
        <v>1.1345225471085332</v>
      </c>
      <c r="P655" s="21">
        <v>0</v>
      </c>
      <c r="Q655" s="21">
        <v>0.7181275582367076</v>
      </c>
      <c r="R655" s="23">
        <v>240685.96125802537</v>
      </c>
      <c r="S655" s="23">
        <v>240587.70259147877</v>
      </c>
      <c r="T655" s="23">
        <v>84664.063988534996</v>
      </c>
      <c r="U655" s="18" t="s">
        <v>41</v>
      </c>
      <c r="V655" s="23">
        <v>40.874708183088806</v>
      </c>
      <c r="W655" s="23">
        <v>40.854904364303586</v>
      </c>
      <c r="X655" s="23">
        <v>68.307890352108942</v>
      </c>
      <c r="Y655" s="23">
        <v>68.291933550394504</v>
      </c>
      <c r="Z655" s="23">
        <v>68.307890352108942</v>
      </c>
      <c r="AA655" s="23">
        <v>68.291933550394504</v>
      </c>
      <c r="AB655" s="21">
        <v>0</v>
      </c>
      <c r="AC655" s="26">
        <f>((Y655*1000)*(O655/100))/VLOOKUP(E655,'Sq Ft lookup'!$C$3:$D$7,2,0)</f>
        <v>1.5653851580676888E-2</v>
      </c>
      <c r="AD655" s="26">
        <f>(100-J655)/100*X655*1000/VLOOKUP(E655,'Sq Ft lookup'!$C$3:$D$7,2,0)</f>
        <v>0.93394190265347188</v>
      </c>
      <c r="AE655" s="26">
        <f>(100-K655)/100*Y655*1000/VLOOKUP(E655,'Sq Ft lookup'!$C$3:$D$7,2,0)</f>
        <v>0.93067638217407123</v>
      </c>
    </row>
    <row r="656" spans="1:31">
      <c r="A656" t="s">
        <v>749</v>
      </c>
      <c r="B656" t="s">
        <v>738</v>
      </c>
      <c r="C656" t="s">
        <v>35</v>
      </c>
      <c r="D656" t="s">
        <v>739</v>
      </c>
      <c r="E656" t="s">
        <v>37</v>
      </c>
      <c r="F656">
        <v>2004</v>
      </c>
      <c r="G656" t="s">
        <v>65</v>
      </c>
      <c r="H656" t="s">
        <v>230</v>
      </c>
      <c r="I656" t="s">
        <v>63</v>
      </c>
      <c r="J656" s="21">
        <v>31.488934355179822</v>
      </c>
      <c r="K656" s="21">
        <v>31.519315557514759</v>
      </c>
      <c r="L656" s="21">
        <v>89.3662840675795</v>
      </c>
      <c r="M656" s="21">
        <v>89.366621758267556</v>
      </c>
      <c r="N656" s="21">
        <v>0</v>
      </c>
      <c r="O656" s="21">
        <v>0</v>
      </c>
      <c r="P656" s="21">
        <v>0</v>
      </c>
      <c r="Q656" s="21">
        <v>-4.0380804995697033E-4</v>
      </c>
      <c r="R656" s="23">
        <v>234093.63804161569</v>
      </c>
      <c r="S656" s="23">
        <v>234093.6339419604</v>
      </c>
      <c r="T656" s="23">
        <v>152631.17962718199</v>
      </c>
      <c r="U656" s="18" t="s">
        <v>41</v>
      </c>
      <c r="V656" s="23">
        <v>48.380858108310747</v>
      </c>
      <c r="W656" s="23">
        <v>48.379301044857428</v>
      </c>
      <c r="X656" s="23">
        <v>64.882404268132106</v>
      </c>
      <c r="Y656" s="23">
        <v>64.863483265683996</v>
      </c>
      <c r="Z656" s="23">
        <v>64.873078701827637</v>
      </c>
      <c r="AA656" s="23">
        <v>64.854720817647518</v>
      </c>
      <c r="AB656" s="21">
        <v>0</v>
      </c>
      <c r="AC656" s="26">
        <f>((Y656*1000)*(O656/100))/VLOOKUP(E656,'Sq Ft lookup'!$C$3:$D$7,2,0)</f>
        <v>0</v>
      </c>
      <c r="AD656" s="26">
        <f>(100-J656)/100*X656*1000/VLOOKUP(E656,'Sq Ft lookup'!$C$3:$D$7,2,0)</f>
        <v>0.89810337569608234</v>
      </c>
      <c r="AE656" s="26">
        <f>(100-K656)/100*Y656*1000/VLOOKUP(E656,'Sq Ft lookup'!$C$3:$D$7,2,0)</f>
        <v>0.89744332343827216</v>
      </c>
    </row>
    <row r="657" spans="1:31">
      <c r="A657" t="s">
        <v>750</v>
      </c>
      <c r="B657" t="s">
        <v>738</v>
      </c>
      <c r="C657" t="s">
        <v>35</v>
      </c>
      <c r="D657" t="s">
        <v>739</v>
      </c>
      <c r="E657" t="s">
        <v>37</v>
      </c>
      <c r="F657">
        <v>2004</v>
      </c>
      <c r="G657" t="s">
        <v>65</v>
      </c>
      <c r="H657" t="s">
        <v>66</v>
      </c>
      <c r="I657" t="s">
        <v>57</v>
      </c>
      <c r="J657" s="21">
        <v>37.03987550496096</v>
      </c>
      <c r="K657" s="21">
        <v>37.971827871640215</v>
      </c>
      <c r="L657" s="21">
        <v>85.40614647513226</v>
      </c>
      <c r="M657" s="21">
        <v>85.435049843523331</v>
      </c>
      <c r="N657" s="21">
        <v>0</v>
      </c>
      <c r="O657" s="21">
        <v>2.6107483032950669</v>
      </c>
      <c r="P657" s="21">
        <v>0</v>
      </c>
      <c r="Q657" s="21">
        <v>2.4750246220554226</v>
      </c>
      <c r="R657" s="23">
        <v>234093.63804161569</v>
      </c>
      <c r="S657" s="23">
        <v>233605.03685835371</v>
      </c>
      <c r="T657" s="23">
        <v>152631.17962718199</v>
      </c>
      <c r="U657" s="18" t="s">
        <v>41</v>
      </c>
      <c r="V657" s="23">
        <v>22.502143139420212</v>
      </c>
      <c r="W657" s="23">
        <v>22.457314461624311</v>
      </c>
      <c r="X657" s="23">
        <v>64.882404268132106</v>
      </c>
      <c r="Y657" s="23">
        <v>63.226516527513766</v>
      </c>
      <c r="Z657" s="23">
        <v>64.882404268132106</v>
      </c>
      <c r="AA657" s="23">
        <v>63.226516527513766</v>
      </c>
      <c r="AB657" s="21">
        <v>0</v>
      </c>
      <c r="AC657" s="26">
        <f>((Y657*1000)*(O657/100))/VLOOKUP(E657,'Sq Ft lookup'!$C$3:$D$7,2,0)</f>
        <v>3.3350544650462492E-2</v>
      </c>
      <c r="AD657" s="26">
        <f>(100-J657)/100*X657*1000/VLOOKUP(E657,'Sq Ft lookup'!$C$3:$D$7,2,0)</f>
        <v>0.82533675123932715</v>
      </c>
      <c r="AE657" s="26">
        <f>(100-K657)/100*Y657*1000/VLOOKUP(E657,'Sq Ft lookup'!$C$3:$D$7,2,0)</f>
        <v>0.79236796651080088</v>
      </c>
    </row>
    <row r="658" spans="1:31">
      <c r="A658" t="s">
        <v>751</v>
      </c>
      <c r="B658" t="s">
        <v>738</v>
      </c>
      <c r="C658" t="s">
        <v>35</v>
      </c>
      <c r="D658" t="s">
        <v>739</v>
      </c>
      <c r="E658" t="s">
        <v>37</v>
      </c>
      <c r="F658">
        <v>2004</v>
      </c>
      <c r="G658" t="s">
        <v>68</v>
      </c>
      <c r="H658" t="s">
        <v>69</v>
      </c>
      <c r="I658" t="s">
        <v>70</v>
      </c>
      <c r="J658" s="21">
        <v>42.94158430788498</v>
      </c>
      <c r="K658" s="21">
        <v>42.945747231936437</v>
      </c>
      <c r="L658" s="21">
        <v>84.581789114575272</v>
      </c>
      <c r="M658" s="21">
        <v>84.580146250177847</v>
      </c>
      <c r="N658" s="21">
        <v>0</v>
      </c>
      <c r="O658" s="21">
        <v>0</v>
      </c>
      <c r="P658" s="21">
        <v>0</v>
      </c>
      <c r="Q658" s="21">
        <v>0</v>
      </c>
      <c r="R658" s="23">
        <v>214958.72870083287</v>
      </c>
      <c r="S658" s="23">
        <v>214981.29683425606</v>
      </c>
      <c r="T658" s="23">
        <v>21599.754896381</v>
      </c>
      <c r="U658" s="18" t="s">
        <v>41</v>
      </c>
      <c r="V658" s="23">
        <v>23.181176568425794</v>
      </c>
      <c r="W658" s="23">
        <v>23.183630274373101</v>
      </c>
      <c r="X658" s="23">
        <v>49.003615842450685</v>
      </c>
      <c r="Y658" s="23">
        <v>48.987022666764332</v>
      </c>
      <c r="Z658" s="23">
        <v>46.691353609226965</v>
      </c>
      <c r="AA658" s="23">
        <v>46.68743600165125</v>
      </c>
      <c r="AB658" s="21">
        <v>0</v>
      </c>
      <c r="AC658" s="26">
        <f>((Y658*1000)*(O658/100))/VLOOKUP(E658,'Sq Ft lookup'!$C$3:$D$7,2,0)</f>
        <v>0</v>
      </c>
      <c r="AD658" s="26">
        <f>(100-J658)/100*X658*1000/VLOOKUP(E658,'Sq Ft lookup'!$C$3:$D$7,2,0)</f>
        <v>0.56491942280134644</v>
      </c>
      <c r="AE658" s="26">
        <f>(100-K658)/100*Y658*1000/VLOOKUP(E658,'Sq Ft lookup'!$C$3:$D$7,2,0)</f>
        <v>0.56468693273753545</v>
      </c>
    </row>
    <row r="659" spans="1:31">
      <c r="A659" t="s">
        <v>752</v>
      </c>
      <c r="B659" t="s">
        <v>738</v>
      </c>
      <c r="C659" t="s">
        <v>35</v>
      </c>
      <c r="D659" t="s">
        <v>739</v>
      </c>
      <c r="E659" t="s">
        <v>37</v>
      </c>
      <c r="F659">
        <v>2004</v>
      </c>
      <c r="G659" t="s">
        <v>72</v>
      </c>
      <c r="H659" t="s">
        <v>73</v>
      </c>
      <c r="I659" t="s">
        <v>63</v>
      </c>
      <c r="J659" s="21">
        <v>29.664680107393281</v>
      </c>
      <c r="K659" s="21">
        <v>29.718790613332047</v>
      </c>
      <c r="L659" s="21">
        <v>82.315593466391761</v>
      </c>
      <c r="M659" s="21">
        <v>82.32294425413663</v>
      </c>
      <c r="N659" s="21">
        <v>0</v>
      </c>
      <c r="O659" s="21">
        <v>-0.27179554653733606</v>
      </c>
      <c r="P659" s="21">
        <v>0</v>
      </c>
      <c r="Q659" s="21">
        <v>4.0345935800001786E-2</v>
      </c>
      <c r="R659" s="23">
        <v>254986.58476178205</v>
      </c>
      <c r="S659" s="23">
        <v>254903.73684434482</v>
      </c>
      <c r="T659" s="23">
        <v>49383.772327466999</v>
      </c>
      <c r="U659" s="18" t="s">
        <v>41</v>
      </c>
      <c r="V659" s="23">
        <v>72.736311543944211</v>
      </c>
      <c r="W659" s="23">
        <v>72.706072109930346</v>
      </c>
      <c r="X659" s="23">
        <v>75.637323846506746</v>
      </c>
      <c r="Y659" s="23">
        <v>75.630097673171932</v>
      </c>
      <c r="Z659" s="23">
        <v>73.940559999273916</v>
      </c>
      <c r="AA659" s="23">
        <v>73.932694559703648</v>
      </c>
      <c r="AB659" s="21">
        <v>0</v>
      </c>
      <c r="AC659" s="26">
        <f>((Y659*1000)*(O659/100))/VLOOKUP(E659,'Sq Ft lookup'!$C$3:$D$7,2,0)</f>
        <v>-4.1531313732198951E-3</v>
      </c>
      <c r="AD659" s="26">
        <f>(100-J659)/100*X659*1000/VLOOKUP(E659,'Sq Ft lookup'!$C$3:$D$7,2,0)</f>
        <v>1.0748510695150506</v>
      </c>
      <c r="AE659" s="26">
        <f>(100-K659)/100*Y659*1000/VLOOKUP(E659,'Sq Ft lookup'!$C$3:$D$7,2,0)</f>
        <v>1.0739215537937863</v>
      </c>
    </row>
    <row r="660" spans="1:31">
      <c r="A660" t="s">
        <v>753</v>
      </c>
      <c r="B660" t="s">
        <v>738</v>
      </c>
      <c r="C660" t="s">
        <v>35</v>
      </c>
      <c r="D660" t="s">
        <v>739</v>
      </c>
      <c r="E660" t="s">
        <v>37</v>
      </c>
      <c r="F660">
        <v>2004</v>
      </c>
      <c r="G660" t="s">
        <v>75</v>
      </c>
      <c r="H660" t="s">
        <v>235</v>
      </c>
      <c r="I660" t="s">
        <v>63</v>
      </c>
      <c r="J660" s="21">
        <v>28.79719208489584</v>
      </c>
      <c r="K660" s="21">
        <v>28.850685083335414</v>
      </c>
      <c r="L660" s="21">
        <v>86.342973393332983</v>
      </c>
      <c r="M660" s="21">
        <v>86.348201580244833</v>
      </c>
      <c r="N660" s="21">
        <v>0</v>
      </c>
      <c r="O660" s="21">
        <v>7.8164446985356767E-2</v>
      </c>
      <c r="P660" s="21">
        <v>0</v>
      </c>
      <c r="Q660" s="21">
        <v>0.11124159290382862</v>
      </c>
      <c r="R660" s="23">
        <v>247369.83364722956</v>
      </c>
      <c r="S660" s="23">
        <v>247284.26565065183</v>
      </c>
      <c r="T660" s="23">
        <v>63751.422771758997</v>
      </c>
      <c r="U660" s="18" t="s">
        <v>41</v>
      </c>
      <c r="V660" s="23">
        <v>61.347431767690686</v>
      </c>
      <c r="W660" s="23">
        <v>61.323940481196438</v>
      </c>
      <c r="X660" s="23">
        <v>72.851464128497099</v>
      </c>
      <c r="Y660" s="23">
        <v>72.845617937477243</v>
      </c>
      <c r="Z660" s="23">
        <v>71.634883843008282</v>
      </c>
      <c r="AA660" s="23">
        <v>71.627951132670447</v>
      </c>
      <c r="AB660" s="21">
        <v>0</v>
      </c>
      <c r="AC660" s="26">
        <f>((Y660*1000)*(O660/100))/VLOOKUP(E660,'Sq Ft lookup'!$C$3:$D$7,2,0)</f>
        <v>1.1504065948862499E-3</v>
      </c>
      <c r="AD660" s="26">
        <f>(100-J660)/100*X660*1000/VLOOKUP(E660,'Sq Ft lookup'!$C$3:$D$7,2,0)</f>
        <v>1.0480308731539509</v>
      </c>
      <c r="AE660" s="26">
        <f>(100-K660)/100*Y660*1000/VLOOKUP(E660,'Sq Ft lookup'!$C$3:$D$7,2,0)</f>
        <v>1.0471594728624305</v>
      </c>
    </row>
    <row r="661" spans="1:31">
      <c r="A661" t="s">
        <v>754</v>
      </c>
      <c r="B661" t="s">
        <v>738</v>
      </c>
      <c r="C661" t="s">
        <v>35</v>
      </c>
      <c r="D661" t="s">
        <v>739</v>
      </c>
      <c r="E661" t="s">
        <v>37</v>
      </c>
      <c r="F661">
        <v>2004</v>
      </c>
      <c r="G661" t="s">
        <v>75</v>
      </c>
      <c r="H661" t="s">
        <v>76</v>
      </c>
      <c r="I661" t="s">
        <v>77</v>
      </c>
      <c r="J661" s="21">
        <v>48.845126417514194</v>
      </c>
      <c r="K661" s="21">
        <v>48.930072703325379</v>
      </c>
      <c r="L661" s="21">
        <v>80.434485292005959</v>
      </c>
      <c r="M661" s="21">
        <v>80.439892649280793</v>
      </c>
      <c r="N661" s="21">
        <v>0</v>
      </c>
      <c r="O661" s="21">
        <v>6.9146941918718119E-2</v>
      </c>
      <c r="P661" s="21">
        <v>0</v>
      </c>
      <c r="Q661" s="21">
        <v>0.11038649799143613</v>
      </c>
      <c r="R661" s="23">
        <v>247369.83364722956</v>
      </c>
      <c r="S661" s="23">
        <v>247294.3135381176</v>
      </c>
      <c r="T661" s="23">
        <v>63751.422771758997</v>
      </c>
      <c r="U661" s="18" t="s">
        <v>41</v>
      </c>
      <c r="V661" s="23">
        <v>102.3314579993272</v>
      </c>
      <c r="W661" s="23">
        <v>102.303167412232</v>
      </c>
      <c r="X661" s="23">
        <v>72.851464128497099</v>
      </c>
      <c r="Y661" s="23">
        <v>72.843771034747164</v>
      </c>
      <c r="Z661" s="23">
        <v>72.15528218601051</v>
      </c>
      <c r="AA661" s="23">
        <v>72.14699541086587</v>
      </c>
      <c r="AB661" s="21">
        <v>0</v>
      </c>
      <c r="AC661" s="26">
        <f>((Y661*1000)*(O661/100))/VLOOKUP(E661,'Sq Ft lookup'!$C$3:$D$7,2,0)</f>
        <v>1.0176631992888298E-3</v>
      </c>
      <c r="AD661" s="26">
        <f>(100-J661)/100*X661*1000/VLOOKUP(E661,'Sq Ft lookup'!$C$3:$D$7,2,0)</f>
        <v>0.75294624462920867</v>
      </c>
      <c r="AE661" s="26">
        <f>(100-K661)/100*Y661*1000/VLOOKUP(E661,'Sq Ft lookup'!$C$3:$D$7,2,0)</f>
        <v>0.75161654525914734</v>
      </c>
    </row>
    <row r="662" spans="1:31">
      <c r="A662" t="s">
        <v>755</v>
      </c>
      <c r="B662" t="s">
        <v>738</v>
      </c>
      <c r="C662" t="s">
        <v>35</v>
      </c>
      <c r="D662" t="s">
        <v>739</v>
      </c>
      <c r="E662" t="s">
        <v>37</v>
      </c>
      <c r="F662">
        <v>2004</v>
      </c>
      <c r="G662" t="s">
        <v>79</v>
      </c>
      <c r="H662" t="s">
        <v>62</v>
      </c>
      <c r="I662" t="s">
        <v>70</v>
      </c>
      <c r="J662" s="21">
        <v>39.588513845735505</v>
      </c>
      <c r="K662" s="21">
        <v>39.844497517607515</v>
      </c>
      <c r="L662" s="21">
        <v>81.318092205832215</v>
      </c>
      <c r="M662" s="21">
        <v>81.342600364535315</v>
      </c>
      <c r="N662" s="21">
        <v>0</v>
      </c>
      <c r="O662" s="21">
        <v>1.4353676020875703</v>
      </c>
      <c r="P662" s="21">
        <v>0</v>
      </c>
      <c r="Q662" s="21">
        <v>0.42774592525292598</v>
      </c>
      <c r="R662" s="23">
        <v>297878.22500776197</v>
      </c>
      <c r="S662" s="23">
        <v>297510.82414152438</v>
      </c>
      <c r="T662" s="23">
        <v>9971.4705536010006</v>
      </c>
      <c r="U662" s="18" t="s">
        <v>41</v>
      </c>
      <c r="V662" s="23">
        <v>65.057904781590409</v>
      </c>
      <c r="W662" s="23">
        <v>64.972552792655023</v>
      </c>
      <c r="X662" s="23">
        <v>89.445591097186735</v>
      </c>
      <c r="Y662" s="23">
        <v>89.440266674493415</v>
      </c>
      <c r="Z662" s="23">
        <v>89.060473700790993</v>
      </c>
      <c r="AA662" s="23">
        <v>89.056365234028291</v>
      </c>
      <c r="AB662" s="21">
        <v>0</v>
      </c>
      <c r="AC662" s="26">
        <f>((Y662*1000)*(O662/100))/VLOOKUP(E662,'Sq Ft lookup'!$C$3:$D$7,2,0)</f>
        <v>2.5937905062458921E-2</v>
      </c>
      <c r="AD662" s="26">
        <f>(100-J662)/100*X662*1000/VLOOKUP(E662,'Sq Ft lookup'!$C$3:$D$7,2,0)</f>
        <v>1.0917347384842306</v>
      </c>
      <c r="AE662" s="26">
        <f>(100-K662)/100*Y662*1000/VLOOKUP(E662,'Sq Ft lookup'!$C$3:$D$7,2,0)</f>
        <v>1.0870439810007748</v>
      </c>
    </row>
    <row r="663" spans="1:31">
      <c r="A663" t="s">
        <v>756</v>
      </c>
      <c r="B663" t="s">
        <v>738</v>
      </c>
      <c r="C663" t="s">
        <v>35</v>
      </c>
      <c r="D663" t="s">
        <v>739</v>
      </c>
      <c r="E663" t="s">
        <v>37</v>
      </c>
      <c r="F663">
        <v>2004</v>
      </c>
      <c r="G663" t="s">
        <v>81</v>
      </c>
      <c r="H663" t="s">
        <v>82</v>
      </c>
      <c r="I663" t="s">
        <v>77</v>
      </c>
      <c r="J663" s="21">
        <v>35.057206141902228</v>
      </c>
      <c r="K663" s="21">
        <v>35.343769719480534</v>
      </c>
      <c r="L663" s="21">
        <v>70.977220094109768</v>
      </c>
      <c r="M663" s="21">
        <v>71.017480856447008</v>
      </c>
      <c r="N663" s="21">
        <v>0</v>
      </c>
      <c r="O663" s="21">
        <v>2.5772037761215159</v>
      </c>
      <c r="P663" s="21">
        <v>0</v>
      </c>
      <c r="Q663" s="21">
        <v>0.74013441882214681</v>
      </c>
      <c r="R663" s="23">
        <v>256455.39182052738</v>
      </c>
      <c r="S663" s="23">
        <v>256112.56948415242</v>
      </c>
      <c r="T663" s="23">
        <v>11085.433663289001</v>
      </c>
      <c r="U663" s="18" t="s">
        <v>41</v>
      </c>
      <c r="V663" s="23">
        <v>115.59749373908981</v>
      </c>
      <c r="W663" s="23">
        <v>115.43711348177118</v>
      </c>
      <c r="X663" s="23">
        <v>74.529700952974991</v>
      </c>
      <c r="Y663" s="23">
        <v>74.520630592708699</v>
      </c>
      <c r="Z663" s="23">
        <v>74.207251791711855</v>
      </c>
      <c r="AA663" s="23">
        <v>74.196871205601127</v>
      </c>
      <c r="AB663" s="21">
        <v>0</v>
      </c>
      <c r="AC663" s="26">
        <f>((Y663*1000)*(O663/100))/VLOOKUP(E663,'Sq Ft lookup'!$C$3:$D$7,2,0)</f>
        <v>3.8802879192339712E-2</v>
      </c>
      <c r="AD663" s="26">
        <f>(100-J663)/100*X663*1000/VLOOKUP(E663,'Sq Ft lookup'!$C$3:$D$7,2,0)</f>
        <v>0.97791029503883775</v>
      </c>
      <c r="AE663" s="26">
        <f>(100-K663)/100*Y663*1000/VLOOKUP(E663,'Sq Ft lookup'!$C$3:$D$7,2,0)</f>
        <v>0.97347672537664365</v>
      </c>
    </row>
    <row r="664" spans="1:31">
      <c r="A664" t="s">
        <v>757</v>
      </c>
      <c r="B664" t="s">
        <v>738</v>
      </c>
      <c r="C664" t="s">
        <v>35</v>
      </c>
      <c r="D664" t="s">
        <v>739</v>
      </c>
      <c r="E664" t="s">
        <v>84</v>
      </c>
      <c r="F664">
        <v>2004</v>
      </c>
      <c r="G664" t="s">
        <v>38</v>
      </c>
      <c r="H664" t="s">
        <v>39</v>
      </c>
      <c r="I664" t="s">
        <v>40</v>
      </c>
      <c r="J664" s="21">
        <v>37.467696860321574</v>
      </c>
      <c r="K664" s="21">
        <v>38.007036935924987</v>
      </c>
      <c r="L664" s="21">
        <v>93.503676109679034</v>
      </c>
      <c r="M664" s="21">
        <v>93.515231911505239</v>
      </c>
      <c r="N664" s="21">
        <v>0</v>
      </c>
      <c r="O664" s="21">
        <v>1.7433020483213217</v>
      </c>
      <c r="P664" s="21">
        <v>0</v>
      </c>
      <c r="Q664" s="21">
        <v>1.4466516072080962</v>
      </c>
      <c r="R664" s="23">
        <v>311709.87554221204</v>
      </c>
      <c r="S664" s="23">
        <v>311197.06544156058</v>
      </c>
      <c r="T664" s="23">
        <v>427326.844190887</v>
      </c>
      <c r="U664" s="18" t="s">
        <v>41</v>
      </c>
      <c r="V664" s="23">
        <v>49.839084342384687</v>
      </c>
      <c r="W664" s="23">
        <v>49.749935906448854</v>
      </c>
      <c r="X664" s="23">
        <v>100.31702811848258</v>
      </c>
      <c r="Y664" s="23">
        <v>99.842214075677362</v>
      </c>
      <c r="Z664" s="23">
        <v>100.31702811848258</v>
      </c>
      <c r="AA664" s="23">
        <v>99.842214075677362</v>
      </c>
      <c r="AB664" s="21">
        <v>0</v>
      </c>
      <c r="AC664" s="26">
        <f>((Y664*1000)*(O664/100))/VLOOKUP(E664,'Sq Ft lookup'!$C$3:$D$7,2,0)</f>
        <v>7.0481934119078452E-2</v>
      </c>
      <c r="AD664" s="26">
        <f>(100-J664)/100*X664*1000/VLOOKUP(E664,'Sq Ft lookup'!$C$3:$D$7,2,0)</f>
        <v>2.5402125176661658</v>
      </c>
      <c r="AE664" s="26">
        <f>(100-K664)/100*Y664*1000/VLOOKUP(E664,'Sq Ft lookup'!$C$3:$D$7,2,0)</f>
        <v>2.5063837576144712</v>
      </c>
    </row>
    <row r="665" spans="1:31">
      <c r="A665" t="s">
        <v>758</v>
      </c>
      <c r="B665" t="s">
        <v>738</v>
      </c>
      <c r="C665" t="s">
        <v>35</v>
      </c>
      <c r="D665" t="s">
        <v>739</v>
      </c>
      <c r="E665" t="s">
        <v>84</v>
      </c>
      <c r="F665">
        <v>2004</v>
      </c>
      <c r="G665" t="s">
        <v>43</v>
      </c>
      <c r="H665" t="s">
        <v>44</v>
      </c>
      <c r="I665" t="s">
        <v>45</v>
      </c>
      <c r="J665" s="21">
        <v>37.683467683202551</v>
      </c>
      <c r="K665" s="21">
        <v>37.852415550387477</v>
      </c>
      <c r="L665" s="21">
        <v>78.426387199153936</v>
      </c>
      <c r="M665" s="21">
        <v>78.460807293350626</v>
      </c>
      <c r="N665" s="21">
        <v>0</v>
      </c>
      <c r="O665" s="21">
        <v>0.66790122274108821</v>
      </c>
      <c r="P665" s="21">
        <v>0</v>
      </c>
      <c r="Q665" s="21">
        <v>0.40505471731565235</v>
      </c>
      <c r="R665" s="23">
        <v>329723.19604810129</v>
      </c>
      <c r="S665" s="23">
        <v>329207.63579956966</v>
      </c>
      <c r="T665" s="23">
        <v>239166.90777221599</v>
      </c>
      <c r="U665" s="18" t="s">
        <v>41</v>
      </c>
      <c r="V665" s="23">
        <v>83.688195592918376</v>
      </c>
      <c r="W665" s="23">
        <v>83.554644572662809</v>
      </c>
      <c r="X665" s="23">
        <v>98.543688575340028</v>
      </c>
      <c r="Y665" s="23">
        <v>98.407326068758906</v>
      </c>
      <c r="Z665" s="23">
        <v>97.377622254440652</v>
      </c>
      <c r="AA665" s="23">
        <v>97.241255639805615</v>
      </c>
      <c r="AB665" s="21">
        <v>0</v>
      </c>
      <c r="AC665" s="26">
        <f>((Y665*1000)*(O665/100))/VLOOKUP(E665,'Sq Ft lookup'!$C$3:$D$7,2,0)</f>
        <v>2.6615255480058733E-2</v>
      </c>
      <c r="AD665" s="26">
        <f>(100-J665)/100*X665*1000/VLOOKUP(E665,'Sq Ft lookup'!$C$3:$D$7,2,0)</f>
        <v>2.4866980982877505</v>
      </c>
      <c r="AE665" s="26">
        <f>(100-K665)/100*Y665*1000/VLOOKUP(E665,'Sq Ft lookup'!$C$3:$D$7,2,0)</f>
        <v>2.4765246435791659</v>
      </c>
    </row>
    <row r="666" spans="1:31">
      <c r="A666" t="s">
        <v>759</v>
      </c>
      <c r="B666" t="s">
        <v>738</v>
      </c>
      <c r="C666" t="s">
        <v>35</v>
      </c>
      <c r="D666" t="s">
        <v>739</v>
      </c>
      <c r="E666" t="s">
        <v>84</v>
      </c>
      <c r="F666">
        <v>2004</v>
      </c>
      <c r="G666" t="s">
        <v>47</v>
      </c>
      <c r="H666" t="s">
        <v>220</v>
      </c>
      <c r="I666" t="s">
        <v>57</v>
      </c>
      <c r="J666" s="21">
        <v>44.827198843779591</v>
      </c>
      <c r="K666" s="21">
        <v>45.017529093693554</v>
      </c>
      <c r="L666" s="21">
        <v>82.551066760113684</v>
      </c>
      <c r="M666" s="21">
        <v>82.603967154157161</v>
      </c>
      <c r="N666" s="21">
        <v>0</v>
      </c>
      <c r="O666" s="21">
        <v>0.56555604101569745</v>
      </c>
      <c r="P666" s="21">
        <v>0</v>
      </c>
      <c r="Q666" s="21">
        <v>0.58380993555031491</v>
      </c>
      <c r="R666" s="23">
        <v>326657.03308105614</v>
      </c>
      <c r="S666" s="23">
        <v>325690.07012310001</v>
      </c>
      <c r="T666" s="23">
        <v>334895.469195218</v>
      </c>
      <c r="U666" s="18" t="s">
        <v>41</v>
      </c>
      <c r="V666" s="23">
        <v>62.961954169580295</v>
      </c>
      <c r="W666" s="23">
        <v>62.768488321021678</v>
      </c>
      <c r="X666" s="23">
        <v>108.40350127951299</v>
      </c>
      <c r="Y666" s="23">
        <v>106.61079537670749</v>
      </c>
      <c r="Z666" s="23">
        <v>107.07955970794724</v>
      </c>
      <c r="AA666" s="23">
        <v>105.49777312498846</v>
      </c>
      <c r="AB666" s="21">
        <v>0</v>
      </c>
      <c r="AC666" s="26">
        <f>((Y666*1000)*(O666/100))/VLOOKUP(E666,'Sq Ft lookup'!$C$3:$D$7,2,0)</f>
        <v>2.4415622337633249E-2</v>
      </c>
      <c r="AD666" s="26">
        <f>(100-J666)/100*X666*1000/VLOOKUP(E666,'Sq Ft lookup'!$C$3:$D$7,2,0)</f>
        <v>2.4219173195920853</v>
      </c>
      <c r="AE666" s="26">
        <f>(100-K666)/100*Y666*1000/VLOOKUP(E666,'Sq Ft lookup'!$C$3:$D$7,2,0)</f>
        <v>2.3736484936618787</v>
      </c>
    </row>
    <row r="667" spans="1:31">
      <c r="A667" t="s">
        <v>760</v>
      </c>
      <c r="B667" t="s">
        <v>738</v>
      </c>
      <c r="C667" t="s">
        <v>35</v>
      </c>
      <c r="D667" t="s">
        <v>739</v>
      </c>
      <c r="E667" t="s">
        <v>84</v>
      </c>
      <c r="F667">
        <v>2004</v>
      </c>
      <c r="G667" t="s">
        <v>47</v>
      </c>
      <c r="H667" t="s">
        <v>39</v>
      </c>
      <c r="I667" t="s">
        <v>40</v>
      </c>
      <c r="J667" s="21">
        <v>35.367030249210217</v>
      </c>
      <c r="K667" s="21">
        <v>35.87905840293638</v>
      </c>
      <c r="L667" s="21">
        <v>93.683332565421878</v>
      </c>
      <c r="M667" s="21">
        <v>93.697339277340035</v>
      </c>
      <c r="N667" s="21">
        <v>0</v>
      </c>
      <c r="O667" s="21">
        <v>1.785948143392414</v>
      </c>
      <c r="P667" s="21">
        <v>0</v>
      </c>
      <c r="Q667" s="21">
        <v>1.377588851377137</v>
      </c>
      <c r="R667" s="23">
        <v>326657.03308105614</v>
      </c>
      <c r="S667" s="23">
        <v>325946.94097228092</v>
      </c>
      <c r="T667" s="23">
        <v>334895.469195218</v>
      </c>
      <c r="U667" s="18" t="s">
        <v>41</v>
      </c>
      <c r="V667" s="23">
        <v>52.370544932571576</v>
      </c>
      <c r="W667" s="23">
        <v>52.25404287395299</v>
      </c>
      <c r="X667" s="23">
        <v>108.40350127951299</v>
      </c>
      <c r="Y667" s="23">
        <v>107.70575375973014</v>
      </c>
      <c r="Z667" s="23">
        <v>108.40350127951299</v>
      </c>
      <c r="AA667" s="23">
        <v>107.70575375973014</v>
      </c>
      <c r="AB667" s="21">
        <v>0</v>
      </c>
      <c r="AC667" s="26">
        <f>((Y667*1000)*(O667/100))/VLOOKUP(E667,'Sq Ft lookup'!$C$3:$D$7,2,0)</f>
        <v>7.7893051613634565E-2</v>
      </c>
      <c r="AD667" s="26">
        <f>(100-J667)/100*X667*1000/VLOOKUP(E667,'Sq Ft lookup'!$C$3:$D$7,2,0)</f>
        <v>2.8371898032308018</v>
      </c>
      <c r="AE667" s="26">
        <f>(100-K667)/100*Y667*1000/VLOOKUP(E667,'Sq Ft lookup'!$C$3:$D$7,2,0)</f>
        <v>2.7965962123892978</v>
      </c>
    </row>
    <row r="668" spans="1:31">
      <c r="A668" t="s">
        <v>761</v>
      </c>
      <c r="B668" t="s">
        <v>738</v>
      </c>
      <c r="C668" t="s">
        <v>35</v>
      </c>
      <c r="D668" t="s">
        <v>739</v>
      </c>
      <c r="E668" t="s">
        <v>84</v>
      </c>
      <c r="F668">
        <v>2004</v>
      </c>
      <c r="G668" t="s">
        <v>49</v>
      </c>
      <c r="H668" t="s">
        <v>44</v>
      </c>
      <c r="I668" t="s">
        <v>45</v>
      </c>
      <c r="J668" s="21">
        <v>42.181423544186913</v>
      </c>
      <c r="K668" s="21">
        <v>42.172530384279327</v>
      </c>
      <c r="L668" s="21">
        <v>81.81186625700029</v>
      </c>
      <c r="M668" s="21">
        <v>81.837702203361602</v>
      </c>
      <c r="N668" s="21">
        <v>0</v>
      </c>
      <c r="O668" s="21">
        <v>0.27576509528803211</v>
      </c>
      <c r="P668" s="21">
        <v>0</v>
      </c>
      <c r="Q668" s="21">
        <v>0.20487355903967466</v>
      </c>
      <c r="R668" s="23">
        <v>293284.78333494259</v>
      </c>
      <c r="S668" s="23">
        <v>292917.862286238</v>
      </c>
      <c r="T668" s="23">
        <v>153751.309381461</v>
      </c>
      <c r="U668" s="18" t="s">
        <v>41</v>
      </c>
      <c r="V668" s="23">
        <v>36.738890787878205</v>
      </c>
      <c r="W668" s="23">
        <v>36.686693142184637</v>
      </c>
      <c r="X668" s="23">
        <v>79.620663722248992</v>
      </c>
      <c r="Y668" s="23">
        <v>79.486586875729472</v>
      </c>
      <c r="Z668" s="23">
        <v>66.488038258459696</v>
      </c>
      <c r="AA668" s="23">
        <v>66.488038258459696</v>
      </c>
      <c r="AB668" s="21">
        <v>0</v>
      </c>
      <c r="AC668" s="26">
        <f>((Y668*1000)*(O668/100))/VLOOKUP(E668,'Sq Ft lookup'!$C$3:$D$7,2,0)</f>
        <v>8.8761393820230728E-3</v>
      </c>
      <c r="AD668" s="26">
        <f>(100-J668)/100*X668*1000/VLOOKUP(E668,'Sq Ft lookup'!$C$3:$D$7,2,0)</f>
        <v>1.8641641761034367</v>
      </c>
      <c r="AE668" s="26">
        <f>(100-K668)/100*Y668*1000/VLOOKUP(E668,'Sq Ft lookup'!$C$3:$D$7,2,0)</f>
        <v>1.8613112724898107</v>
      </c>
    </row>
    <row r="669" spans="1:31">
      <c r="A669" t="s">
        <v>762</v>
      </c>
      <c r="B669" t="s">
        <v>738</v>
      </c>
      <c r="C669" t="s">
        <v>35</v>
      </c>
      <c r="D669" s="22" t="s">
        <v>739</v>
      </c>
      <c r="E669" t="s">
        <v>84</v>
      </c>
      <c r="F669">
        <v>2004</v>
      </c>
      <c r="G669" t="s">
        <v>51</v>
      </c>
      <c r="H669" t="s">
        <v>52</v>
      </c>
      <c r="I669" t="s">
        <v>53</v>
      </c>
      <c r="J669" s="21">
        <v>35.180811310685066</v>
      </c>
      <c r="K669" s="21">
        <v>35.683061326698862</v>
      </c>
      <c r="L669" s="21">
        <v>88.324914092227488</v>
      </c>
      <c r="M669" s="21">
        <v>88.354077117394581</v>
      </c>
      <c r="N669" s="21">
        <v>0</v>
      </c>
      <c r="O669" s="21">
        <v>1.2810687765120448</v>
      </c>
      <c r="P669" s="21">
        <v>0</v>
      </c>
      <c r="Q669" s="21">
        <v>0.98618611307803861</v>
      </c>
      <c r="R669" s="23">
        <v>344627.14125747554</v>
      </c>
      <c r="S669" s="23">
        <v>343818.00717544433</v>
      </c>
      <c r="T669" s="23">
        <v>148484.993909296</v>
      </c>
      <c r="U669" s="18" t="s">
        <v>41</v>
      </c>
      <c r="V669" s="23">
        <v>51.748514009022422</v>
      </c>
      <c r="W669" s="23">
        <v>51.619244097513864</v>
      </c>
      <c r="X669" s="23">
        <v>102.45560471115846</v>
      </c>
      <c r="Y669" s="23">
        <v>102.30621161814238</v>
      </c>
      <c r="Z669" s="23">
        <v>102.21442396668871</v>
      </c>
      <c r="AA669" s="23">
        <v>102.05374707195882</v>
      </c>
      <c r="AB669" s="21">
        <v>0</v>
      </c>
      <c r="AC669" s="26">
        <f>((Y669*1000)*(O669/100))/VLOOKUP(E669,'Sq Ft lookup'!$C$3:$D$7,2,0)</f>
        <v>5.307199568626686E-2</v>
      </c>
      <c r="AD669" s="26">
        <f>(100-J669)/100*X669*1000/VLOOKUP(E669,'Sq Ft lookup'!$C$3:$D$7,2,0)</f>
        <v>2.6892444519337695</v>
      </c>
      <c r="AE669" s="26">
        <f>(100-K669)/100*Y669*1000/VLOOKUP(E669,'Sq Ft lookup'!$C$3:$D$7,2,0)</f>
        <v>2.6645160309948701</v>
      </c>
    </row>
    <row r="670" spans="1:31">
      <c r="A670" t="s">
        <v>763</v>
      </c>
      <c r="B670" t="s">
        <v>738</v>
      </c>
      <c r="C670" t="s">
        <v>35</v>
      </c>
      <c r="D670" s="22" t="s">
        <v>739</v>
      </c>
      <c r="E670" t="s">
        <v>84</v>
      </c>
      <c r="F670">
        <v>2004</v>
      </c>
      <c r="G670" t="s">
        <v>55</v>
      </c>
      <c r="H670" t="s">
        <v>225</v>
      </c>
      <c r="I670" t="s">
        <v>40</v>
      </c>
      <c r="J670" s="21">
        <v>28.558011669891158</v>
      </c>
      <c r="K670" s="21">
        <v>29.279689694511944</v>
      </c>
      <c r="L670" s="21">
        <v>74.586892529041563</v>
      </c>
      <c r="M670" s="21">
        <v>74.663220998621796</v>
      </c>
      <c r="N670" s="21">
        <v>0</v>
      </c>
      <c r="O670" s="21">
        <v>1.7253037142753664</v>
      </c>
      <c r="P670" s="21">
        <v>0</v>
      </c>
      <c r="Q670" s="21">
        <v>1.9011253865991264</v>
      </c>
      <c r="R670" s="23">
        <v>321918.90925979736</v>
      </c>
      <c r="S670" s="23">
        <v>320983.82703241461</v>
      </c>
      <c r="T670" s="23">
        <v>246803.817741126</v>
      </c>
      <c r="U670" s="18" t="s">
        <v>41</v>
      </c>
      <c r="V670" s="23">
        <v>144.2709654519235</v>
      </c>
      <c r="W670" s="23">
        <v>143.83495541608642</v>
      </c>
      <c r="X670" s="23">
        <v>97.486404815243304</v>
      </c>
      <c r="Y670" s="23">
        <v>95.780160692860576</v>
      </c>
      <c r="Z670" s="23">
        <v>95.80703875693149</v>
      </c>
      <c r="AA670" s="23">
        <v>94.411151480322985</v>
      </c>
      <c r="AB670" s="21">
        <v>0</v>
      </c>
      <c r="AC670" s="26">
        <f>((Y670*1000)*(O670/100))/VLOOKUP(E670,'Sq Ft lookup'!$C$3:$D$7,2,0)</f>
        <v>6.6916325975818508E-2</v>
      </c>
      <c r="AD670" s="26">
        <f>(100-J670)/100*X670*1000/VLOOKUP(E670,'Sq Ft lookup'!$C$3:$D$7,2,0)</f>
        <v>2.8202561632536458</v>
      </c>
      <c r="AE670" s="26">
        <f>(100-K670)/100*Y670*1000/VLOOKUP(E670,'Sq Ft lookup'!$C$3:$D$7,2,0)</f>
        <v>2.74290450913489</v>
      </c>
    </row>
    <row r="671" spans="1:31">
      <c r="A671" t="s">
        <v>764</v>
      </c>
      <c r="B671" t="s">
        <v>738</v>
      </c>
      <c r="C671" t="s">
        <v>35</v>
      </c>
      <c r="D671" t="s">
        <v>739</v>
      </c>
      <c r="E671" t="s">
        <v>84</v>
      </c>
      <c r="F671">
        <v>2004</v>
      </c>
      <c r="G671" t="s">
        <v>55</v>
      </c>
      <c r="H671" t="s">
        <v>56</v>
      </c>
      <c r="I671" t="s">
        <v>57</v>
      </c>
      <c r="J671" s="21">
        <v>29.163360386069158</v>
      </c>
      <c r="K671" s="21">
        <v>29.246387952185195</v>
      </c>
      <c r="L671" s="21">
        <v>86.577943496064407</v>
      </c>
      <c r="M671" s="21">
        <v>86.596325401956321</v>
      </c>
      <c r="N671" s="21">
        <v>0</v>
      </c>
      <c r="O671" s="21">
        <v>0.53808233921083248</v>
      </c>
      <c r="P671" s="21">
        <v>0</v>
      </c>
      <c r="Q671" s="21">
        <v>0.22921244972756763</v>
      </c>
      <c r="R671" s="23">
        <v>321918.90925979736</v>
      </c>
      <c r="S671" s="23">
        <v>321604.77616997005</v>
      </c>
      <c r="T671" s="23">
        <v>246803.817741126</v>
      </c>
      <c r="U671" s="18" t="s">
        <v>41</v>
      </c>
      <c r="V671" s="23">
        <v>31.095277056959471</v>
      </c>
      <c r="W671" s="23">
        <v>31.052681150215967</v>
      </c>
      <c r="X671" s="23">
        <v>97.486404815243304</v>
      </c>
      <c r="Y671" s="23">
        <v>97.463349820286766</v>
      </c>
      <c r="Z671" s="23">
        <v>95.220162538093945</v>
      </c>
      <c r="AA671" s="23">
        <v>95.19559877542099</v>
      </c>
      <c r="AB671" s="21">
        <v>0</v>
      </c>
      <c r="AC671" s="26">
        <f>((Y671*1000)*(O671/100))/VLOOKUP(E671,'Sq Ft lookup'!$C$3:$D$7,2,0)</f>
        <v>2.1236407069699769E-2</v>
      </c>
      <c r="AD671" s="26">
        <f>(100-J671)/100*X671*1000/VLOOKUP(E671,'Sq Ft lookup'!$C$3:$D$7,2,0)</f>
        <v>2.7963593136890714</v>
      </c>
      <c r="AE671" s="26">
        <f>(100-K671)/100*Y671*1000/VLOOKUP(E671,'Sq Ft lookup'!$C$3:$D$7,2,0)</f>
        <v>2.7924211549159872</v>
      </c>
    </row>
    <row r="672" spans="1:31">
      <c r="A672" t="s">
        <v>765</v>
      </c>
      <c r="B672" t="s">
        <v>738</v>
      </c>
      <c r="C672" t="s">
        <v>35</v>
      </c>
      <c r="D672" t="s">
        <v>739</v>
      </c>
      <c r="E672" t="s">
        <v>84</v>
      </c>
      <c r="F672">
        <v>2004</v>
      </c>
      <c r="G672" t="s">
        <v>59</v>
      </c>
      <c r="H672" t="s">
        <v>44</v>
      </c>
      <c r="I672" t="s">
        <v>45</v>
      </c>
      <c r="J672" s="21">
        <v>46.281566625313339</v>
      </c>
      <c r="K672" s="21">
        <v>46.279074722817846</v>
      </c>
      <c r="L672" s="21">
        <v>82.797268403025441</v>
      </c>
      <c r="M672" s="21">
        <v>82.833770684343563</v>
      </c>
      <c r="N672" s="21">
        <v>0</v>
      </c>
      <c r="O672" s="21">
        <v>0.90447347843253434</v>
      </c>
      <c r="P672" s="21">
        <v>0</v>
      </c>
      <c r="Q672" s="21">
        <v>0.46615783192501625</v>
      </c>
      <c r="R672" s="23">
        <v>302593.69359709404</v>
      </c>
      <c r="S672" s="23">
        <v>302030.39346715587</v>
      </c>
      <c r="T672" s="23">
        <v>132739.83834893399</v>
      </c>
      <c r="U672" s="18" t="s">
        <v>41</v>
      </c>
      <c r="V672" s="23">
        <v>37.930908663404892</v>
      </c>
      <c r="W672" s="23">
        <v>37.850383796703994</v>
      </c>
      <c r="X672" s="23">
        <v>86.913619400479291</v>
      </c>
      <c r="Y672" s="23">
        <v>86.767961064157134</v>
      </c>
      <c r="Z672" s="23">
        <v>67.141973731742809</v>
      </c>
      <c r="AA672" s="23">
        <v>67.141973731742809</v>
      </c>
      <c r="AB672" s="21">
        <v>0</v>
      </c>
      <c r="AC672" s="26">
        <f>((Y672*1000)*(O672/100))/VLOOKUP(E672,'Sq Ft lookup'!$C$3:$D$7,2,0)</f>
        <v>3.1779436954928894E-2</v>
      </c>
      <c r="AD672" s="26">
        <f>(100-J672)/100*X672*1000/VLOOKUP(E672,'Sq Ft lookup'!$C$3:$D$7,2,0)</f>
        <v>1.8906108415134726</v>
      </c>
      <c r="AE672" s="26">
        <f>(100-K672)/100*Y672*1000/VLOOKUP(E672,'Sq Ft lookup'!$C$3:$D$7,2,0)</f>
        <v>1.8875299262122034</v>
      </c>
    </row>
    <row r="673" spans="1:31">
      <c r="A673" t="s">
        <v>766</v>
      </c>
      <c r="B673" t="s">
        <v>738</v>
      </c>
      <c r="C673" t="s">
        <v>35</v>
      </c>
      <c r="D673" t="s">
        <v>739</v>
      </c>
      <c r="E673" t="s">
        <v>84</v>
      </c>
      <c r="F673">
        <v>2004</v>
      </c>
      <c r="G673" t="s">
        <v>61</v>
      </c>
      <c r="H673" t="s">
        <v>62</v>
      </c>
      <c r="I673" t="s">
        <v>63</v>
      </c>
      <c r="J673" s="21">
        <v>19.978832152450721</v>
      </c>
      <c r="K673" s="21">
        <v>20.300520878679162</v>
      </c>
      <c r="L673" s="21">
        <v>85.012344192895455</v>
      </c>
      <c r="M673" s="21">
        <v>85.064403076129068</v>
      </c>
      <c r="N673" s="21">
        <v>0</v>
      </c>
      <c r="O673" s="21">
        <v>1.3641523653369814</v>
      </c>
      <c r="P673" s="21">
        <v>0</v>
      </c>
      <c r="Q673" s="21">
        <v>1.1028328974070716</v>
      </c>
      <c r="R673" s="23">
        <v>351095.85565635079</v>
      </c>
      <c r="S673" s="23">
        <v>350057.17916492536</v>
      </c>
      <c r="T673" s="23">
        <v>80179.015789653</v>
      </c>
      <c r="U673" s="18" t="s">
        <v>41</v>
      </c>
      <c r="V673" s="23">
        <v>60.123535724520245</v>
      </c>
      <c r="W673" s="23">
        <v>59.914689619971831</v>
      </c>
      <c r="X673" s="23">
        <v>106.24850957628841</v>
      </c>
      <c r="Y673" s="23">
        <v>106.01023665992572</v>
      </c>
      <c r="Z673" s="23">
        <v>106.24850957628841</v>
      </c>
      <c r="AA673" s="23">
        <v>106.01023665992572</v>
      </c>
      <c r="AB673" s="21">
        <v>0</v>
      </c>
      <c r="AC673" s="26">
        <f>((Y673*1000)*(O673/100))/VLOOKUP(E673,'Sq Ft lookup'!$C$3:$D$7,2,0)</f>
        <v>5.8560078999623753E-2</v>
      </c>
      <c r="AD673" s="26">
        <f>(100-J673)/100*X673*1000/VLOOKUP(E673,'Sq Ft lookup'!$C$3:$D$7,2,0)</f>
        <v>3.4428547553578142</v>
      </c>
      <c r="AE673" s="26">
        <f>(100-K673)/100*Y673*1000/VLOOKUP(E673,'Sq Ft lookup'!$C$3:$D$7,2,0)</f>
        <v>3.4213244151949915</v>
      </c>
    </row>
    <row r="674" spans="1:31">
      <c r="A674" t="s">
        <v>767</v>
      </c>
      <c r="B674" t="s">
        <v>738</v>
      </c>
      <c r="C674" t="s">
        <v>35</v>
      </c>
      <c r="D674" t="s">
        <v>739</v>
      </c>
      <c r="E674" t="s">
        <v>84</v>
      </c>
      <c r="F674">
        <v>2004</v>
      </c>
      <c r="G674" t="s">
        <v>65</v>
      </c>
      <c r="H674" t="s">
        <v>230</v>
      </c>
      <c r="I674" t="s">
        <v>63</v>
      </c>
      <c r="J674" s="21">
        <v>25.498441837313067</v>
      </c>
      <c r="K674" s="21">
        <v>25.611224185301374</v>
      </c>
      <c r="L674" s="21">
        <v>90.932762044138599</v>
      </c>
      <c r="M674" s="21">
        <v>90.950308222201031</v>
      </c>
      <c r="N674" s="21">
        <v>0</v>
      </c>
      <c r="O674" s="21">
        <v>1.1382166643969087</v>
      </c>
      <c r="P674" s="21">
        <v>0</v>
      </c>
      <c r="Q674" s="21">
        <v>0.76598727920658827</v>
      </c>
      <c r="R674" s="23">
        <v>334131.29820156848</v>
      </c>
      <c r="S674" s="23">
        <v>333417.51301829435</v>
      </c>
      <c r="T674" s="23">
        <v>174477.34438496901</v>
      </c>
      <c r="U674" s="18" t="s">
        <v>41</v>
      </c>
      <c r="V674" s="21">
        <v>70.216559165864297</v>
      </c>
      <c r="W674" s="21">
        <v>70.080627963792992</v>
      </c>
      <c r="X674" s="23">
        <v>110.4340725900424</v>
      </c>
      <c r="Y674" s="23">
        <v>110.39715166771957</v>
      </c>
      <c r="Z674" s="23">
        <v>110.28327850791932</v>
      </c>
      <c r="AA674" s="23">
        <v>110.25002108101401</v>
      </c>
      <c r="AB674" s="21">
        <v>0</v>
      </c>
      <c r="AC674" s="26">
        <f>((Y674*1000)*(O674/100))/VLOOKUP(E674,'Sq Ft lookup'!$C$3:$D$7,2,0)</f>
        <v>5.0883125219741407E-2</v>
      </c>
      <c r="AD674" s="26">
        <f>(100-J674)/100*X674*1000/VLOOKUP(E674,'Sq Ft lookup'!$C$3:$D$7,2,0)</f>
        <v>3.3316503268716073</v>
      </c>
      <c r="AE674" s="26">
        <f>(100-K674)/100*Y674*1000/VLOOKUP(E674,'Sq Ft lookup'!$C$3:$D$7,2,0)</f>
        <v>3.3254946207699012</v>
      </c>
    </row>
    <row r="675" spans="1:31">
      <c r="A675" t="s">
        <v>768</v>
      </c>
      <c r="B675" t="s">
        <v>738</v>
      </c>
      <c r="C675" t="s">
        <v>35</v>
      </c>
      <c r="D675" s="22" t="s">
        <v>739</v>
      </c>
      <c r="E675" t="s">
        <v>84</v>
      </c>
      <c r="F675">
        <v>2004</v>
      </c>
      <c r="G675" t="s">
        <v>65</v>
      </c>
      <c r="H675" t="s">
        <v>66</v>
      </c>
      <c r="I675" t="s">
        <v>57</v>
      </c>
      <c r="J675" s="21">
        <v>29.352793288039926</v>
      </c>
      <c r="K675" s="21">
        <v>30.166017865758153</v>
      </c>
      <c r="L675" s="21">
        <v>87.636944700165458</v>
      </c>
      <c r="M675" s="21">
        <v>87.682669339627267</v>
      </c>
      <c r="N675" s="21">
        <v>0</v>
      </c>
      <c r="O675" s="21">
        <v>2.1153004113268157</v>
      </c>
      <c r="P675" s="21">
        <v>0</v>
      </c>
      <c r="Q675" s="21">
        <v>2.0959135252538159</v>
      </c>
      <c r="R675" s="23">
        <v>334131.29820156848</v>
      </c>
      <c r="S675" s="23">
        <v>332838.57436937938</v>
      </c>
      <c r="T675" s="23">
        <v>174477.34438496901</v>
      </c>
      <c r="U675" s="18" t="s">
        <v>41</v>
      </c>
      <c r="V675" s="23">
        <v>32.445607634488823</v>
      </c>
      <c r="W675" s="23">
        <v>32.325226125467921</v>
      </c>
      <c r="X675" s="23">
        <v>110.4340725900424</v>
      </c>
      <c r="Y675" s="23">
        <v>107.9851813293977</v>
      </c>
      <c r="Z675" s="23">
        <v>110.4340725900424</v>
      </c>
      <c r="AA675" s="23">
        <v>107.9851813293977</v>
      </c>
      <c r="AB675" s="21">
        <v>0</v>
      </c>
      <c r="AC675" s="26">
        <f>((Y675*1000)*(O675/100))/VLOOKUP(E675,'Sq Ft lookup'!$C$3:$D$7,2,0)</f>
        <v>9.2496901592741765E-2</v>
      </c>
      <c r="AD675" s="26">
        <f>(100-J675)/100*X675*1000/VLOOKUP(E675,'Sq Ft lookup'!$C$3:$D$7,2,0)</f>
        <v>3.1592868006933914</v>
      </c>
      <c r="AE675" s="26">
        <f>(100-K675)/100*Y675*1000/VLOOKUP(E675,'Sq Ft lookup'!$C$3:$D$7,2,0)</f>
        <v>3.0536688494513164</v>
      </c>
    </row>
    <row r="676" spans="1:31">
      <c r="A676" t="s">
        <v>769</v>
      </c>
      <c r="B676" t="s">
        <v>738</v>
      </c>
      <c r="C676" t="s">
        <v>35</v>
      </c>
      <c r="D676" t="s">
        <v>739</v>
      </c>
      <c r="E676" t="s">
        <v>84</v>
      </c>
      <c r="F676">
        <v>2004</v>
      </c>
      <c r="G676" t="s">
        <v>68</v>
      </c>
      <c r="H676" t="s">
        <v>69</v>
      </c>
      <c r="I676" t="s">
        <v>70</v>
      </c>
      <c r="J676" s="21">
        <v>33.56496506663342</v>
      </c>
      <c r="K676" s="21">
        <v>33.912629064672196</v>
      </c>
      <c r="L676" s="21">
        <v>88.236150328962324</v>
      </c>
      <c r="M676" s="21">
        <v>88.268665823124408</v>
      </c>
      <c r="N676" s="21">
        <v>0</v>
      </c>
      <c r="O676" s="21">
        <v>0.73942682641096502</v>
      </c>
      <c r="P676" s="21">
        <v>0</v>
      </c>
      <c r="Q676" s="21">
        <v>0.98701849029650679</v>
      </c>
      <c r="R676" s="23">
        <v>316245.51579645881</v>
      </c>
      <c r="S676" s="23">
        <v>315452.60398808273</v>
      </c>
      <c r="T676" s="23">
        <v>19168.417629923999</v>
      </c>
      <c r="U676" s="18" t="s">
        <v>41</v>
      </c>
      <c r="V676" s="23">
        <v>34.204261486980187</v>
      </c>
      <c r="W676" s="23">
        <v>34.109706567565482</v>
      </c>
      <c r="X676" s="23">
        <v>94.76405823866493</v>
      </c>
      <c r="Y676" s="23">
        <v>94.734919251454158</v>
      </c>
      <c r="Z676" s="23">
        <v>88.110251993314833</v>
      </c>
      <c r="AA676" s="23">
        <v>88.091639342620056</v>
      </c>
      <c r="AB676" s="21">
        <v>0</v>
      </c>
      <c r="AC676" s="26">
        <f>((Y676*1000)*(O676/100))/VLOOKUP(E676,'Sq Ft lookup'!$C$3:$D$7,2,0)</f>
        <v>2.8365880013120789E-2</v>
      </c>
      <c r="AD676" s="26">
        <f>(100-J676)/100*X676*1000/VLOOKUP(E676,'Sq Ft lookup'!$C$3:$D$7,2,0)</f>
        <v>2.5493636442653531</v>
      </c>
      <c r="AE676" s="26">
        <f>(100-K676)/100*Y676*1000/VLOOKUP(E676,'Sq Ft lookup'!$C$3:$D$7,2,0)</f>
        <v>2.5352426600928042</v>
      </c>
    </row>
    <row r="677" spans="1:31">
      <c r="A677" t="s">
        <v>770</v>
      </c>
      <c r="B677" t="s">
        <v>738</v>
      </c>
      <c r="C677" t="s">
        <v>35</v>
      </c>
      <c r="D677" t="s">
        <v>739</v>
      </c>
      <c r="E677" t="s">
        <v>84</v>
      </c>
      <c r="F677">
        <v>2004</v>
      </c>
      <c r="G677" t="s">
        <v>72</v>
      </c>
      <c r="H677" t="s">
        <v>73</v>
      </c>
      <c r="I677" t="s">
        <v>63</v>
      </c>
      <c r="J677" s="21">
        <v>19.422911897413542</v>
      </c>
      <c r="K677" s="21">
        <v>19.53797927501606</v>
      </c>
      <c r="L677" s="21">
        <v>82.188110213553117</v>
      </c>
      <c r="M677" s="21">
        <v>82.237192291615798</v>
      </c>
      <c r="N677" s="21">
        <v>0</v>
      </c>
      <c r="O677" s="21">
        <v>0.85470986039245311</v>
      </c>
      <c r="P677" s="21">
        <v>0</v>
      </c>
      <c r="Q677" s="21">
        <v>0.55386723972704988</v>
      </c>
      <c r="R677" s="23">
        <v>367473.59653005784</v>
      </c>
      <c r="S677" s="23">
        <v>366574.65553544846</v>
      </c>
      <c r="T677" s="23">
        <v>52450.042803586999</v>
      </c>
      <c r="U677" s="18" t="s">
        <v>41</v>
      </c>
      <c r="V677" s="23">
        <v>106.29889617101064</v>
      </c>
      <c r="W677" s="23">
        <v>106.00596383793166</v>
      </c>
      <c r="X677" s="23">
        <v>109.74792360686101</v>
      </c>
      <c r="Y677" s="23">
        <v>109.72915069979317</v>
      </c>
      <c r="Z677" s="23">
        <v>107.2676184807691</v>
      </c>
      <c r="AA677" s="23">
        <v>107.25375128610119</v>
      </c>
      <c r="AB677" s="21">
        <v>0</v>
      </c>
      <c r="AC677" s="26">
        <f>((Y677*1000)*(O677/100))/VLOOKUP(E677,'Sq Ft lookup'!$C$3:$D$7,2,0)</f>
        <v>3.7977966015631776E-2</v>
      </c>
      <c r="AD677" s="26">
        <f>(100-J677)/100*X677*1000/VLOOKUP(E677,'Sq Ft lookup'!$C$3:$D$7,2,0)</f>
        <v>3.5809548935193227</v>
      </c>
      <c r="AE677" s="26">
        <f>(100-K677)/100*Y677*1000/VLOOKUP(E677,'Sq Ft lookup'!$C$3:$D$7,2,0)</f>
        <v>3.5752294787372523</v>
      </c>
    </row>
    <row r="678" spans="1:31">
      <c r="A678" t="s">
        <v>771</v>
      </c>
      <c r="B678" t="s">
        <v>738</v>
      </c>
      <c r="C678" t="s">
        <v>35</v>
      </c>
      <c r="D678" t="s">
        <v>739</v>
      </c>
      <c r="E678" t="s">
        <v>84</v>
      </c>
      <c r="F678">
        <v>2004</v>
      </c>
      <c r="G678" t="s">
        <v>75</v>
      </c>
      <c r="H678" t="s">
        <v>235</v>
      </c>
      <c r="I678" t="s">
        <v>63</v>
      </c>
      <c r="J678" s="21">
        <v>19.577717082686654</v>
      </c>
      <c r="K678" s="21">
        <v>19.710511002054044</v>
      </c>
      <c r="L678" s="21">
        <v>86.95340204080621</v>
      </c>
      <c r="M678" s="21">
        <v>86.991463769967254</v>
      </c>
      <c r="N678" s="21">
        <v>0</v>
      </c>
      <c r="O678" s="21">
        <v>0.95280932142875785</v>
      </c>
      <c r="P678" s="21">
        <v>0</v>
      </c>
      <c r="Q678" s="21">
        <v>0.74151822878022899</v>
      </c>
      <c r="R678" s="23">
        <v>359353.79875793768</v>
      </c>
      <c r="S678" s="23">
        <v>358304.97873638402</v>
      </c>
      <c r="T678" s="23">
        <v>73980.613251250004</v>
      </c>
      <c r="U678" s="18" t="s">
        <v>41</v>
      </c>
      <c r="V678" s="23">
        <v>90.495270207893512</v>
      </c>
      <c r="W678" s="23">
        <v>90.231272633867746</v>
      </c>
      <c r="X678" s="23">
        <v>112.4922564277164</v>
      </c>
      <c r="Y678" s="23">
        <v>112.48115886341051</v>
      </c>
      <c r="Z678" s="23">
        <v>110.44481932200949</v>
      </c>
      <c r="AA678" s="23">
        <v>110.42541519047911</v>
      </c>
      <c r="AB678" s="21">
        <v>0</v>
      </c>
      <c r="AC678" s="26">
        <f>((Y678*1000)*(O678/100))/VLOOKUP(E678,'Sq Ft lookup'!$C$3:$D$7,2,0)</f>
        <v>4.3398702834649319E-2</v>
      </c>
      <c r="AD678" s="26">
        <f>(100-J678)/100*X678*1000/VLOOKUP(E678,'Sq Ft lookup'!$C$3:$D$7,2,0)</f>
        <v>3.6634476908024975</v>
      </c>
      <c r="AE678" s="26">
        <f>(100-K678)/100*Y678*1000/VLOOKUP(E678,'Sq Ft lookup'!$C$3:$D$7,2,0)</f>
        <v>3.6570377675804862</v>
      </c>
    </row>
    <row r="679" spans="1:31">
      <c r="A679" t="s">
        <v>772</v>
      </c>
      <c r="B679" t="s">
        <v>738</v>
      </c>
      <c r="C679" t="s">
        <v>35</v>
      </c>
      <c r="D679" t="s">
        <v>739</v>
      </c>
      <c r="E679" t="s">
        <v>84</v>
      </c>
      <c r="F679">
        <v>2004</v>
      </c>
      <c r="G679" t="s">
        <v>75</v>
      </c>
      <c r="H679" t="s">
        <v>76</v>
      </c>
      <c r="I679" t="s">
        <v>77</v>
      </c>
      <c r="J679" s="21">
        <v>31.562548701587932</v>
      </c>
      <c r="K679" s="21">
        <v>31.800555968752832</v>
      </c>
      <c r="L679" s="21">
        <v>81.862174846654185</v>
      </c>
      <c r="M679" s="21">
        <v>81.913205917056899</v>
      </c>
      <c r="N679" s="21">
        <v>0</v>
      </c>
      <c r="O679" s="21">
        <v>0.66448094920753864</v>
      </c>
      <c r="P679" s="21">
        <v>0</v>
      </c>
      <c r="Q679" s="21">
        <v>0.53379897426537537</v>
      </c>
      <c r="R679" s="23">
        <v>359353.79875793768</v>
      </c>
      <c r="S679" s="23">
        <v>358463.07600293838</v>
      </c>
      <c r="T679" s="23">
        <v>73980.613251250004</v>
      </c>
      <c r="U679" s="18" t="s">
        <v>41</v>
      </c>
      <c r="V679" s="23">
        <v>146.48376514256393</v>
      </c>
      <c r="W679" s="23">
        <v>146.07162826355108</v>
      </c>
      <c r="X679" s="23">
        <v>112.4922564277164</v>
      </c>
      <c r="Y679" s="23">
        <v>112.47961205398772</v>
      </c>
      <c r="Z679" s="23">
        <v>111.8691820752354</v>
      </c>
      <c r="AA679" s="23">
        <v>111.85595059495559</v>
      </c>
      <c r="AB679" s="21">
        <v>0</v>
      </c>
      <c r="AC679" s="26">
        <f>((Y679*1000)*(O679/100))/VLOOKUP(E679,'Sq Ft lookup'!$C$3:$D$7,2,0)</f>
        <v>3.0265462394869189E-2</v>
      </c>
      <c r="AD679" s="26">
        <f>(100-J679)/100*X679*1000/VLOOKUP(E679,'Sq Ft lookup'!$C$3:$D$7,2,0)</f>
        <v>3.1175069126221193</v>
      </c>
      <c r="AE679" s="26">
        <f>(100-K679)/100*Y679*1000/VLOOKUP(E679,'Sq Ft lookup'!$C$3:$D$7,2,0)</f>
        <v>3.1063158562188016</v>
      </c>
    </row>
    <row r="680" spans="1:31">
      <c r="A680" t="s">
        <v>773</v>
      </c>
      <c r="B680" t="s">
        <v>738</v>
      </c>
      <c r="C680" t="s">
        <v>35</v>
      </c>
      <c r="D680" t="s">
        <v>739</v>
      </c>
      <c r="E680" t="s">
        <v>84</v>
      </c>
      <c r="F680">
        <v>2004</v>
      </c>
      <c r="G680" t="s">
        <v>79</v>
      </c>
      <c r="H680" t="s">
        <v>62</v>
      </c>
      <c r="I680" t="s">
        <v>70</v>
      </c>
      <c r="J680" s="21">
        <v>26.881492760103477</v>
      </c>
      <c r="K680" s="21">
        <v>27.387913597495317</v>
      </c>
      <c r="L680" s="21">
        <v>81.697975811425025</v>
      </c>
      <c r="M680" s="21">
        <v>81.785213667993432</v>
      </c>
      <c r="N680" s="21">
        <v>0</v>
      </c>
      <c r="O680" s="21">
        <v>1.345650631212415</v>
      </c>
      <c r="P680" s="21">
        <v>0</v>
      </c>
      <c r="Q680" s="21">
        <v>1.1065293303000141</v>
      </c>
      <c r="R680" s="23">
        <v>397769.13188695657</v>
      </c>
      <c r="S680" s="23">
        <v>396120.69029533002</v>
      </c>
      <c r="T680" s="23">
        <v>12732.165066451</v>
      </c>
      <c r="U680" s="18" t="s">
        <v>41</v>
      </c>
      <c r="V680" s="23">
        <v>86.09891775825669</v>
      </c>
      <c r="W680" s="23">
        <v>85.688490745112546</v>
      </c>
      <c r="X680" s="23">
        <v>120.8305748130819</v>
      </c>
      <c r="Y680" s="23">
        <v>120.67515293789295</v>
      </c>
      <c r="Z680" s="23">
        <v>120.62765232634001</v>
      </c>
      <c r="AA680" s="23">
        <v>120.43972430419228</v>
      </c>
      <c r="AB680" s="21">
        <v>0</v>
      </c>
      <c r="AC680" s="26">
        <f>((Y680*1000)*(O680/100))/VLOOKUP(E680,'Sq Ft lookup'!$C$3:$D$7,2,0)</f>
        <v>6.5756872128985761E-2</v>
      </c>
      <c r="AD680" s="26">
        <f>(100-J680)/100*X680*1000/VLOOKUP(E680,'Sq Ft lookup'!$C$3:$D$7,2,0)</f>
        <v>3.5776275599397405</v>
      </c>
      <c r="AE680" s="26">
        <f>(100-K680)/100*Y680*1000/VLOOKUP(E680,'Sq Ft lookup'!$C$3:$D$7,2,0)</f>
        <v>3.5482788547324353</v>
      </c>
    </row>
    <row r="681" spans="1:31">
      <c r="A681" t="s">
        <v>774</v>
      </c>
      <c r="B681" t="s">
        <v>738</v>
      </c>
      <c r="C681" t="s">
        <v>35</v>
      </c>
      <c r="D681" t="s">
        <v>739</v>
      </c>
      <c r="E681" t="s">
        <v>84</v>
      </c>
      <c r="F681">
        <v>2004</v>
      </c>
      <c r="G681" t="s">
        <v>81</v>
      </c>
      <c r="H681" t="s">
        <v>82</v>
      </c>
      <c r="I681" t="s">
        <v>77</v>
      </c>
      <c r="J681" s="21">
        <v>23.192238050570634</v>
      </c>
      <c r="K681" s="21">
        <v>23.727382486948901</v>
      </c>
      <c r="L681" s="21">
        <v>71.867545557442654</v>
      </c>
      <c r="M681" s="21">
        <v>72.01861194059498</v>
      </c>
      <c r="N681" s="21">
        <v>0</v>
      </c>
      <c r="O681" s="21">
        <v>2.1509732063986173</v>
      </c>
      <c r="P681" s="21">
        <v>0</v>
      </c>
      <c r="Q681" s="21">
        <v>1.2733087152173017</v>
      </c>
      <c r="R681" s="23">
        <v>396117.5705787777</v>
      </c>
      <c r="S681" s="23">
        <v>394123.31764346716</v>
      </c>
      <c r="T681" s="23">
        <v>15338.920735447</v>
      </c>
      <c r="U681" s="18" t="s">
        <v>41</v>
      </c>
      <c r="V681" s="23">
        <v>179.24552505059106</v>
      </c>
      <c r="W681" s="23">
        <v>178.28258059592628</v>
      </c>
      <c r="X681" s="23">
        <v>119.22198833610328</v>
      </c>
      <c r="Y681" s="23">
        <v>118.8468185842753</v>
      </c>
      <c r="Z681" s="23">
        <v>118.22036280936911</v>
      </c>
      <c r="AA681" s="23">
        <v>117.63937201094045</v>
      </c>
      <c r="AB681" s="21">
        <v>0</v>
      </c>
      <c r="AC681" s="26">
        <f>((Y681*1000)*(O681/100))/VLOOKUP(E681,'Sq Ft lookup'!$C$3:$D$7,2,0)</f>
        <v>0.1035174417657394</v>
      </c>
      <c r="AD681" s="26">
        <f>(100-J681)/100*X681*1000/VLOOKUP(E681,'Sq Ft lookup'!$C$3:$D$7,2,0)</f>
        <v>3.7081085641858942</v>
      </c>
      <c r="AE681" s="26">
        <f>(100-K681)/100*Y681*1000/VLOOKUP(E681,'Sq Ft lookup'!$C$3:$D$7,2,0)</f>
        <v>3.6706855381742876</v>
      </c>
    </row>
    <row r="682" spans="1:31">
      <c r="A682" t="s">
        <v>775</v>
      </c>
      <c r="B682" t="s">
        <v>738</v>
      </c>
      <c r="C682" t="s">
        <v>35</v>
      </c>
      <c r="D682" t="s">
        <v>739</v>
      </c>
      <c r="E682" t="s">
        <v>99</v>
      </c>
      <c r="F682">
        <v>2004</v>
      </c>
      <c r="G682" t="s">
        <v>38</v>
      </c>
      <c r="H682" t="s">
        <v>39</v>
      </c>
      <c r="I682" t="s">
        <v>40</v>
      </c>
      <c r="J682" s="21">
        <v>66.225207239214839</v>
      </c>
      <c r="K682" s="21">
        <v>66.978823156489327</v>
      </c>
      <c r="L682" s="21">
        <v>94.699284956419589</v>
      </c>
      <c r="M682" s="21">
        <v>94.728226385742843</v>
      </c>
      <c r="N682" s="21">
        <v>0</v>
      </c>
      <c r="O682" s="21">
        <v>0.26868453688504829</v>
      </c>
      <c r="P682" s="21">
        <v>0</v>
      </c>
      <c r="Q682" s="21">
        <v>0.9054963020322998</v>
      </c>
      <c r="R682" s="23">
        <v>755738.16939655982</v>
      </c>
      <c r="S682" s="23">
        <v>751627.09135586163</v>
      </c>
      <c r="T682" s="23">
        <v>196513.260984961</v>
      </c>
      <c r="U682" s="18" t="s">
        <v>41</v>
      </c>
      <c r="V682" s="23">
        <v>119.13645646214285</v>
      </c>
      <c r="W682" s="23">
        <v>118.48606713660533</v>
      </c>
      <c r="X682" s="23">
        <v>293.8814389886914</v>
      </c>
      <c r="Y682" s="23">
        <v>293.88441542885238</v>
      </c>
      <c r="Z682" s="23">
        <v>166.45845405866029</v>
      </c>
      <c r="AA682" s="23">
        <v>163.80576136639232</v>
      </c>
      <c r="AB682" s="21">
        <v>0</v>
      </c>
      <c r="AC682" s="26">
        <f>((Y682*1000)*(O682/100))/VLOOKUP(E682,'Sq Ft lookup'!$C$3:$D$7,2,0)</f>
        <v>1.4731753368887004E-2</v>
      </c>
      <c r="AD682" s="26">
        <f>(100-J682)/100*X682*1000/VLOOKUP(E682,'Sq Ft lookup'!$C$3:$D$7,2,0)</f>
        <v>1.8518255033739515</v>
      </c>
      <c r="AE682" s="26">
        <f>(100-K682)/100*Y682*1000/VLOOKUP(E682,'Sq Ft lookup'!$C$3:$D$7,2,0)</f>
        <v>1.810524114445502</v>
      </c>
    </row>
    <row r="683" spans="1:31">
      <c r="A683" t="s">
        <v>776</v>
      </c>
      <c r="B683" t="s">
        <v>738</v>
      </c>
      <c r="C683" t="s">
        <v>35</v>
      </c>
      <c r="D683" t="s">
        <v>739</v>
      </c>
      <c r="E683" t="s">
        <v>99</v>
      </c>
      <c r="F683">
        <v>2004</v>
      </c>
      <c r="G683" t="s">
        <v>43</v>
      </c>
      <c r="H683" t="s">
        <v>44</v>
      </c>
      <c r="I683" t="s">
        <v>45</v>
      </c>
      <c r="J683" s="21">
        <v>54.989085504043246</v>
      </c>
      <c r="K683" s="21">
        <v>55.550497435834465</v>
      </c>
      <c r="L683" s="21">
        <v>82.980278809987993</v>
      </c>
      <c r="M683" s="21">
        <v>83.070088609561935</v>
      </c>
      <c r="N683" s="21">
        <v>0</v>
      </c>
      <c r="O683" s="21">
        <v>2.6432868134424714</v>
      </c>
      <c r="P683" s="21">
        <v>0</v>
      </c>
      <c r="Q683" s="21">
        <v>1.4247762256471148</v>
      </c>
      <c r="R683" s="23">
        <v>704413.03606295539</v>
      </c>
      <c r="S683" s="23">
        <v>700616.96643076092</v>
      </c>
      <c r="T683" s="23">
        <v>88623.517151856999</v>
      </c>
      <c r="U683" s="18" t="s">
        <v>41</v>
      </c>
      <c r="V683" s="23">
        <v>188.79645970610903</v>
      </c>
      <c r="W683" s="23">
        <v>187.80060222809556</v>
      </c>
      <c r="X683" s="23">
        <v>281.77119121043694</v>
      </c>
      <c r="Y683" s="23">
        <v>282.02733413817623</v>
      </c>
      <c r="Z683" s="23">
        <v>241.60407278062922</v>
      </c>
      <c r="AA683" s="23">
        <v>241.42602460202608</v>
      </c>
      <c r="AB683" s="21">
        <v>0</v>
      </c>
      <c r="AC683" s="26">
        <f>((Y683*1000)*(O683/100))/VLOOKUP(E683,'Sq Ft lookup'!$C$3:$D$7,2,0)</f>
        <v>0.13908192786525653</v>
      </c>
      <c r="AD683" s="26">
        <f>(100-J683)/100*X683*1000/VLOOKUP(E683,'Sq Ft lookup'!$C$3:$D$7,2,0)</f>
        <v>2.3661901110068766</v>
      </c>
      <c r="AE683" s="26">
        <f>(100-K683)/100*Y683*1000/VLOOKUP(E683,'Sq Ft lookup'!$C$3:$D$7,2,0)</f>
        <v>2.3388012522275434</v>
      </c>
    </row>
    <row r="684" spans="1:31">
      <c r="A684" t="s">
        <v>777</v>
      </c>
      <c r="B684" t="s">
        <v>738</v>
      </c>
      <c r="C684" t="s">
        <v>35</v>
      </c>
      <c r="D684" t="s">
        <v>739</v>
      </c>
      <c r="E684" t="s">
        <v>99</v>
      </c>
      <c r="F684">
        <v>2004</v>
      </c>
      <c r="G684" t="s">
        <v>47</v>
      </c>
      <c r="H684" t="s">
        <v>220</v>
      </c>
      <c r="I684" t="s">
        <v>57</v>
      </c>
      <c r="J684" s="21">
        <v>51.887830504297568</v>
      </c>
      <c r="K684" s="21">
        <v>52.856669310518271</v>
      </c>
      <c r="L684" s="21">
        <v>84.552189136152208</v>
      </c>
      <c r="M684" s="21">
        <v>84.685509654242026</v>
      </c>
      <c r="N684" s="21">
        <v>0</v>
      </c>
      <c r="O684" s="21">
        <v>1.9097799314883039</v>
      </c>
      <c r="P684" s="21">
        <v>0</v>
      </c>
      <c r="Q684" s="21">
        <v>1.0064462618587411</v>
      </c>
      <c r="R684" s="23">
        <v>760810.34025001258</v>
      </c>
      <c r="S684" s="23">
        <v>754429.37491200038</v>
      </c>
      <c r="T684" s="23">
        <v>149637.03401674499</v>
      </c>
      <c r="U684" s="18" t="s">
        <v>41</v>
      </c>
      <c r="V684" s="23">
        <v>151.42617055246671</v>
      </c>
      <c r="W684" s="23">
        <v>150.11957546630319</v>
      </c>
      <c r="X684" s="23">
        <v>294.50449178122687</v>
      </c>
      <c r="Y684" s="23">
        <v>294.80926082695504</v>
      </c>
      <c r="Z684" s="23">
        <v>266.01939342489175</v>
      </c>
      <c r="AA684" s="23">
        <v>266.41910582432195</v>
      </c>
      <c r="AB684" s="21">
        <v>0</v>
      </c>
      <c r="AC684" s="26">
        <f>((Y684*1000)*(O684/100))/VLOOKUP(E684,'Sq Ft lookup'!$C$3:$D$7,2,0)</f>
        <v>0.10504119588511561</v>
      </c>
      <c r="AD684" s="26">
        <f>(100-J684)/100*X684*1000/VLOOKUP(E684,'Sq Ft lookup'!$C$3:$D$7,2,0)</f>
        <v>2.6435167958627042</v>
      </c>
      <c r="AE684" s="26">
        <f>(100-K684)/100*Y684*1000/VLOOKUP(E684,'Sq Ft lookup'!$C$3:$D$7,2,0)</f>
        <v>2.5929646405758979</v>
      </c>
    </row>
    <row r="685" spans="1:31">
      <c r="A685" t="s">
        <v>778</v>
      </c>
      <c r="B685" t="s">
        <v>738</v>
      </c>
      <c r="C685" t="s">
        <v>35</v>
      </c>
      <c r="D685" t="s">
        <v>739</v>
      </c>
      <c r="E685" t="s">
        <v>99</v>
      </c>
      <c r="F685">
        <v>2004</v>
      </c>
      <c r="G685" t="s">
        <v>47</v>
      </c>
      <c r="H685" t="s">
        <v>39</v>
      </c>
      <c r="I685" t="s">
        <v>40</v>
      </c>
      <c r="J685" s="21">
        <v>64.384128209429093</v>
      </c>
      <c r="K685" s="21">
        <v>65.14221120662242</v>
      </c>
      <c r="L685" s="21">
        <v>94.687836321587582</v>
      </c>
      <c r="M685" s="21">
        <v>94.718039124015533</v>
      </c>
      <c r="N685" s="21">
        <v>0</v>
      </c>
      <c r="O685" s="21">
        <v>0.23017033132243275</v>
      </c>
      <c r="P685" s="21">
        <v>0</v>
      </c>
      <c r="Q685" s="21">
        <v>0.81180655018938697</v>
      </c>
      <c r="R685" s="23">
        <v>760810.34025001258</v>
      </c>
      <c r="S685" s="23">
        <v>756546.04751073173</v>
      </c>
      <c r="T685" s="23">
        <v>149637.03401674499</v>
      </c>
      <c r="U685" s="18" t="s">
        <v>41</v>
      </c>
      <c r="V685" s="23">
        <v>119.64828337118452</v>
      </c>
      <c r="W685" s="23">
        <v>118.96820525791655</v>
      </c>
      <c r="X685" s="23">
        <v>294.50449178122687</v>
      </c>
      <c r="Y685" s="23">
        <v>294.77319579867083</v>
      </c>
      <c r="Z685" s="23">
        <v>169.36057981132689</v>
      </c>
      <c r="AA685" s="23">
        <v>165.74684285177543</v>
      </c>
      <c r="AB685" s="21">
        <v>0</v>
      </c>
      <c r="AC685" s="26">
        <f>((Y685*1000)*(O685/100))/VLOOKUP(E685,'Sq Ft lookup'!$C$3:$D$7,2,0)</f>
        <v>1.2658217190662761E-2</v>
      </c>
      <c r="AD685" s="26">
        <f>(100-J685)/100*X685*1000/VLOOKUP(E685,'Sq Ft lookup'!$C$3:$D$7,2,0)</f>
        <v>1.956909369594668</v>
      </c>
      <c r="AE685" s="26">
        <f>(100-K685)/100*Y685*1000/VLOOKUP(E685,'Sq Ft lookup'!$C$3:$D$7,2,0)</f>
        <v>1.917004067369217</v>
      </c>
    </row>
    <row r="686" spans="1:31">
      <c r="A686" t="s">
        <v>779</v>
      </c>
      <c r="B686" t="s">
        <v>738</v>
      </c>
      <c r="C686" t="s">
        <v>35</v>
      </c>
      <c r="D686" t="s">
        <v>739</v>
      </c>
      <c r="E686" t="s">
        <v>99</v>
      </c>
      <c r="F686">
        <v>2004</v>
      </c>
      <c r="G686" t="s">
        <v>49</v>
      </c>
      <c r="H686" t="s">
        <v>44</v>
      </c>
      <c r="I686" t="s">
        <v>45</v>
      </c>
      <c r="J686" s="21">
        <v>40.161458332305386</v>
      </c>
      <c r="K686" s="21">
        <v>40.740008344634184</v>
      </c>
      <c r="L686" s="21">
        <v>82.432478675213886</v>
      </c>
      <c r="M686" s="21">
        <v>82.575496989373718</v>
      </c>
      <c r="N686" s="21">
        <v>0</v>
      </c>
      <c r="O686" s="21">
        <v>4.3363916879876783</v>
      </c>
      <c r="P686" s="21">
        <v>0</v>
      </c>
      <c r="Q686" s="21">
        <v>2.3478856433830666</v>
      </c>
      <c r="R686" s="23">
        <v>685615.07049173629</v>
      </c>
      <c r="S686" s="23">
        <v>680102.28765992646</v>
      </c>
      <c r="T686" s="23">
        <v>28274.093684171999</v>
      </c>
      <c r="U686" s="18" t="s">
        <v>41</v>
      </c>
      <c r="V686" s="23">
        <v>90.14417756540638</v>
      </c>
      <c r="W686" s="23">
        <v>89.410675003150885</v>
      </c>
      <c r="X686" s="23">
        <v>202.22673900149954</v>
      </c>
      <c r="Y686" s="23">
        <v>202.83788795996713</v>
      </c>
      <c r="Z686" s="23">
        <v>173.74386480581728</v>
      </c>
      <c r="AA686" s="23">
        <v>173.4726966831247</v>
      </c>
      <c r="AB686" s="21">
        <v>0</v>
      </c>
      <c r="AC686" s="26">
        <f>((Y686*1000)*(O686/100))/VLOOKUP(E686,'Sq Ft lookup'!$C$3:$D$7,2,0)</f>
        <v>0.16410159167137639</v>
      </c>
      <c r="AD686" s="26">
        <f>(100-J686)/100*X686*1000/VLOOKUP(E686,'Sq Ft lookup'!$C$3:$D$7,2,0)</f>
        <v>2.2576405126983645</v>
      </c>
      <c r="AE686" s="26">
        <f>(100-K686)/100*Y686*1000/VLOOKUP(E686,'Sq Ft lookup'!$C$3:$D$7,2,0)</f>
        <v>2.242569318638</v>
      </c>
    </row>
    <row r="687" spans="1:31">
      <c r="A687" t="s">
        <v>780</v>
      </c>
      <c r="B687" t="s">
        <v>738</v>
      </c>
      <c r="C687" t="s">
        <v>35</v>
      </c>
      <c r="D687" s="22" t="s">
        <v>739</v>
      </c>
      <c r="E687" t="s">
        <v>99</v>
      </c>
      <c r="F687">
        <v>2004</v>
      </c>
      <c r="G687" t="s">
        <v>51</v>
      </c>
      <c r="H687" t="s">
        <v>52</v>
      </c>
      <c r="I687" t="s">
        <v>53</v>
      </c>
      <c r="J687" s="21">
        <v>62.796925235411337</v>
      </c>
      <c r="K687" s="21">
        <v>63.450442406703836</v>
      </c>
      <c r="L687" s="21">
        <v>90.474626025100747</v>
      </c>
      <c r="M687" s="21">
        <v>90.543144057435811</v>
      </c>
      <c r="N687" s="21">
        <v>0</v>
      </c>
      <c r="O687" s="21">
        <v>2.2963604335882812</v>
      </c>
      <c r="P687" s="21">
        <v>0</v>
      </c>
      <c r="Q687" s="21">
        <v>1.3947570370214424</v>
      </c>
      <c r="R687" s="23">
        <v>666698.71907880984</v>
      </c>
      <c r="S687" s="23">
        <v>662114.8242199783</v>
      </c>
      <c r="T687" s="23">
        <v>45391.477010617004</v>
      </c>
      <c r="U687" s="18" t="s">
        <v>41</v>
      </c>
      <c r="V687" s="23">
        <v>101.84537085029605</v>
      </c>
      <c r="W687" s="23">
        <v>101.11324632050483</v>
      </c>
      <c r="X687" s="23">
        <v>247.14235241054288</v>
      </c>
      <c r="Y687" s="23">
        <v>248.59674185329851</v>
      </c>
      <c r="Z687" s="23">
        <v>163.71138211542797</v>
      </c>
      <c r="AA687" s="23">
        <v>162.2316080897763</v>
      </c>
      <c r="AB687" s="21">
        <v>0</v>
      </c>
      <c r="AC687" s="26">
        <f>((Y687*1000)*(O687/100))/VLOOKUP(E687,'Sq Ft lookup'!$C$3:$D$7,2,0)</f>
        <v>0.1065051719982975</v>
      </c>
      <c r="AD687" s="26">
        <f>(100-J687)/100*X687*1000/VLOOKUP(E687,'Sq Ft lookup'!$C$3:$D$7,2,0)</f>
        <v>1.7153834728033108</v>
      </c>
      <c r="AE687" s="26">
        <f>(100-K687)/100*Y687*1000/VLOOKUP(E687,'Sq Ft lookup'!$C$3:$D$7,2,0)</f>
        <v>1.6951680846777821</v>
      </c>
    </row>
    <row r="688" spans="1:31">
      <c r="A688" t="s">
        <v>781</v>
      </c>
      <c r="B688" t="s">
        <v>738</v>
      </c>
      <c r="C688" t="s">
        <v>35</v>
      </c>
      <c r="D688" t="s">
        <v>739</v>
      </c>
      <c r="E688" t="s">
        <v>99</v>
      </c>
      <c r="F688">
        <v>2004</v>
      </c>
      <c r="G688" t="s">
        <v>55</v>
      </c>
      <c r="H688" t="s">
        <v>225</v>
      </c>
      <c r="I688" t="s">
        <v>40</v>
      </c>
      <c r="J688" s="21">
        <v>61.22364416651638</v>
      </c>
      <c r="K688" s="21">
        <v>62.729569435777613</v>
      </c>
      <c r="L688" s="21">
        <v>80.120500307881542</v>
      </c>
      <c r="M688" s="21">
        <v>80.29328102091759</v>
      </c>
      <c r="N688" s="21">
        <v>0</v>
      </c>
      <c r="O688" s="21">
        <v>0.20724842788636907</v>
      </c>
      <c r="P688" s="21">
        <v>0</v>
      </c>
      <c r="Q688" s="21">
        <v>0.10574026340266998</v>
      </c>
      <c r="R688" s="23">
        <v>704466.78360203246</v>
      </c>
      <c r="S688" s="23">
        <v>698509.64806307445</v>
      </c>
      <c r="T688" s="23">
        <v>92859.278277218997</v>
      </c>
      <c r="U688" s="18" t="s">
        <v>41</v>
      </c>
      <c r="V688" s="23">
        <v>319.31484572247842</v>
      </c>
      <c r="W688" s="23">
        <v>316.54002391093223</v>
      </c>
      <c r="X688" s="23">
        <v>275.8231498143976</v>
      </c>
      <c r="Y688" s="23">
        <v>276.09360673275012</v>
      </c>
      <c r="Z688" s="23">
        <v>183.06435047895462</v>
      </c>
      <c r="AA688" s="23">
        <v>182.3858981776927</v>
      </c>
      <c r="AB688" s="21">
        <v>0</v>
      </c>
      <c r="AC688" s="26">
        <f>((Y688*1000)*(O688/100))/VLOOKUP(E688,'Sq Ft lookup'!$C$3:$D$7,2,0)</f>
        <v>1.0675366780753714E-2</v>
      </c>
      <c r="AD688" s="26">
        <f>(100-J688)/100*X688*1000/VLOOKUP(E688,'Sq Ft lookup'!$C$3:$D$7,2,0)</f>
        <v>1.995413545581221</v>
      </c>
      <c r="AE688" s="26">
        <f>(100-K688)/100*Y688*1000/VLOOKUP(E688,'Sq Ft lookup'!$C$3:$D$7,2,0)</f>
        <v>1.9197999251788593</v>
      </c>
    </row>
    <row r="689" spans="1:31">
      <c r="A689" t="s">
        <v>782</v>
      </c>
      <c r="B689" t="s">
        <v>738</v>
      </c>
      <c r="C689" t="s">
        <v>35</v>
      </c>
      <c r="D689" s="22" t="s">
        <v>739</v>
      </c>
      <c r="E689" t="s">
        <v>99</v>
      </c>
      <c r="F689">
        <v>2004</v>
      </c>
      <c r="G689" t="s">
        <v>55</v>
      </c>
      <c r="H689" t="s">
        <v>56</v>
      </c>
      <c r="I689" t="s">
        <v>57</v>
      </c>
      <c r="J689" s="21">
        <v>63.470365979766584</v>
      </c>
      <c r="K689" s="21">
        <v>63.598666384096369</v>
      </c>
      <c r="L689" s="21">
        <v>89.258390598566749</v>
      </c>
      <c r="M689" s="21">
        <v>89.317954928920955</v>
      </c>
      <c r="N689" s="21">
        <v>0</v>
      </c>
      <c r="O689" s="21">
        <v>1.1943658505273986</v>
      </c>
      <c r="P689" s="21">
        <v>0</v>
      </c>
      <c r="Q689" s="21">
        <v>0.31537019656723408</v>
      </c>
      <c r="R689" s="23">
        <v>704466.78360203246</v>
      </c>
      <c r="S689" s="23">
        <v>701218.92339360469</v>
      </c>
      <c r="T689" s="23">
        <v>92859.278277218997</v>
      </c>
      <c r="U689" s="18" t="s">
        <v>41</v>
      </c>
      <c r="V689" s="23">
        <v>70.409903883892824</v>
      </c>
      <c r="W689" s="23">
        <v>70.019556166567014</v>
      </c>
      <c r="X689" s="23">
        <v>275.8231498143976</v>
      </c>
      <c r="Y689" s="23">
        <v>276.08012146187394</v>
      </c>
      <c r="Z689" s="23">
        <v>147.09655615782199</v>
      </c>
      <c r="AA689" s="23">
        <v>147.09596994806873</v>
      </c>
      <c r="AB689" s="21">
        <v>0</v>
      </c>
      <c r="AC689" s="26">
        <f>((Y689*1000)*(O689/100))/VLOOKUP(E689,'Sq Ft lookup'!$C$3:$D$7,2,0)</f>
        <v>6.1518781545432576E-2</v>
      </c>
      <c r="AD689" s="26">
        <f>(100-J689)/100*X689*1000/VLOOKUP(E689,'Sq Ft lookup'!$C$3:$D$7,2,0)</f>
        <v>1.8797982681022307</v>
      </c>
      <c r="AE689" s="26">
        <f>(100-K689)/100*Y689*1000/VLOOKUP(E689,'Sq Ft lookup'!$C$3:$D$7,2,0)</f>
        <v>1.8749411578456847</v>
      </c>
    </row>
    <row r="690" spans="1:31">
      <c r="A690" t="s">
        <v>783</v>
      </c>
      <c r="B690" t="s">
        <v>738</v>
      </c>
      <c r="C690" t="s">
        <v>35</v>
      </c>
      <c r="D690" s="22" t="s">
        <v>739</v>
      </c>
      <c r="E690" t="s">
        <v>99</v>
      </c>
      <c r="F690">
        <v>2004</v>
      </c>
      <c r="G690" t="s">
        <v>59</v>
      </c>
      <c r="H690" t="s">
        <v>44</v>
      </c>
      <c r="I690" t="s">
        <v>45</v>
      </c>
      <c r="J690" s="21">
        <v>48.30386039950848</v>
      </c>
      <c r="K690" s="21">
        <v>48.779714832005162</v>
      </c>
      <c r="L690" s="21">
        <v>85.720317151353797</v>
      </c>
      <c r="M690" s="21">
        <v>85.828561020112588</v>
      </c>
      <c r="N690" s="21">
        <v>0</v>
      </c>
      <c r="O690" s="21">
        <v>3.5743645258622259</v>
      </c>
      <c r="P690" s="21">
        <v>0</v>
      </c>
      <c r="Q690" s="21">
        <v>1.9881182276298679</v>
      </c>
      <c r="R690" s="23">
        <v>639317.32871804968</v>
      </c>
      <c r="S690" s="23">
        <v>634771.93472103809</v>
      </c>
      <c r="T690" s="23">
        <v>27917.956615904001</v>
      </c>
      <c r="U690" s="18" t="s">
        <v>41</v>
      </c>
      <c r="V690" s="23">
        <v>85.547607724933798</v>
      </c>
      <c r="W690" s="23">
        <v>84.899378482325332</v>
      </c>
      <c r="X690" s="23">
        <v>236.1008757973963</v>
      </c>
      <c r="Y690" s="23">
        <v>236.46329021338528</v>
      </c>
      <c r="Z690" s="23">
        <v>202.80026109831911</v>
      </c>
      <c r="AA690" s="23">
        <v>202.98441250512957</v>
      </c>
      <c r="AB690" s="21">
        <v>0</v>
      </c>
      <c r="AC690" s="26">
        <f>((Y690*1000)*(O690/100))/VLOOKUP(E690,'Sq Ft lookup'!$C$3:$D$7,2,0)</f>
        <v>0.15768768585958748</v>
      </c>
      <c r="AD690" s="26">
        <f>(100-J690)/100*X690*1000/VLOOKUP(E690,'Sq Ft lookup'!$C$3:$D$7,2,0)</f>
        <v>2.2771462378769605</v>
      </c>
      <c r="AE690" s="26">
        <f>(100-K690)/100*Y690*1000/VLOOKUP(E690,'Sq Ft lookup'!$C$3:$D$7,2,0)</f>
        <v>2.2596487232261042</v>
      </c>
    </row>
    <row r="691" spans="1:31">
      <c r="A691" t="s">
        <v>784</v>
      </c>
      <c r="B691" t="s">
        <v>738</v>
      </c>
      <c r="C691" t="s">
        <v>35</v>
      </c>
      <c r="D691" s="22" t="s">
        <v>739</v>
      </c>
      <c r="E691" t="s">
        <v>99</v>
      </c>
      <c r="F691">
        <v>2004</v>
      </c>
      <c r="G691" t="s">
        <v>61</v>
      </c>
      <c r="H691" t="s">
        <v>62</v>
      </c>
      <c r="I691" t="s">
        <v>63</v>
      </c>
      <c r="J691" s="21">
        <v>43.443897848900633</v>
      </c>
      <c r="K691" s="21">
        <v>44.184239822820871</v>
      </c>
      <c r="L691" s="21">
        <v>85.021761781967172</v>
      </c>
      <c r="M691" s="21">
        <v>85.16368001213533</v>
      </c>
      <c r="N691" s="21">
        <v>0</v>
      </c>
      <c r="O691" s="21">
        <v>4.7126700061755384</v>
      </c>
      <c r="P691" s="21">
        <v>0</v>
      </c>
      <c r="Q691" s="21">
        <v>3.0653681401973016</v>
      </c>
      <c r="R691" s="23">
        <v>634245.04980462347</v>
      </c>
      <c r="S691" s="23">
        <v>628732.80887883983</v>
      </c>
      <c r="T691" s="23">
        <v>24572.610439516</v>
      </c>
      <c r="U691" s="18" t="s">
        <v>41</v>
      </c>
      <c r="V691" s="23">
        <v>112.35644780795384</v>
      </c>
      <c r="W691" s="23">
        <v>111.29273025673979</v>
      </c>
      <c r="X691" s="23">
        <v>198.66669126792908</v>
      </c>
      <c r="Y691" s="23">
        <v>199.32217393185067</v>
      </c>
      <c r="Z691" s="23">
        <v>165.23839753688745</v>
      </c>
      <c r="AA691" s="23">
        <v>164.99499997536694</v>
      </c>
      <c r="AB691" s="21">
        <v>0</v>
      </c>
      <c r="AC691" s="26">
        <f>((Y691*1000)*(O691/100))/VLOOKUP(E691,'Sq Ft lookup'!$C$3:$D$7,2,0)</f>
        <v>0.17524993109222697</v>
      </c>
      <c r="AD691" s="26">
        <f>(100-J691)/100*X691*1000/VLOOKUP(E691,'Sq Ft lookup'!$C$3:$D$7,2,0)</f>
        <v>2.0962338965242382</v>
      </c>
      <c r="AE691" s="26">
        <f>(100-K691)/100*Y691*1000/VLOOKUP(E691,'Sq Ft lookup'!$C$3:$D$7,2,0)</f>
        <v>2.0756191526444332</v>
      </c>
    </row>
    <row r="692" spans="1:31">
      <c r="A692" t="s">
        <v>785</v>
      </c>
      <c r="B692" t="s">
        <v>738</v>
      </c>
      <c r="C692" t="s">
        <v>35</v>
      </c>
      <c r="D692" t="s">
        <v>739</v>
      </c>
      <c r="E692" t="s">
        <v>99</v>
      </c>
      <c r="F692">
        <v>2004</v>
      </c>
      <c r="G692" t="s">
        <v>65</v>
      </c>
      <c r="H692" t="s">
        <v>230</v>
      </c>
      <c r="I692" t="s">
        <v>63</v>
      </c>
      <c r="J692" s="21">
        <v>55.381954228639209</v>
      </c>
      <c r="K692" s="21">
        <v>55.596794038433394</v>
      </c>
      <c r="L692" s="21">
        <v>92.564525000701707</v>
      </c>
      <c r="M692" s="21">
        <v>92.609178596191271</v>
      </c>
      <c r="N692" s="21">
        <v>0</v>
      </c>
      <c r="O692" s="21">
        <v>2.1101874007926593</v>
      </c>
      <c r="P692" s="21">
        <v>0</v>
      </c>
      <c r="Q692" s="21">
        <v>1.1686779907315528</v>
      </c>
      <c r="R692" s="23">
        <v>684206.10812267836</v>
      </c>
      <c r="S692" s="23">
        <v>679818.21333857847</v>
      </c>
      <c r="T692" s="23">
        <v>57508.393066564</v>
      </c>
      <c r="U692" s="18" t="s">
        <v>41</v>
      </c>
      <c r="V692" s="23">
        <v>136.81932791573348</v>
      </c>
      <c r="W692" s="23">
        <v>135.997769389578</v>
      </c>
      <c r="X692" s="23">
        <v>262.3980110105644</v>
      </c>
      <c r="Y692" s="23">
        <v>262.61463498262765</v>
      </c>
      <c r="Z692" s="23">
        <v>169.60837316640641</v>
      </c>
      <c r="AA692" s="23">
        <v>169.34432524339087</v>
      </c>
      <c r="AB692" s="21">
        <v>0</v>
      </c>
      <c r="AC692" s="26">
        <f>((Y692*1000)*(O692/100))/VLOOKUP(E692,'Sq Ft lookup'!$C$3:$D$7,2,0)</f>
        <v>0.10338919664255672</v>
      </c>
      <c r="AD692" s="26">
        <f>(100-J692)/100*X692*1000/VLOOKUP(E692,'Sq Ft lookup'!$C$3:$D$7,2,0)</f>
        <v>2.1842698629819766</v>
      </c>
      <c r="AE692" s="26">
        <f>(100-K692)/100*Y692*1000/VLOOKUP(E692,'Sq Ft lookup'!$C$3:$D$7,2,0)</f>
        <v>2.1755469637416511</v>
      </c>
    </row>
    <row r="693" spans="1:31">
      <c r="A693" t="s">
        <v>786</v>
      </c>
      <c r="B693" t="s">
        <v>738</v>
      </c>
      <c r="C693" t="s">
        <v>35</v>
      </c>
      <c r="D693" t="s">
        <v>739</v>
      </c>
      <c r="E693" t="s">
        <v>99</v>
      </c>
      <c r="F693">
        <v>2004</v>
      </c>
      <c r="G693" t="s">
        <v>65</v>
      </c>
      <c r="H693" t="s">
        <v>66</v>
      </c>
      <c r="I693" t="s">
        <v>57</v>
      </c>
      <c r="J693" s="21">
        <v>56.734625532602124</v>
      </c>
      <c r="K693" s="21">
        <v>58.36756307735704</v>
      </c>
      <c r="L693" s="21">
        <v>89.038630720516281</v>
      </c>
      <c r="M693" s="21">
        <v>89.160727719782301</v>
      </c>
      <c r="N693" s="21">
        <v>0</v>
      </c>
      <c r="O693" s="21">
        <v>0.86332783860224216</v>
      </c>
      <c r="P693" s="21">
        <v>0</v>
      </c>
      <c r="Q693" s="21">
        <v>0.34366570126015417</v>
      </c>
      <c r="R693" s="23">
        <v>684206.10812267836</v>
      </c>
      <c r="S693" s="23">
        <v>675955.21595277812</v>
      </c>
      <c r="T693" s="23">
        <v>57508.393066564</v>
      </c>
      <c r="U693" s="18" t="s">
        <v>41</v>
      </c>
      <c r="V693" s="23">
        <v>68.355412220964126</v>
      </c>
      <c r="W693" s="23">
        <v>67.594087069359219</v>
      </c>
      <c r="X693" s="23">
        <v>262.3980110105644</v>
      </c>
      <c r="Y693" s="23">
        <v>261.46962057558369</v>
      </c>
      <c r="Z693" s="23">
        <v>169.19996932163289</v>
      </c>
      <c r="AA693" s="23">
        <v>163.1471578321098</v>
      </c>
      <c r="AB693" s="21">
        <v>0</v>
      </c>
      <c r="AC693" s="26">
        <f>((Y693*1000)*(O693/100))/VLOOKUP(E693,'Sq Ft lookup'!$C$3:$D$7,2,0)</f>
        <v>4.2114552685012498E-2</v>
      </c>
      <c r="AD693" s="26">
        <f>(100-J693)/100*X693*1000/VLOOKUP(E693,'Sq Ft lookup'!$C$3:$D$7,2,0)</f>
        <v>2.118050038409041</v>
      </c>
      <c r="AE693" s="26">
        <f>(100-K693)/100*Y693*1000/VLOOKUP(E693,'Sq Ft lookup'!$C$3:$D$7,2,0)</f>
        <v>2.0308987846642492</v>
      </c>
    </row>
    <row r="694" spans="1:31">
      <c r="A694" t="s">
        <v>787</v>
      </c>
      <c r="B694" t="s">
        <v>738</v>
      </c>
      <c r="C694" t="s">
        <v>35</v>
      </c>
      <c r="D694" t="s">
        <v>739</v>
      </c>
      <c r="E694" t="s">
        <v>99</v>
      </c>
      <c r="F694">
        <v>2004</v>
      </c>
      <c r="G694" t="s">
        <v>68</v>
      </c>
      <c r="H694" t="s">
        <v>69</v>
      </c>
      <c r="I694" t="s">
        <v>70</v>
      </c>
      <c r="J694" s="21">
        <v>38.527150970173288</v>
      </c>
      <c r="K694" s="21">
        <v>39.268316488346066</v>
      </c>
      <c r="L694" s="21">
        <v>85.763399665446315</v>
      </c>
      <c r="M694" s="21">
        <v>85.911761592363007</v>
      </c>
      <c r="N694" s="21">
        <v>0</v>
      </c>
      <c r="O694" s="21">
        <v>4.2381889444875069</v>
      </c>
      <c r="P694" s="21">
        <v>0</v>
      </c>
      <c r="Q694" s="21">
        <v>2.6412995870147289</v>
      </c>
      <c r="R694" s="23">
        <v>624470.37412369833</v>
      </c>
      <c r="S694" s="23">
        <v>618375.88589634385</v>
      </c>
      <c r="T694" s="23">
        <v>10979.290139183</v>
      </c>
      <c r="U694" s="18" t="s">
        <v>41</v>
      </c>
      <c r="V694" s="21">
        <v>68.58996599196621</v>
      </c>
      <c r="W694" s="21">
        <v>67.875440043375917</v>
      </c>
      <c r="X694" s="23">
        <v>157.0257761285061</v>
      </c>
      <c r="Y694" s="23">
        <v>157.26959526937554</v>
      </c>
      <c r="Z694" s="23">
        <v>142.1184862182715</v>
      </c>
      <c r="AA694" s="23">
        <v>142.02126116700549</v>
      </c>
      <c r="AB694" s="21">
        <v>0</v>
      </c>
      <c r="AC694" s="26">
        <f>((Y694*1000)*(O694/100))/VLOOKUP(E694,'Sq Ft lookup'!$C$3:$D$7,2,0)</f>
        <v>0.124354152980353</v>
      </c>
      <c r="AD694" s="26">
        <f>(100-J694)/100*X694*1000/VLOOKUP(E694,'Sq Ft lookup'!$C$3:$D$7,2,0)</f>
        <v>1.800899595100564</v>
      </c>
      <c r="AE694" s="26">
        <f>(100-K694)/100*Y694*1000/VLOOKUP(E694,'Sq Ft lookup'!$C$3:$D$7,2,0)</f>
        <v>1.7819491205047802</v>
      </c>
    </row>
    <row r="695" spans="1:31">
      <c r="A695" t="s">
        <v>788</v>
      </c>
      <c r="B695" t="s">
        <v>738</v>
      </c>
      <c r="C695" t="s">
        <v>35</v>
      </c>
      <c r="D695" s="22" t="s">
        <v>739</v>
      </c>
      <c r="E695" t="s">
        <v>99</v>
      </c>
      <c r="F695">
        <v>2004</v>
      </c>
      <c r="G695" t="s">
        <v>72</v>
      </c>
      <c r="H695" t="s">
        <v>73</v>
      </c>
      <c r="I695" t="s">
        <v>63</v>
      </c>
      <c r="J695" s="21">
        <v>38.400762918880162</v>
      </c>
      <c r="K695" s="21">
        <v>38.741730146610706</v>
      </c>
      <c r="L695" s="21">
        <v>81.933171923220442</v>
      </c>
      <c r="M695" s="21">
        <v>82.062904128459024</v>
      </c>
      <c r="N695" s="21">
        <v>0</v>
      </c>
      <c r="O695" s="21">
        <v>2.9863364295050157</v>
      </c>
      <c r="P695" s="21">
        <v>0</v>
      </c>
      <c r="Q695" s="21">
        <v>2.5079097247194455</v>
      </c>
      <c r="R695" s="23">
        <v>660475.52499034873</v>
      </c>
      <c r="S695" s="23">
        <v>656107.94523288927</v>
      </c>
      <c r="T695" s="23">
        <v>18884.018878593</v>
      </c>
      <c r="U695" s="18" t="s">
        <v>41</v>
      </c>
      <c r="V695" s="23">
        <v>191.45367485611601</v>
      </c>
      <c r="W695" s="23">
        <v>190.07937952118414</v>
      </c>
      <c r="X695" s="23">
        <v>194.87117735057231</v>
      </c>
      <c r="Y695" s="23">
        <v>195.43889062662231</v>
      </c>
      <c r="Z695" s="23">
        <v>166.61585902201278</v>
      </c>
      <c r="AA695" s="23">
        <v>166.38494601063456</v>
      </c>
      <c r="AB695" s="21">
        <v>0</v>
      </c>
      <c r="AC695" s="26">
        <f>((Y695*1000)*(O695/100))/VLOOKUP(E695,'Sq Ft lookup'!$C$3:$D$7,2,0)</f>
        <v>0.10888923112319562</v>
      </c>
      <c r="AD695" s="26">
        <f>(100-J695)/100*X695*1000/VLOOKUP(E695,'Sq Ft lookup'!$C$3:$D$7,2,0)</f>
        <v>2.2395365399057563</v>
      </c>
      <c r="AE695" s="26">
        <f>(100-K695)/100*Y695*1000/VLOOKUP(E695,'Sq Ft lookup'!$C$3:$D$7,2,0)</f>
        <v>2.2336284145247509</v>
      </c>
    </row>
    <row r="696" spans="1:31">
      <c r="A696" t="s">
        <v>789</v>
      </c>
      <c r="B696" t="s">
        <v>738</v>
      </c>
      <c r="C696" t="s">
        <v>35</v>
      </c>
      <c r="D696" t="s">
        <v>739</v>
      </c>
      <c r="E696" t="s">
        <v>99</v>
      </c>
      <c r="F696">
        <v>2004</v>
      </c>
      <c r="G696" t="s">
        <v>75</v>
      </c>
      <c r="H696" t="s">
        <v>235</v>
      </c>
      <c r="I696" t="s">
        <v>63</v>
      </c>
      <c r="J696" s="21">
        <v>46.547690645285691</v>
      </c>
      <c r="K696" s="21">
        <v>46.799798032547542</v>
      </c>
      <c r="L696" s="21">
        <v>88.424828935334702</v>
      </c>
      <c r="M696" s="21">
        <v>88.513009920745517</v>
      </c>
      <c r="N696" s="21">
        <v>0</v>
      </c>
      <c r="O696" s="21">
        <v>2.4316116938896446</v>
      </c>
      <c r="P696" s="21">
        <v>0</v>
      </c>
      <c r="Q696" s="21">
        <v>2.1642153753726321</v>
      </c>
      <c r="R696" s="23">
        <v>668776.53837625356</v>
      </c>
      <c r="S696" s="23">
        <v>663609.92751127889</v>
      </c>
      <c r="T696" s="23">
        <v>25037.326548337001</v>
      </c>
      <c r="U696" s="18" t="s">
        <v>41</v>
      </c>
      <c r="V696" s="23">
        <v>166.17441417666481</v>
      </c>
      <c r="W696" s="23">
        <v>164.90934037390397</v>
      </c>
      <c r="X696" s="23">
        <v>232.82031296168128</v>
      </c>
      <c r="Y696" s="23">
        <v>234.43949673251183</v>
      </c>
      <c r="Z696" s="23">
        <v>171.72189046568764</v>
      </c>
      <c r="AA696" s="23">
        <v>171.51424074459732</v>
      </c>
      <c r="AB696" s="21">
        <v>0</v>
      </c>
      <c r="AC696" s="26">
        <f>((Y696*1000)*(O696/100))/VLOOKUP(E696,'Sq Ft lookup'!$C$3:$D$7,2,0)</f>
        <v>0.10635556376201098</v>
      </c>
      <c r="AD696" s="26">
        <f>(100-J696)/100*X696*1000/VLOOKUP(E696,'Sq Ft lookup'!$C$3:$D$7,2,0)</f>
        <v>2.3217879463599234</v>
      </c>
      <c r="AE696" s="26">
        <f>(100-K696)/100*Y696*1000/VLOOKUP(E696,'Sq Ft lookup'!$C$3:$D$7,2,0)</f>
        <v>2.3269083162905857</v>
      </c>
    </row>
    <row r="697" spans="1:31">
      <c r="A697" t="s">
        <v>790</v>
      </c>
      <c r="B697" t="s">
        <v>738</v>
      </c>
      <c r="C697" t="s">
        <v>35</v>
      </c>
      <c r="D697" t="s">
        <v>739</v>
      </c>
      <c r="E697" t="s">
        <v>99</v>
      </c>
      <c r="F697">
        <v>2004</v>
      </c>
      <c r="G697" t="s">
        <v>75</v>
      </c>
      <c r="H697" t="s">
        <v>76</v>
      </c>
      <c r="I697" t="s">
        <v>77</v>
      </c>
      <c r="J697" s="21">
        <v>54.516363965838075</v>
      </c>
      <c r="K697" s="21">
        <v>54.967061524128368</v>
      </c>
      <c r="L697" s="21">
        <v>82.721652593604006</v>
      </c>
      <c r="M697" s="21">
        <v>82.865383757510585</v>
      </c>
      <c r="N697" s="21">
        <v>0</v>
      </c>
      <c r="O697" s="21">
        <v>2.6702539373484</v>
      </c>
      <c r="P697" s="21">
        <v>0</v>
      </c>
      <c r="Q697" s="21">
        <v>2.007085478393499</v>
      </c>
      <c r="R697" s="23">
        <v>668776.53837625356</v>
      </c>
      <c r="S697" s="23">
        <v>663785.83393561747</v>
      </c>
      <c r="T697" s="23">
        <v>25037.326548337001</v>
      </c>
      <c r="U697" s="18" t="s">
        <v>41</v>
      </c>
      <c r="V697" s="23">
        <v>288.81841244300006</v>
      </c>
      <c r="W697" s="23">
        <v>286.41758829633255</v>
      </c>
      <c r="X697" s="23">
        <v>232.82031296168128</v>
      </c>
      <c r="Y697" s="23">
        <v>234.43949673251183</v>
      </c>
      <c r="Z697" s="23">
        <v>187.21436402877583</v>
      </c>
      <c r="AA697" s="23">
        <v>187.14634501325128</v>
      </c>
      <c r="AB697" s="21">
        <v>0</v>
      </c>
      <c r="AC697" s="26">
        <f>((Y697*1000)*(O697/100))/VLOOKUP(E697,'Sq Ft lookup'!$C$3:$D$7,2,0)</f>
        <v>0.11679346813805355</v>
      </c>
      <c r="AD697" s="26">
        <f>(100-J697)/100*X697*1000/VLOOKUP(E697,'Sq Ft lookup'!$C$3:$D$7,2,0)</f>
        <v>1.9756556671844743</v>
      </c>
      <c r="AE697" s="26">
        <f>(100-K697)/100*Y697*1000/VLOOKUP(E697,'Sq Ft lookup'!$C$3:$D$7,2,0)</f>
        <v>1.9696827299756554</v>
      </c>
    </row>
    <row r="698" spans="1:31">
      <c r="A698" t="s">
        <v>791</v>
      </c>
      <c r="B698" t="s">
        <v>738</v>
      </c>
      <c r="C698" t="s">
        <v>35</v>
      </c>
      <c r="D698" t="s">
        <v>739</v>
      </c>
      <c r="E698" t="s">
        <v>99</v>
      </c>
      <c r="F698">
        <v>2004</v>
      </c>
      <c r="G698" t="s">
        <v>79</v>
      </c>
      <c r="H698" t="s">
        <v>62</v>
      </c>
      <c r="I698" t="s">
        <v>70</v>
      </c>
      <c r="J698" s="21">
        <v>41.546907293363056</v>
      </c>
      <c r="K698" s="21">
        <v>42.645591623882808</v>
      </c>
      <c r="L698" s="21">
        <v>79.929254223340706</v>
      </c>
      <c r="M698" s="21">
        <v>80.118249261806938</v>
      </c>
      <c r="N698" s="21">
        <v>0</v>
      </c>
      <c r="O698" s="21">
        <v>4.3567602518918296</v>
      </c>
      <c r="P698" s="21">
        <v>0</v>
      </c>
      <c r="Q698" s="21">
        <v>2.7737736820295229</v>
      </c>
      <c r="R698" s="23">
        <v>738865.50551977579</v>
      </c>
      <c r="S698" s="23">
        <v>732446.52300660859</v>
      </c>
      <c r="T698" s="23">
        <v>7987.2695405180002</v>
      </c>
      <c r="U698" s="18" t="s">
        <v>41</v>
      </c>
      <c r="V698" s="23">
        <v>165.5946741752106</v>
      </c>
      <c r="W698" s="23">
        <v>164.03615151689985</v>
      </c>
      <c r="X698" s="23">
        <v>211.89499085915909</v>
      </c>
      <c r="Y698" s="23">
        <v>211.90080333548516</v>
      </c>
      <c r="Z698" s="23">
        <v>199.72192445221262</v>
      </c>
      <c r="AA698" s="23">
        <v>199.39051872215055</v>
      </c>
      <c r="AB698" s="21">
        <v>0</v>
      </c>
      <c r="AC698" s="26">
        <f>((Y698*1000)*(O698/100))/VLOOKUP(E698,'Sq Ft lookup'!$C$3:$D$7,2,0)</f>
        <v>0.17223899203656517</v>
      </c>
      <c r="AD698" s="26">
        <f>(100-J698)/100*X698*1000/VLOOKUP(E698,'Sq Ft lookup'!$C$3:$D$7,2,0)</f>
        <v>2.3108055120825397</v>
      </c>
      <c r="AE698" s="26">
        <f>(100-K698)/100*Y698*1000/VLOOKUP(E698,'Sq Ft lookup'!$C$3:$D$7,2,0)</f>
        <v>2.2674338077855807</v>
      </c>
    </row>
    <row r="699" spans="1:31">
      <c r="A699" t="s">
        <v>792</v>
      </c>
      <c r="B699" t="s">
        <v>738</v>
      </c>
      <c r="C699" t="s">
        <v>35</v>
      </c>
      <c r="D699" t="s">
        <v>739</v>
      </c>
      <c r="E699" t="s">
        <v>99</v>
      </c>
      <c r="F699">
        <v>2004</v>
      </c>
      <c r="G699" t="s">
        <v>81</v>
      </c>
      <c r="H699" t="s">
        <v>82</v>
      </c>
      <c r="I699" t="s">
        <v>77</v>
      </c>
      <c r="J699" s="21">
        <v>30.888215851272705</v>
      </c>
      <c r="K699" s="21">
        <v>31.969387653874183</v>
      </c>
      <c r="L699" s="21">
        <v>66.434326016876057</v>
      </c>
      <c r="M699" s="21">
        <v>66.767946954697265</v>
      </c>
      <c r="N699" s="21">
        <v>0</v>
      </c>
      <c r="O699" s="21">
        <v>4.6935224973418928</v>
      </c>
      <c r="P699" s="21">
        <v>0</v>
      </c>
      <c r="Q699" s="21">
        <v>2.9606515185335049</v>
      </c>
      <c r="R699" s="23">
        <v>743645.25577143533</v>
      </c>
      <c r="S699" s="23">
        <v>736671.84446705086</v>
      </c>
      <c r="T699" s="23">
        <v>9930.3796024900003</v>
      </c>
      <c r="U699" s="18" t="s">
        <v>41</v>
      </c>
      <c r="V699" s="23">
        <v>340.50994245696893</v>
      </c>
      <c r="W699" s="23">
        <v>337.12484781354783</v>
      </c>
      <c r="X699" s="23">
        <v>189.82361178012891</v>
      </c>
      <c r="Y699" s="23">
        <v>189.60874660566589</v>
      </c>
      <c r="Z699" s="23">
        <v>188.53999008488321</v>
      </c>
      <c r="AA699" s="23">
        <v>188.19429888980727</v>
      </c>
      <c r="AB699" s="21">
        <v>0</v>
      </c>
      <c r="AC699" s="26">
        <f>((Y699*1000)*(O699/100))/VLOOKUP(E699,'Sq Ft lookup'!$C$3:$D$7,2,0)</f>
        <v>0.1660322607997185</v>
      </c>
      <c r="AD699" s="26">
        <f>(100-J699)/100*X699*1000/VLOOKUP(E699,'Sq Ft lookup'!$C$3:$D$7,2,0)</f>
        <v>2.4475836723283728</v>
      </c>
      <c r="AE699" s="26">
        <f>(100-K699)/100*Y699*1000/VLOOKUP(E699,'Sq Ft lookup'!$C$3:$D$7,2,0)</f>
        <v>2.4065670033143389</v>
      </c>
    </row>
    <row r="700" spans="1:31">
      <c r="A700" t="s">
        <v>793</v>
      </c>
      <c r="B700" t="s">
        <v>738</v>
      </c>
      <c r="C700" t="s">
        <v>35</v>
      </c>
      <c r="D700" t="s">
        <v>739</v>
      </c>
      <c r="E700" t="s">
        <v>114</v>
      </c>
      <c r="F700">
        <v>2004</v>
      </c>
      <c r="G700" t="s">
        <v>38</v>
      </c>
      <c r="H700" t="s">
        <v>39</v>
      </c>
      <c r="I700" t="s">
        <v>40</v>
      </c>
      <c r="J700" s="21">
        <v>25.909871943588371</v>
      </c>
      <c r="K700" s="21">
        <v>25.982279446633338</v>
      </c>
      <c r="L700" s="21">
        <v>89.104594303351575</v>
      </c>
      <c r="M700" s="21">
        <v>89.108816371255458</v>
      </c>
      <c r="N700" s="21">
        <v>0</v>
      </c>
      <c r="O700" s="21">
        <v>1.531797614187305E-2</v>
      </c>
      <c r="P700" s="21">
        <v>0</v>
      </c>
      <c r="Q700" s="21">
        <v>5.9096359259932965E-2</v>
      </c>
      <c r="R700" s="23">
        <v>10377154.011074835</v>
      </c>
      <c r="S700" s="23">
        <v>10373093.715604851</v>
      </c>
      <c r="T700" s="23">
        <v>5363916.31876201</v>
      </c>
      <c r="U700" s="18" t="s">
        <v>41</v>
      </c>
      <c r="V700" s="23">
        <v>1625.3963602823421</v>
      </c>
      <c r="W700" s="23">
        <v>1624.7663188737909</v>
      </c>
      <c r="X700" s="23">
        <v>1950.7077619736324</v>
      </c>
      <c r="Y700" s="23">
        <v>1950.1005863216146</v>
      </c>
      <c r="Z700" s="23">
        <v>1949.2717417198469</v>
      </c>
      <c r="AA700" s="23">
        <v>1949.1186494073456</v>
      </c>
      <c r="AB700" s="21">
        <v>0</v>
      </c>
      <c r="AC700" s="26">
        <f>((Y700*1000)*(O700/100))/VLOOKUP(E700,'Sq Ft lookup'!$C$3:$D$7,2,0)</f>
        <v>5.9910939140648092E-4</v>
      </c>
      <c r="AD700" s="26">
        <f>(100-J700)/100*X700*1000/VLOOKUP(E700,'Sq Ft lookup'!$C$3:$D$7,2,0)</f>
        <v>2.8986800618785109</v>
      </c>
      <c r="AE700" s="26">
        <f>(100-K700)/100*Y700*1000/VLOOKUP(E700,'Sq Ft lookup'!$C$3:$D$7,2,0)</f>
        <v>2.8949458533756474</v>
      </c>
    </row>
    <row r="701" spans="1:31">
      <c r="A701" t="s">
        <v>794</v>
      </c>
      <c r="B701" t="s">
        <v>738</v>
      </c>
      <c r="C701" t="s">
        <v>35</v>
      </c>
      <c r="D701" t="s">
        <v>739</v>
      </c>
      <c r="E701" t="s">
        <v>114</v>
      </c>
      <c r="F701">
        <v>2004</v>
      </c>
      <c r="G701" t="s">
        <v>43</v>
      </c>
      <c r="H701" t="s">
        <v>44</v>
      </c>
      <c r="I701" t="s">
        <v>45</v>
      </c>
      <c r="J701" s="21">
        <v>25.678272521673996</v>
      </c>
      <c r="K701" s="21">
        <v>25.705211790969706</v>
      </c>
      <c r="L701" s="21">
        <v>62.723305119680617</v>
      </c>
      <c r="M701" s="21">
        <v>62.738590893530514</v>
      </c>
      <c r="N701" s="21">
        <v>0</v>
      </c>
      <c r="O701" s="21">
        <v>7.4287909146939874E-3</v>
      </c>
      <c r="P701" s="21">
        <v>0</v>
      </c>
      <c r="Q701" s="21">
        <v>5.0644399934872145E-2</v>
      </c>
      <c r="R701" s="23">
        <v>10372607.154523246</v>
      </c>
      <c r="S701" s="23">
        <v>10368427.148070594</v>
      </c>
      <c r="T701" s="23">
        <v>3701327.82295857</v>
      </c>
      <c r="U701" s="18" t="s">
        <v>41</v>
      </c>
      <c r="V701" s="23">
        <v>2735.3148775938789</v>
      </c>
      <c r="W701" s="23">
        <v>2734.1930881881403</v>
      </c>
      <c r="X701" s="23">
        <v>1864.0629098006962</v>
      </c>
      <c r="Y701" s="23">
        <v>1863.988771414924</v>
      </c>
      <c r="Z701" s="23">
        <v>1864.0629098006962</v>
      </c>
      <c r="AA701" s="23">
        <v>1863.988771414924</v>
      </c>
      <c r="AB701" s="21">
        <v>0</v>
      </c>
      <c r="AC701" s="26">
        <f>((Y701*1000)*(O701/100))/VLOOKUP(E701,'Sq Ft lookup'!$C$3:$D$7,2,0)</f>
        <v>2.7772127657799426E-4</v>
      </c>
      <c r="AD701" s="26">
        <f>(100-J701)/100*X701*1000/VLOOKUP(E701,'Sq Ft lookup'!$C$3:$D$7,2,0)</f>
        <v>2.7785875568524419</v>
      </c>
      <c r="AE701" s="26">
        <f>(100-K701)/100*Y701*1000/VLOOKUP(E701,'Sq Ft lookup'!$C$3:$D$7,2,0)</f>
        <v>2.7774699357457346</v>
      </c>
    </row>
    <row r="702" spans="1:31">
      <c r="A702" t="s">
        <v>795</v>
      </c>
      <c r="B702" t="s">
        <v>738</v>
      </c>
      <c r="C702" t="s">
        <v>35</v>
      </c>
      <c r="D702" t="s">
        <v>739</v>
      </c>
      <c r="E702" t="s">
        <v>114</v>
      </c>
      <c r="F702">
        <v>2004</v>
      </c>
      <c r="G702" t="s">
        <v>47</v>
      </c>
      <c r="H702" t="s">
        <v>220</v>
      </c>
      <c r="I702" t="s">
        <v>57</v>
      </c>
      <c r="J702" s="21">
        <v>32.03243064879954</v>
      </c>
      <c r="K702" s="21">
        <v>32.072542159007689</v>
      </c>
      <c r="L702" s="21">
        <v>68.676143102584831</v>
      </c>
      <c r="M702" s="21">
        <v>68.696394973532236</v>
      </c>
      <c r="N702" s="21">
        <v>0</v>
      </c>
      <c r="O702" s="21">
        <v>2.096682672637095E-2</v>
      </c>
      <c r="P702" s="21">
        <v>0</v>
      </c>
      <c r="Q702" s="21">
        <v>2.2610783929192628E-2</v>
      </c>
      <c r="R702" s="23">
        <v>10443097.697624033</v>
      </c>
      <c r="S702" s="23">
        <v>10436493.578768972</v>
      </c>
      <c r="T702" s="23">
        <v>4539022.9956207098</v>
      </c>
      <c r="U702" s="18" t="s">
        <v>41</v>
      </c>
      <c r="V702" s="23">
        <v>2079.9240589215988</v>
      </c>
      <c r="W702" s="23">
        <v>2078.5789793473855</v>
      </c>
      <c r="X702" s="23">
        <v>1995.0302973375979</v>
      </c>
      <c r="Y702" s="23">
        <v>1992.4995424361459</v>
      </c>
      <c r="Z702" s="23">
        <v>1955.0454441864044</v>
      </c>
      <c r="AA702" s="23">
        <v>1952.7376084454111</v>
      </c>
      <c r="AB702" s="21">
        <v>0</v>
      </c>
      <c r="AC702" s="26">
        <f>((Y702*1000)*(O702/100))/VLOOKUP(E702,'Sq Ft lookup'!$C$3:$D$7,2,0)</f>
        <v>8.3787390009290163E-4</v>
      </c>
      <c r="AD702" s="26">
        <f>(100-J702)/100*X702*1000/VLOOKUP(E702,'Sq Ft lookup'!$C$3:$D$7,2,0)</f>
        <v>2.7195619753718261</v>
      </c>
      <c r="AE702" s="26">
        <f>(100-K702)/100*Y702*1000/VLOOKUP(E702,'Sq Ft lookup'!$C$3:$D$7,2,0)</f>
        <v>2.7145091990980297</v>
      </c>
    </row>
    <row r="703" spans="1:31">
      <c r="A703" t="s">
        <v>796</v>
      </c>
      <c r="B703" t="s">
        <v>738</v>
      </c>
      <c r="C703" t="s">
        <v>35</v>
      </c>
      <c r="D703" t="s">
        <v>739</v>
      </c>
      <c r="E703" t="s">
        <v>114</v>
      </c>
      <c r="F703">
        <v>2004</v>
      </c>
      <c r="G703" t="s">
        <v>47</v>
      </c>
      <c r="H703" t="s">
        <v>39</v>
      </c>
      <c r="I703" t="s">
        <v>40</v>
      </c>
      <c r="J703" s="21">
        <v>24.848499547506751</v>
      </c>
      <c r="K703" s="21">
        <v>24.942351321069765</v>
      </c>
      <c r="L703" s="21">
        <v>89.267367717829075</v>
      </c>
      <c r="M703" s="21">
        <v>89.272159877235651</v>
      </c>
      <c r="N703" s="21">
        <v>0</v>
      </c>
      <c r="O703" s="21">
        <v>4.1794128653722777E-3</v>
      </c>
      <c r="P703" s="21">
        <v>0</v>
      </c>
      <c r="Q703" s="21">
        <v>1.6477383552723945E-2</v>
      </c>
      <c r="R703" s="23">
        <v>10443097.697624033</v>
      </c>
      <c r="S703" s="23">
        <v>10438711.111291235</v>
      </c>
      <c r="T703" s="23">
        <v>4539022.9956207098</v>
      </c>
      <c r="U703" s="18" t="s">
        <v>41</v>
      </c>
      <c r="V703" s="23">
        <v>1637.4887846537802</v>
      </c>
      <c r="W703" s="23">
        <v>1636.7575461864496</v>
      </c>
      <c r="X703" s="23">
        <v>1995.0302973375979</v>
      </c>
      <c r="Y703" s="23">
        <v>1993.0986581168527</v>
      </c>
      <c r="Z703" s="23">
        <v>1993.7181409306536</v>
      </c>
      <c r="AA703" s="23">
        <v>1991.8781365368231</v>
      </c>
      <c r="AB703" s="21">
        <v>0</v>
      </c>
      <c r="AC703" s="26">
        <f>((Y703*1000)*(O703/100))/VLOOKUP(E703,'Sq Ft lookup'!$C$3:$D$7,2,0)</f>
        <v>1.6706743228419167E-4</v>
      </c>
      <c r="AD703" s="26">
        <f>(100-J703)/100*X703*1000/VLOOKUP(E703,'Sq Ft lookup'!$C$3:$D$7,2,0)</f>
        <v>3.0070100339571648</v>
      </c>
      <c r="AE703" s="26">
        <f>(100-K703)/100*Y703*1000/VLOOKUP(E703,'Sq Ft lookup'!$C$3:$D$7,2,0)</f>
        <v>3.0003469487240677</v>
      </c>
    </row>
    <row r="704" spans="1:31">
      <c r="A704" t="s">
        <v>797</v>
      </c>
      <c r="B704" t="s">
        <v>738</v>
      </c>
      <c r="C704" t="s">
        <v>35</v>
      </c>
      <c r="D704" t="s">
        <v>739</v>
      </c>
      <c r="E704" t="s">
        <v>114</v>
      </c>
      <c r="F704">
        <v>2004</v>
      </c>
      <c r="G704" t="s">
        <v>49</v>
      </c>
      <c r="H704" t="s">
        <v>44</v>
      </c>
      <c r="I704" t="s">
        <v>45</v>
      </c>
      <c r="J704" s="21">
        <v>23.033371934574788</v>
      </c>
      <c r="K704" s="21">
        <v>23.044697443118434</v>
      </c>
      <c r="L704" s="21">
        <v>68.810584265720749</v>
      </c>
      <c r="M704" s="21">
        <v>68.827042316189349</v>
      </c>
      <c r="N704" s="21">
        <v>0</v>
      </c>
      <c r="O704" s="21">
        <v>6.3018803899838232E-3</v>
      </c>
      <c r="P704" s="21">
        <v>0</v>
      </c>
      <c r="Q704" s="21">
        <v>7.4067756679672163E-3</v>
      </c>
      <c r="R704" s="23">
        <v>10100550.737534441</v>
      </c>
      <c r="S704" s="23">
        <v>10095970.760280013</v>
      </c>
      <c r="T704" s="23">
        <v>2035085.6792653401</v>
      </c>
      <c r="U704" s="18" t="s">
        <v>41</v>
      </c>
      <c r="V704" s="23">
        <v>1344.5559828245298</v>
      </c>
      <c r="W704" s="23">
        <v>1343.8464538052633</v>
      </c>
      <c r="X704" s="23">
        <v>1699.2940135887427</v>
      </c>
      <c r="Y704" s="23">
        <v>1699.2677043227152</v>
      </c>
      <c r="Z704" s="23">
        <v>1698.3704644065069</v>
      </c>
      <c r="AA704" s="23">
        <v>1698.3451266740271</v>
      </c>
      <c r="AB704" s="21">
        <v>0</v>
      </c>
      <c r="AC704" s="26">
        <f>((Y704*1000)*(O704/100))/VLOOKUP(E704,'Sq Ft lookup'!$C$3:$D$7,2,0)</f>
        <v>2.147730008665092E-4</v>
      </c>
      <c r="AD704" s="26">
        <f>(100-J704)/100*X704*1000/VLOOKUP(E704,'Sq Ft lookup'!$C$3:$D$7,2,0)</f>
        <v>2.6231233517386352</v>
      </c>
      <c r="AE704" s="26">
        <f>(100-K704)/100*Y704*1000/VLOOKUP(E704,'Sq Ft lookup'!$C$3:$D$7,2,0)</f>
        <v>2.6226967571458508</v>
      </c>
    </row>
    <row r="705" spans="1:31">
      <c r="A705" t="s">
        <v>798</v>
      </c>
      <c r="B705" t="s">
        <v>738</v>
      </c>
      <c r="C705" t="s">
        <v>35</v>
      </c>
      <c r="D705" t="s">
        <v>739</v>
      </c>
      <c r="E705" t="s">
        <v>114</v>
      </c>
      <c r="F705">
        <v>2004</v>
      </c>
      <c r="G705" t="s">
        <v>51</v>
      </c>
      <c r="H705" t="s">
        <v>52</v>
      </c>
      <c r="I705" t="s">
        <v>53</v>
      </c>
      <c r="J705" s="21">
        <v>27.348577109527263</v>
      </c>
      <c r="K705" s="21">
        <v>27.397184263407514</v>
      </c>
      <c r="L705" s="21">
        <v>80.062602961279111</v>
      </c>
      <c r="M705" s="21">
        <v>80.072379113731557</v>
      </c>
      <c r="N705" s="21">
        <v>0</v>
      </c>
      <c r="O705" s="21">
        <v>8.073905831656689E-3</v>
      </c>
      <c r="P705" s="21">
        <v>0</v>
      </c>
      <c r="Q705" s="21">
        <v>0.36992734008029243</v>
      </c>
      <c r="R705" s="23">
        <v>10563586.318423009</v>
      </c>
      <c r="S705" s="23">
        <v>10558384.755855888</v>
      </c>
      <c r="T705" s="23">
        <v>2593952.2420892199</v>
      </c>
      <c r="U705" s="18" t="s">
        <v>41</v>
      </c>
      <c r="V705" s="23">
        <v>1627.852124071522</v>
      </c>
      <c r="W705" s="23">
        <v>1627.0486454516968</v>
      </c>
      <c r="X705" s="23">
        <v>1887.3097730610311</v>
      </c>
      <c r="Y705" s="23">
        <v>1882.1352698553715</v>
      </c>
      <c r="Z705" s="23">
        <v>1880.631911029086</v>
      </c>
      <c r="AA705" s="23">
        <v>1875.611011997185</v>
      </c>
      <c r="AB705" s="21">
        <v>0</v>
      </c>
      <c r="AC705" s="26">
        <f>((Y705*1000)*(O705/100))/VLOOKUP(E705,'Sq Ft lookup'!$C$3:$D$7,2,0)</f>
        <v>3.0477703432113957E-4</v>
      </c>
      <c r="AD705" s="26">
        <f>(100-J705)/100*X705*1000/VLOOKUP(E705,'Sq Ft lookup'!$C$3:$D$7,2,0)</f>
        <v>2.7500148505410964</v>
      </c>
      <c r="AE705" s="26">
        <f>(100-K705)/100*Y705*1000/VLOOKUP(E705,'Sq Ft lookup'!$C$3:$D$7,2,0)</f>
        <v>2.7406401963227296</v>
      </c>
    </row>
    <row r="706" spans="1:31">
      <c r="A706" t="s">
        <v>799</v>
      </c>
      <c r="B706" t="s">
        <v>738</v>
      </c>
      <c r="C706" t="s">
        <v>35</v>
      </c>
      <c r="D706" t="s">
        <v>739</v>
      </c>
      <c r="E706" t="s">
        <v>114</v>
      </c>
      <c r="F706">
        <v>2004</v>
      </c>
      <c r="G706" t="s">
        <v>55</v>
      </c>
      <c r="H706" t="s">
        <v>225</v>
      </c>
      <c r="I706" t="s">
        <v>40</v>
      </c>
      <c r="J706" s="21">
        <v>24.176210431159838</v>
      </c>
      <c r="K706" s="21">
        <v>24.274904721373247</v>
      </c>
      <c r="L706" s="21">
        <v>58.24880562435726</v>
      </c>
      <c r="M706" s="21">
        <v>58.26918406727011</v>
      </c>
      <c r="N706" s="21">
        <v>0</v>
      </c>
      <c r="O706" s="21">
        <v>0.52394183669313532</v>
      </c>
      <c r="P706" s="21">
        <v>0</v>
      </c>
      <c r="Q706" s="21">
        <v>0.24138359885950747</v>
      </c>
      <c r="R706" s="23">
        <v>10436168.851565044</v>
      </c>
      <c r="S706" s="23">
        <v>10431094.910694595</v>
      </c>
      <c r="T706" s="23">
        <v>3452044.4514156599</v>
      </c>
      <c r="U706" s="18" t="s">
        <v>41</v>
      </c>
      <c r="V706" s="23">
        <v>4692.2805036325317</v>
      </c>
      <c r="W706" s="23">
        <v>4689.9831786993846</v>
      </c>
      <c r="X706" s="23">
        <v>1929.8865096211161</v>
      </c>
      <c r="Y706" s="23">
        <v>1926.9427430347489</v>
      </c>
      <c r="Z706" s="23">
        <v>1902.6395304908881</v>
      </c>
      <c r="AA706" s="23">
        <v>1897.4147892852482</v>
      </c>
      <c r="AB706" s="21">
        <v>0</v>
      </c>
      <c r="AC706" s="26">
        <f>((Y706*1000)*(O706/100))/VLOOKUP(E706,'Sq Ft lookup'!$C$3:$D$7,2,0)</f>
        <v>2.0248815081992274E-2</v>
      </c>
      <c r="AD706" s="26">
        <f>(100-J706)/100*X706*1000/VLOOKUP(E706,'Sq Ft lookup'!$C$3:$D$7,2,0)</f>
        <v>2.9348437344014231</v>
      </c>
      <c r="AE706" s="26">
        <f>(100-K706)/100*Y706*1000/VLOOKUP(E706,'Sq Ft lookup'!$C$3:$D$7,2,0)</f>
        <v>2.9265528041067945</v>
      </c>
    </row>
    <row r="707" spans="1:31">
      <c r="A707" t="s">
        <v>800</v>
      </c>
      <c r="B707" t="s">
        <v>738</v>
      </c>
      <c r="C707" t="s">
        <v>35</v>
      </c>
      <c r="D707" t="s">
        <v>739</v>
      </c>
      <c r="E707" t="s">
        <v>114</v>
      </c>
      <c r="F707">
        <v>2004</v>
      </c>
      <c r="G707" t="s">
        <v>55</v>
      </c>
      <c r="H707" t="s">
        <v>56</v>
      </c>
      <c r="I707" t="s">
        <v>57</v>
      </c>
      <c r="J707" s="21">
        <v>25.374497195173507</v>
      </c>
      <c r="K707" s="21">
        <v>25.403062910134601</v>
      </c>
      <c r="L707" s="21">
        <v>76.97291168180584</v>
      </c>
      <c r="M707" s="21">
        <v>76.982336685600046</v>
      </c>
      <c r="N707" s="21">
        <v>0</v>
      </c>
      <c r="O707" s="21">
        <v>6.428071074210491E-2</v>
      </c>
      <c r="P707" s="21">
        <v>0</v>
      </c>
      <c r="Q707" s="21">
        <v>5.1635989390423569E-2</v>
      </c>
      <c r="R707" s="23">
        <v>10436168.851565044</v>
      </c>
      <c r="S707" s="23">
        <v>10432193.946040956</v>
      </c>
      <c r="T707" s="23">
        <v>3452044.4514156599</v>
      </c>
      <c r="U707" s="18" t="s">
        <v>41</v>
      </c>
      <c r="V707" s="23">
        <v>1056.1056725545391</v>
      </c>
      <c r="W707" s="23">
        <v>1055.6730121688936</v>
      </c>
      <c r="X707" s="23">
        <v>1929.8865096211161</v>
      </c>
      <c r="Y707" s="23">
        <v>1930.2424720073013</v>
      </c>
      <c r="Z707" s="23">
        <v>1829.6583205744842</v>
      </c>
      <c r="AA707" s="23">
        <v>1828.4909775871595</v>
      </c>
      <c r="AB707" s="21">
        <v>0</v>
      </c>
      <c r="AC707" s="26">
        <f>((Y707*1000)*(O707/100))/VLOOKUP(E707,'Sq Ft lookup'!$C$3:$D$7,2,0)</f>
        <v>2.4885150021104465E-3</v>
      </c>
      <c r="AD707" s="26">
        <f>(100-J707)/100*X707*1000/VLOOKUP(E707,'Sq Ft lookup'!$C$3:$D$7,2,0)</f>
        <v>2.8884627183459166</v>
      </c>
      <c r="AE707" s="26">
        <f>(100-K707)/100*Y707*1000/VLOOKUP(E707,'Sq Ft lookup'!$C$3:$D$7,2,0)</f>
        <v>2.8878896159750287</v>
      </c>
    </row>
    <row r="708" spans="1:31">
      <c r="A708" t="s">
        <v>801</v>
      </c>
      <c r="B708" t="s">
        <v>738</v>
      </c>
      <c r="C708" t="s">
        <v>35</v>
      </c>
      <c r="D708" s="22" t="s">
        <v>739</v>
      </c>
      <c r="E708" t="s">
        <v>114</v>
      </c>
      <c r="F708">
        <v>2004</v>
      </c>
      <c r="G708" t="s">
        <v>59</v>
      </c>
      <c r="H708" t="s">
        <v>44</v>
      </c>
      <c r="I708" t="s">
        <v>45</v>
      </c>
      <c r="J708" s="21">
        <v>24.560792382769215</v>
      </c>
      <c r="K708" s="21">
        <v>24.567717647226928</v>
      </c>
      <c r="L708" s="21">
        <v>69.171637744970951</v>
      </c>
      <c r="M708" s="21">
        <v>69.188801686440556</v>
      </c>
      <c r="N708" s="21">
        <v>0</v>
      </c>
      <c r="O708" s="21">
        <v>5.1081719995321059E-2</v>
      </c>
      <c r="P708" s="21">
        <v>0</v>
      </c>
      <c r="Q708" s="21">
        <v>3.6701386435355109E-2</v>
      </c>
      <c r="R708" s="23">
        <v>10347378.347368645</v>
      </c>
      <c r="S708" s="23">
        <v>10342075.756952608</v>
      </c>
      <c r="T708" s="23">
        <v>1811994.0555083</v>
      </c>
      <c r="U708" s="18" t="s">
        <v>41</v>
      </c>
      <c r="V708" s="23">
        <v>1371.399026734706</v>
      </c>
      <c r="W708" s="23">
        <v>1370.6344896563717</v>
      </c>
      <c r="X708" s="23">
        <v>1753.498973697328</v>
      </c>
      <c r="Y708" s="23">
        <v>1751.6224618255717</v>
      </c>
      <c r="Z708" s="23">
        <v>1701.1255357140376</v>
      </c>
      <c r="AA708" s="23">
        <v>1701.1062508552452</v>
      </c>
      <c r="AB708" s="21">
        <v>0</v>
      </c>
      <c r="AC708" s="26">
        <f>((Y708*1000)*(O708/100))/VLOOKUP(E708,'Sq Ft lookup'!$C$3:$D$7,2,0)</f>
        <v>1.794542481598251E-3</v>
      </c>
      <c r="AD708" s="26">
        <f>(100-J708)/100*X708*1000/VLOOKUP(E708,'Sq Ft lookup'!$C$3:$D$7,2,0)</f>
        <v>2.6530800869104256</v>
      </c>
      <c r="AE708" s="26">
        <f>(100-K708)/100*Y708*1000/VLOOKUP(E708,'Sq Ft lookup'!$C$3:$D$7,2,0)</f>
        <v>2.6499975955853592</v>
      </c>
    </row>
    <row r="709" spans="1:31">
      <c r="A709" t="s">
        <v>802</v>
      </c>
      <c r="B709" t="s">
        <v>738</v>
      </c>
      <c r="C709" t="s">
        <v>35</v>
      </c>
      <c r="D709" s="22" t="s">
        <v>739</v>
      </c>
      <c r="E709" t="s">
        <v>114</v>
      </c>
      <c r="F709">
        <v>2004</v>
      </c>
      <c r="G709" t="s">
        <v>61</v>
      </c>
      <c r="H709" t="s">
        <v>62</v>
      </c>
      <c r="I709" t="s">
        <v>63</v>
      </c>
      <c r="J709" s="21">
        <v>23.953381468339273</v>
      </c>
      <c r="K709" s="21">
        <v>24.036024755322693</v>
      </c>
      <c r="L709" s="21">
        <v>75.102326395308168</v>
      </c>
      <c r="M709" s="21">
        <v>75.115733151647817</v>
      </c>
      <c r="N709" s="21">
        <v>0</v>
      </c>
      <c r="O709" s="21">
        <v>3.4757126306115358E-3</v>
      </c>
      <c r="P709" s="21">
        <v>0</v>
      </c>
      <c r="Q709" s="21">
        <v>0.14424572170175079</v>
      </c>
      <c r="R709" s="23">
        <v>10721220.626698738</v>
      </c>
      <c r="S709" s="23">
        <v>10715734.679148605</v>
      </c>
      <c r="T709" s="23">
        <v>1505757.2086046799</v>
      </c>
      <c r="U709" s="18" t="s">
        <v>41</v>
      </c>
      <c r="V709" s="23">
        <v>1916.1828001347544</v>
      </c>
      <c r="W709" s="23">
        <v>1915.1509892851036</v>
      </c>
      <c r="X709" s="23">
        <v>2038.4119491775127</v>
      </c>
      <c r="Y709" s="23">
        <v>2038.3046342810871</v>
      </c>
      <c r="Z709" s="23">
        <v>2038.4119491775127</v>
      </c>
      <c r="AA709" s="23">
        <v>2038.3046342810871</v>
      </c>
      <c r="AB709" s="21">
        <v>0</v>
      </c>
      <c r="AC709" s="26">
        <f>((Y709*1000)*(O709/100))/VLOOKUP(E709,'Sq Ft lookup'!$C$3:$D$7,2,0)</f>
        <v>1.420890726515203E-4</v>
      </c>
      <c r="AD709" s="26">
        <f>(100-J709)/100*X709*1000/VLOOKUP(E709,'Sq Ft lookup'!$C$3:$D$7,2,0)</f>
        <v>3.1089918954970175</v>
      </c>
      <c r="AE709" s="26">
        <f>(100-K709)/100*Y709*1000/VLOOKUP(E709,'Sq Ft lookup'!$C$3:$D$7,2,0)</f>
        <v>3.1054497147942142</v>
      </c>
    </row>
    <row r="710" spans="1:31">
      <c r="A710" t="s">
        <v>803</v>
      </c>
      <c r="B710" t="s">
        <v>738</v>
      </c>
      <c r="C710" t="s">
        <v>35</v>
      </c>
      <c r="D710" t="s">
        <v>739</v>
      </c>
      <c r="E710" t="s">
        <v>114</v>
      </c>
      <c r="F710">
        <v>2004</v>
      </c>
      <c r="G710" t="s">
        <v>65</v>
      </c>
      <c r="H710" t="s">
        <v>230</v>
      </c>
      <c r="I710" t="s">
        <v>63</v>
      </c>
      <c r="J710" s="21">
        <v>22.707412291027019</v>
      </c>
      <c r="K710" s="21">
        <v>22.780083522658558</v>
      </c>
      <c r="L710" s="21">
        <v>85.611806256434335</v>
      </c>
      <c r="M710" s="21">
        <v>85.619643635207083</v>
      </c>
      <c r="N710" s="21">
        <v>0</v>
      </c>
      <c r="O710" s="21">
        <v>4.8651666328622833E-2</v>
      </c>
      <c r="P710" s="21">
        <v>0</v>
      </c>
      <c r="Q710" s="21">
        <v>0.46349785867098442</v>
      </c>
      <c r="R710" s="23">
        <v>10733603.240474408</v>
      </c>
      <c r="S710" s="23">
        <v>10727777.291671542</v>
      </c>
      <c r="T710" s="23">
        <v>2280853.6661995701</v>
      </c>
      <c r="U710" s="18" t="s">
        <v>41</v>
      </c>
      <c r="V710" s="23">
        <v>2146.225375826335</v>
      </c>
      <c r="W710" s="23">
        <v>2145.05527141837</v>
      </c>
      <c r="X710" s="23">
        <v>2127.219476525182</v>
      </c>
      <c r="Y710" s="23">
        <v>2126.5342223309699</v>
      </c>
      <c r="Z710" s="23">
        <v>2115.7364053281481</v>
      </c>
      <c r="AA710" s="23">
        <v>2115.7050775380981</v>
      </c>
      <c r="AB710" s="21">
        <v>0</v>
      </c>
      <c r="AC710" s="26">
        <f>((Y710*1000)*(O710/100))/VLOOKUP(E710,'Sq Ft lookup'!$C$3:$D$7,2,0)</f>
        <v>2.0749986646859966E-3</v>
      </c>
      <c r="AD710" s="26">
        <f>(100-J710)/100*X710*1000/VLOOKUP(E710,'Sq Ft lookup'!$C$3:$D$7,2,0)</f>
        <v>3.2975992371752545</v>
      </c>
      <c r="AE710" s="26">
        <f>(100-K710)/100*Y710*1000/VLOOKUP(E710,'Sq Ft lookup'!$C$3:$D$7,2,0)</f>
        <v>3.2934375257642543</v>
      </c>
    </row>
    <row r="711" spans="1:31">
      <c r="A711" t="s">
        <v>804</v>
      </c>
      <c r="B711" t="s">
        <v>738</v>
      </c>
      <c r="C711" t="s">
        <v>35</v>
      </c>
      <c r="D711" t="s">
        <v>739</v>
      </c>
      <c r="E711" t="s">
        <v>114</v>
      </c>
      <c r="F711">
        <v>2004</v>
      </c>
      <c r="G711" t="s">
        <v>65</v>
      </c>
      <c r="H711" t="s">
        <v>66</v>
      </c>
      <c r="I711" t="s">
        <v>57</v>
      </c>
      <c r="J711" s="21">
        <v>24.047692084180227</v>
      </c>
      <c r="K711" s="21">
        <v>24.290249245396378</v>
      </c>
      <c r="L711" s="21">
        <v>78.550671134245135</v>
      </c>
      <c r="M711" s="21">
        <v>78.573155644382382</v>
      </c>
      <c r="N711" s="21">
        <v>0</v>
      </c>
      <c r="O711" s="21">
        <v>2.5314864347867276E-2</v>
      </c>
      <c r="P711" s="21">
        <v>0</v>
      </c>
      <c r="Q711" s="21">
        <v>1.4753856051624178E-2</v>
      </c>
      <c r="R711" s="23">
        <v>10733603.240474408</v>
      </c>
      <c r="S711" s="23">
        <v>10722789.022927189</v>
      </c>
      <c r="T711" s="23">
        <v>2280853.6661995701</v>
      </c>
      <c r="U711" s="18" t="s">
        <v>41</v>
      </c>
      <c r="V711" s="23">
        <v>1084.2991788849199</v>
      </c>
      <c r="W711" s="23">
        <v>1083.1621262568328</v>
      </c>
      <c r="X711" s="23">
        <v>2127.219476525182</v>
      </c>
      <c r="Y711" s="23">
        <v>2124.1094232573091</v>
      </c>
      <c r="Z711" s="23">
        <v>2114.726591533069</v>
      </c>
      <c r="AA711" s="23">
        <v>2114.2723791591025</v>
      </c>
      <c r="AB711" s="21">
        <v>0</v>
      </c>
      <c r="AC711" s="26">
        <f>((Y711*1000)*(O711/100))/VLOOKUP(E711,'Sq Ft lookup'!$C$3:$D$7,2,0)</f>
        <v>1.0784504995945724E-3</v>
      </c>
      <c r="AD711" s="26">
        <f>(100-J711)/100*X711*1000/VLOOKUP(E711,'Sq Ft lookup'!$C$3:$D$7,2,0)</f>
        <v>3.2404177433928916</v>
      </c>
      <c r="AE711" s="26">
        <f>(100-K711)/100*Y711*1000/VLOOKUP(E711,'Sq Ft lookup'!$C$3:$D$7,2,0)</f>
        <v>3.225346871446364</v>
      </c>
    </row>
    <row r="712" spans="1:31">
      <c r="A712" t="s">
        <v>805</v>
      </c>
      <c r="B712" t="s">
        <v>738</v>
      </c>
      <c r="C712" t="s">
        <v>35</v>
      </c>
      <c r="D712" t="s">
        <v>739</v>
      </c>
      <c r="E712" t="s">
        <v>114</v>
      </c>
      <c r="F712">
        <v>2004</v>
      </c>
      <c r="G712" t="s">
        <v>68</v>
      </c>
      <c r="H712" t="s">
        <v>69</v>
      </c>
      <c r="I712" t="s">
        <v>70</v>
      </c>
      <c r="J712" s="21">
        <v>23.930267908525838</v>
      </c>
      <c r="K712" s="21">
        <v>23.963294317792982</v>
      </c>
      <c r="L712" s="21">
        <v>79.103190986873841</v>
      </c>
      <c r="M712" s="21">
        <v>79.111725792718559</v>
      </c>
      <c r="N712" s="21">
        <v>0</v>
      </c>
      <c r="O712" s="21">
        <v>8.5878778540734529E-2</v>
      </c>
      <c r="P712" s="21">
        <v>0</v>
      </c>
      <c r="Q712" s="21">
        <v>6.0213160591059633E-2</v>
      </c>
      <c r="R712" s="23">
        <v>10347121.825547377</v>
      </c>
      <c r="S712" s="23">
        <v>10342994.326020421</v>
      </c>
      <c r="T712" s="23">
        <v>586471.77717517805</v>
      </c>
      <c r="U712" s="18" t="s">
        <v>41</v>
      </c>
      <c r="V712" s="21">
        <v>1150.6969769859709</v>
      </c>
      <c r="W712" s="21">
        <v>1150.2268689885559</v>
      </c>
      <c r="X712" s="23">
        <v>1794.7608231128531</v>
      </c>
      <c r="Y712" s="23">
        <v>1793.71345361474</v>
      </c>
      <c r="Z712" s="23">
        <v>1725.7317317750719</v>
      </c>
      <c r="AA712" s="23">
        <v>1724.9889136710869</v>
      </c>
      <c r="AB712" s="21">
        <v>0</v>
      </c>
      <c r="AC712" s="26">
        <f>((Y712*1000)*(O712/100))/VLOOKUP(E712,'Sq Ft lookup'!$C$3:$D$7,2,0)</f>
        <v>3.0894889781090322E-3</v>
      </c>
      <c r="AD712" s="26">
        <f>(100-J712)/100*X712*1000/VLOOKUP(E712,'Sq Ft lookup'!$C$3:$D$7,2,0)</f>
        <v>2.738206477787172</v>
      </c>
      <c r="AE712" s="26">
        <f>(100-K712)/100*Y712*1000/VLOOKUP(E712,'Sq Ft lookup'!$C$3:$D$7,2,0)</f>
        <v>2.7354204161796845</v>
      </c>
    </row>
    <row r="713" spans="1:31">
      <c r="A713" t="s">
        <v>806</v>
      </c>
      <c r="B713" t="s">
        <v>738</v>
      </c>
      <c r="C713" t="s">
        <v>35</v>
      </c>
      <c r="D713" s="22" t="s">
        <v>739</v>
      </c>
      <c r="E713" t="s">
        <v>114</v>
      </c>
      <c r="F713">
        <v>2004</v>
      </c>
      <c r="G713" t="s">
        <v>72</v>
      </c>
      <c r="H713" t="s">
        <v>73</v>
      </c>
      <c r="I713" t="s">
        <v>63</v>
      </c>
      <c r="J713" s="21">
        <v>19.737463054830606</v>
      </c>
      <c r="K713" s="21">
        <v>19.794256535776189</v>
      </c>
      <c r="L713" s="21">
        <v>71.337074254805756</v>
      </c>
      <c r="M713" s="21">
        <v>71.351042611836803</v>
      </c>
      <c r="N713" s="21">
        <v>0</v>
      </c>
      <c r="O713" s="21">
        <v>8.5236062763244316E-2</v>
      </c>
      <c r="P713" s="21">
        <v>0</v>
      </c>
      <c r="Q713" s="21">
        <v>9.2563792306052411E-2</v>
      </c>
      <c r="R713" s="23">
        <v>10941044.244696567</v>
      </c>
      <c r="S713" s="23">
        <v>10935932.819496341</v>
      </c>
      <c r="T713" s="23">
        <v>966885.08963752701</v>
      </c>
      <c r="U713" s="18" t="s">
        <v>41</v>
      </c>
      <c r="V713" s="23">
        <v>3156.5284033789653</v>
      </c>
      <c r="W713" s="23">
        <v>3154.9901137264037</v>
      </c>
      <c r="X713" s="23">
        <v>2025.2270241424849</v>
      </c>
      <c r="Y713" s="23">
        <v>2025.2027213013287</v>
      </c>
      <c r="Z713" s="23">
        <v>2021.7609049628197</v>
      </c>
      <c r="AA713" s="23">
        <v>2021.7259902830324</v>
      </c>
      <c r="AB713" s="21">
        <v>0</v>
      </c>
      <c r="AC713" s="26">
        <f>((Y713*1000)*(O713/100))/VLOOKUP(E713,'Sq Ft lookup'!$C$3:$D$7,2,0)</f>
        <v>3.4621000052373289E-3</v>
      </c>
      <c r="AD713" s="26">
        <f>(100-J713)/100*X713*1000/VLOOKUP(E713,'Sq Ft lookup'!$C$3:$D$7,2,0)</f>
        <v>3.2601255284314412</v>
      </c>
      <c r="AE713" s="26">
        <f>(100-K713)/100*Y713*1000/VLOOKUP(E713,'Sq Ft lookup'!$C$3:$D$7,2,0)</f>
        <v>3.2577795813827182</v>
      </c>
    </row>
    <row r="714" spans="1:31">
      <c r="A714" t="s">
        <v>807</v>
      </c>
      <c r="B714" t="s">
        <v>738</v>
      </c>
      <c r="C714" t="s">
        <v>35</v>
      </c>
      <c r="D714" s="22" t="s">
        <v>739</v>
      </c>
      <c r="E714" t="s">
        <v>114</v>
      </c>
      <c r="F714">
        <v>2004</v>
      </c>
      <c r="G714" t="s">
        <v>75</v>
      </c>
      <c r="H714" t="s">
        <v>235</v>
      </c>
      <c r="I714" t="s">
        <v>63</v>
      </c>
      <c r="J714" s="21">
        <v>21.155156335122339</v>
      </c>
      <c r="K714" s="21">
        <v>21.287172508737807</v>
      </c>
      <c r="L714" s="21">
        <v>79.662894417528889</v>
      </c>
      <c r="M714" s="21">
        <v>79.676603941551434</v>
      </c>
      <c r="N714" s="21">
        <v>0</v>
      </c>
      <c r="O714" s="21">
        <v>0.15051133340425082</v>
      </c>
      <c r="P714" s="21">
        <v>0</v>
      </c>
      <c r="Q714" s="21">
        <v>8.7957132881349556E-2</v>
      </c>
      <c r="R714" s="23">
        <v>11090384.193959821</v>
      </c>
      <c r="S714" s="23">
        <v>11083173.302165875</v>
      </c>
      <c r="T714" s="23">
        <v>1179169.40710524</v>
      </c>
      <c r="U714" s="18" t="s">
        <v>41</v>
      </c>
      <c r="V714" s="23">
        <v>2728.3003336775087</v>
      </c>
      <c r="W714" s="23">
        <v>2726.4549370616742</v>
      </c>
      <c r="X714" s="23">
        <v>2175.7507197928549</v>
      </c>
      <c r="Y714" s="23">
        <v>2172.655333867699</v>
      </c>
      <c r="Z714" s="23">
        <v>2175.053462668302</v>
      </c>
      <c r="AA714" s="23">
        <v>2171.6387166257291</v>
      </c>
      <c r="AB714" s="21">
        <v>0</v>
      </c>
      <c r="AC714" s="26">
        <f>((Y714*1000)*(O714/100))/VLOOKUP(E714,'Sq Ft lookup'!$C$3:$D$7,2,0)</f>
        <v>6.5585489636639611E-3</v>
      </c>
      <c r="AD714" s="26">
        <f>(100-J714)/100*X714*1000/VLOOKUP(E714,'Sq Ft lookup'!$C$3:$D$7,2,0)</f>
        <v>3.4405680977900661</v>
      </c>
      <c r="AE714" s="26">
        <f>(100-K714)/100*Y714*1000/VLOOKUP(E714,'Sq Ft lookup'!$C$3:$D$7,2,0)</f>
        <v>3.4299206677236032</v>
      </c>
    </row>
    <row r="715" spans="1:31">
      <c r="A715" t="s">
        <v>808</v>
      </c>
      <c r="B715" t="s">
        <v>738</v>
      </c>
      <c r="C715" t="s">
        <v>35</v>
      </c>
      <c r="D715" t="s">
        <v>739</v>
      </c>
      <c r="E715" t="s">
        <v>114</v>
      </c>
      <c r="F715">
        <v>2004</v>
      </c>
      <c r="G715" t="s">
        <v>75</v>
      </c>
      <c r="H715" t="s">
        <v>76</v>
      </c>
      <c r="I715" t="s">
        <v>77</v>
      </c>
      <c r="J715" s="21">
        <v>28.676319341768686</v>
      </c>
      <c r="K715" s="21">
        <v>28.780342562320204</v>
      </c>
      <c r="L715" s="21">
        <v>68.676413256901753</v>
      </c>
      <c r="M715" s="21">
        <v>68.696422730644755</v>
      </c>
      <c r="N715" s="21">
        <v>0</v>
      </c>
      <c r="O715" s="21">
        <v>0.11086511874556021</v>
      </c>
      <c r="P715" s="21">
        <v>0</v>
      </c>
      <c r="Q715" s="21">
        <v>5.3709648289378908E-2</v>
      </c>
      <c r="R715" s="23">
        <v>11090384.193959821</v>
      </c>
      <c r="S715" s="23">
        <v>11083485.795741331</v>
      </c>
      <c r="T715" s="23">
        <v>1179169.40710524</v>
      </c>
      <c r="U715" s="18" t="s">
        <v>41</v>
      </c>
      <c r="V715" s="23">
        <v>4892.7918307435311</v>
      </c>
      <c r="W715" s="23">
        <v>4889.6614280246349</v>
      </c>
      <c r="X715" s="23">
        <v>2175.7507197928549</v>
      </c>
      <c r="Y715" s="23">
        <v>2172.6800148842108</v>
      </c>
      <c r="Z715" s="23">
        <v>2164.231764257238</v>
      </c>
      <c r="AA715" s="23">
        <v>2160.8586836113841</v>
      </c>
      <c r="AB715" s="21">
        <v>0</v>
      </c>
      <c r="AC715" s="26">
        <f>((Y715*1000)*(O715/100))/VLOOKUP(E715,'Sq Ft lookup'!$C$3:$D$7,2,0)</f>
        <v>4.8310154000449973E-3</v>
      </c>
      <c r="AD715" s="26">
        <f>(100-J715)/100*X715*1000/VLOOKUP(E715,'Sq Ft lookup'!$C$3:$D$7,2,0)</f>
        <v>3.1123656143285698</v>
      </c>
      <c r="AE715" s="26">
        <f>(100-K715)/100*Y715*1000/VLOOKUP(E715,'Sq Ft lookup'!$C$3:$D$7,2,0)</f>
        <v>3.1034401600831636</v>
      </c>
    </row>
    <row r="716" spans="1:31">
      <c r="A716" t="s">
        <v>809</v>
      </c>
      <c r="B716" t="s">
        <v>738</v>
      </c>
      <c r="C716" t="s">
        <v>35</v>
      </c>
      <c r="D716" t="s">
        <v>739</v>
      </c>
      <c r="E716" t="s">
        <v>114</v>
      </c>
      <c r="F716">
        <v>2004</v>
      </c>
      <c r="G716" t="s">
        <v>79</v>
      </c>
      <c r="H716" t="s">
        <v>62</v>
      </c>
      <c r="I716" t="s">
        <v>70</v>
      </c>
      <c r="J716" s="21">
        <v>27.455676780276338</v>
      </c>
      <c r="K716" s="21">
        <v>27.523685303158963</v>
      </c>
      <c r="L716" s="21">
        <v>70.218647856743885</v>
      </c>
      <c r="M716" s="21">
        <v>70.235712386299525</v>
      </c>
      <c r="N716" s="21">
        <v>0</v>
      </c>
      <c r="O716" s="21">
        <v>0.51223349678049446</v>
      </c>
      <c r="P716" s="21">
        <v>0</v>
      </c>
      <c r="Q716" s="21">
        <v>-0.16264882951937687</v>
      </c>
      <c r="R716" s="23">
        <v>11454527.062612357</v>
      </c>
      <c r="S716" s="23">
        <v>11448283.816367326</v>
      </c>
      <c r="T716" s="23">
        <v>575671.89967144094</v>
      </c>
      <c r="U716" s="18" t="s">
        <v>41</v>
      </c>
      <c r="V716" s="23">
        <v>2607.0149215832662</v>
      </c>
      <c r="W716" s="23">
        <v>2605.5210877179811</v>
      </c>
      <c r="X716" s="23">
        <v>2248.4191168290049</v>
      </c>
      <c r="Y716" s="23">
        <v>2248.3640582762882</v>
      </c>
      <c r="Z716" s="23">
        <v>2233.9821378431043</v>
      </c>
      <c r="AA716" s="23">
        <v>2232.3498356604359</v>
      </c>
      <c r="AB716" s="21">
        <v>0</v>
      </c>
      <c r="AC716" s="26">
        <f>((Y716*1000)*(O716/100))/VLOOKUP(E716,'Sq Ft lookup'!$C$3:$D$7,2,0)</f>
        <v>2.3098423257249229E-2</v>
      </c>
      <c r="AD716" s="26">
        <f>(100-J716)/100*X716*1000/VLOOKUP(E716,'Sq Ft lookup'!$C$3:$D$7,2,0)</f>
        <v>3.2713606727767539</v>
      </c>
      <c r="AE716" s="26">
        <f>(100-K716)/100*Y716*1000/VLOOKUP(E716,'Sq Ft lookup'!$C$3:$D$7,2,0)</f>
        <v>3.2682138195086017</v>
      </c>
    </row>
    <row r="717" spans="1:31">
      <c r="A717" t="s">
        <v>810</v>
      </c>
      <c r="B717" t="s">
        <v>738</v>
      </c>
      <c r="C717" t="s">
        <v>35</v>
      </c>
      <c r="D717" t="s">
        <v>739</v>
      </c>
      <c r="E717" t="s">
        <v>114</v>
      </c>
      <c r="F717">
        <v>2004</v>
      </c>
      <c r="G717" t="s">
        <v>81</v>
      </c>
      <c r="H717" t="s">
        <v>82</v>
      </c>
      <c r="I717" t="s">
        <v>77</v>
      </c>
      <c r="J717" s="21">
        <v>19.027692183666222</v>
      </c>
      <c r="K717" s="21">
        <v>19.149357080200367</v>
      </c>
      <c r="L717" s="21">
        <v>54.704970204115867</v>
      </c>
      <c r="M717" s="21">
        <v>54.74623080183877</v>
      </c>
      <c r="N717" s="21">
        <v>0</v>
      </c>
      <c r="O717" s="21">
        <v>0.34660207877779819</v>
      </c>
      <c r="P717" s="21">
        <v>0</v>
      </c>
      <c r="Q717" s="21">
        <v>0.49057292216191484</v>
      </c>
      <c r="R717" s="23">
        <v>12010678.249172367</v>
      </c>
      <c r="S717" s="23">
        <v>11999849.223625863</v>
      </c>
      <c r="T717" s="23">
        <v>508845.37902365002</v>
      </c>
      <c r="U717" s="18" t="s">
        <v>41</v>
      </c>
      <c r="V717" s="23">
        <v>5545.9840737610502</v>
      </c>
      <c r="W717" s="23">
        <v>5540.9309209160556</v>
      </c>
      <c r="X717" s="23">
        <v>2291.1331087886556</v>
      </c>
      <c r="Y717" s="23">
        <v>2290.54391427464</v>
      </c>
      <c r="Z717" s="23">
        <v>2277.7614373590795</v>
      </c>
      <c r="AA717" s="23">
        <v>2277.7242832880056</v>
      </c>
      <c r="AB717" s="21">
        <v>0</v>
      </c>
      <c r="AC717" s="26">
        <f>((Y717*1000)*(O717/100))/VLOOKUP(E717,'Sq Ft lookup'!$C$3:$D$7,2,0)</f>
        <v>1.5922729286390394E-2</v>
      </c>
      <c r="AD717" s="26">
        <f>(100-J717)/100*X717*1000/VLOOKUP(E717,'Sq Ft lookup'!$C$3:$D$7,2,0)</f>
        <v>3.7207849043928753</v>
      </c>
      <c r="AE717" s="26">
        <f>(100-K717)/100*Y717*1000/VLOOKUP(E717,'Sq Ft lookup'!$C$3:$D$7,2,0)</f>
        <v>3.7142388308291037</v>
      </c>
    </row>
    <row r="718" spans="1:31">
      <c r="A718" t="s">
        <v>811</v>
      </c>
      <c r="B718" t="s">
        <v>738</v>
      </c>
      <c r="C718" t="s">
        <v>35</v>
      </c>
      <c r="D718" t="s">
        <v>739</v>
      </c>
      <c r="E718" t="s">
        <v>129</v>
      </c>
      <c r="F718">
        <v>2004</v>
      </c>
      <c r="G718" t="s">
        <v>38</v>
      </c>
      <c r="H718" t="s">
        <v>39</v>
      </c>
      <c r="I718" t="s">
        <v>40</v>
      </c>
      <c r="J718" s="21">
        <v>43.184096670865358</v>
      </c>
      <c r="K718" s="21">
        <v>43.346796790291798</v>
      </c>
      <c r="L718" s="21">
        <v>92.333067465803836</v>
      </c>
      <c r="M718" s="21">
        <v>92.337288181575246</v>
      </c>
      <c r="N718" s="21">
        <v>0</v>
      </c>
      <c r="O718" s="21">
        <v>0.1988009049405679</v>
      </c>
      <c r="P718" s="21">
        <v>0</v>
      </c>
      <c r="Q718" s="21">
        <v>0.3286047135994451</v>
      </c>
      <c r="R718" s="23">
        <v>1527408.2494119541</v>
      </c>
      <c r="S718" s="23">
        <v>1526610.6014432921</v>
      </c>
      <c r="T718" s="23">
        <v>4274179.6658299603</v>
      </c>
      <c r="U718" s="18" t="s">
        <v>41</v>
      </c>
      <c r="V718" s="23">
        <v>238.67286508651961</v>
      </c>
      <c r="W718" s="23">
        <v>238.54060812041263</v>
      </c>
      <c r="X718" s="23">
        <v>407.04440674119002</v>
      </c>
      <c r="Y718" s="23">
        <v>405.35652030209405</v>
      </c>
      <c r="Z718" s="23">
        <v>400.31122986685523</v>
      </c>
      <c r="AA718" s="23">
        <v>398.52940197586531</v>
      </c>
      <c r="AB718" s="21">
        <v>0</v>
      </c>
      <c r="AC718" s="26">
        <f>((Y718*1000)*(O718/100))/VLOOKUP(E718,'Sq Ft lookup'!$C$3:$D$7,2,0)</f>
        <v>6.5982087462430799E-3</v>
      </c>
      <c r="AD718" s="26">
        <f>(100-J718)/100*X718*1000/VLOOKUP(E718,'Sq Ft lookup'!$C$3:$D$7,2,0)</f>
        <v>1.8935738106370497</v>
      </c>
      <c r="AE718" s="26">
        <f>(100-K718)/100*Y718*1000/VLOOKUP(E718,'Sq Ft lookup'!$C$3:$D$7,2,0)</f>
        <v>1.8803217270702799</v>
      </c>
    </row>
    <row r="719" spans="1:31">
      <c r="A719" t="s">
        <v>812</v>
      </c>
      <c r="B719" t="s">
        <v>738</v>
      </c>
      <c r="C719" t="s">
        <v>35</v>
      </c>
      <c r="D719" t="s">
        <v>739</v>
      </c>
      <c r="E719" t="s">
        <v>129</v>
      </c>
      <c r="F719">
        <v>2004</v>
      </c>
      <c r="G719" t="s">
        <v>43</v>
      </c>
      <c r="H719" t="s">
        <v>44</v>
      </c>
      <c r="I719" t="s">
        <v>45</v>
      </c>
      <c r="J719" s="21">
        <v>40.185084787410489</v>
      </c>
      <c r="K719" s="21">
        <v>40.256389703913356</v>
      </c>
      <c r="L719" s="21">
        <v>72.912958687026091</v>
      </c>
      <c r="M719" s="21">
        <v>72.950190247329161</v>
      </c>
      <c r="N719" s="21">
        <v>0</v>
      </c>
      <c r="O719" s="21">
        <v>0.20351976324719886</v>
      </c>
      <c r="P719" s="21">
        <v>0</v>
      </c>
      <c r="Q719" s="21">
        <v>0.62343252350883127</v>
      </c>
      <c r="R719" s="23">
        <v>1520768.3912540544</v>
      </c>
      <c r="S719" s="23">
        <v>1518602.829638904</v>
      </c>
      <c r="T719" s="23">
        <v>3345095.7304042401</v>
      </c>
      <c r="U719" s="18" t="s">
        <v>41</v>
      </c>
      <c r="V719" s="23">
        <v>407.66950743067554</v>
      </c>
      <c r="W719" s="23">
        <v>407.10376148990986</v>
      </c>
      <c r="X719" s="23">
        <v>382.33059640593416</v>
      </c>
      <c r="Y719" s="23">
        <v>377.14395672621009</v>
      </c>
      <c r="Z719" s="23">
        <v>355.47178193829552</v>
      </c>
      <c r="AA719" s="23">
        <v>350.62419574791204</v>
      </c>
      <c r="AB719" s="21">
        <v>0</v>
      </c>
      <c r="AC719" s="26">
        <f>((Y719*1000)*(O719/100))/VLOOKUP(E719,'Sq Ft lookup'!$C$3:$D$7,2,0)</f>
        <v>6.2846959669071245E-3</v>
      </c>
      <c r="AD719" s="26">
        <f>(100-J719)/100*X719*1000/VLOOKUP(E719,'Sq Ft lookup'!$C$3:$D$7,2,0)</f>
        <v>1.8724881445648751</v>
      </c>
      <c r="AE719" s="26">
        <f>(100-K719)/100*Y719*1000/VLOOKUP(E719,'Sq Ft lookup'!$C$3:$D$7,2,0)</f>
        <v>1.844884352681923</v>
      </c>
    </row>
    <row r="720" spans="1:31">
      <c r="A720" t="s">
        <v>813</v>
      </c>
      <c r="B720" t="s">
        <v>738</v>
      </c>
      <c r="C720" t="s">
        <v>35</v>
      </c>
      <c r="D720" t="s">
        <v>739</v>
      </c>
      <c r="E720" t="s">
        <v>129</v>
      </c>
      <c r="F720">
        <v>2004</v>
      </c>
      <c r="G720" t="s">
        <v>47</v>
      </c>
      <c r="H720" t="s">
        <v>220</v>
      </c>
      <c r="I720" t="s">
        <v>57</v>
      </c>
      <c r="J720" s="21">
        <v>49.508770080254294</v>
      </c>
      <c r="K720" s="21">
        <v>49.444436851101493</v>
      </c>
      <c r="L720" s="21">
        <v>77.781972535018681</v>
      </c>
      <c r="M720" s="21">
        <v>77.788326391132074</v>
      </c>
      <c r="N720" s="21">
        <v>0</v>
      </c>
      <c r="O720" s="21">
        <v>0.29815890561319375</v>
      </c>
      <c r="P720" s="21">
        <v>0</v>
      </c>
      <c r="Q720" s="21">
        <v>0.67542953859795496</v>
      </c>
      <c r="R720" s="23">
        <v>1565190.731219437</v>
      </c>
      <c r="S720" s="23">
        <v>1564704.2350687459</v>
      </c>
      <c r="T720" s="23">
        <v>3685124.9224883602</v>
      </c>
      <c r="U720" s="18" t="s">
        <v>41</v>
      </c>
      <c r="V720" s="23">
        <v>320.58141404193134</v>
      </c>
      <c r="W720" s="23">
        <v>320.48921828123861</v>
      </c>
      <c r="X720" s="23">
        <v>433.50046693594084</v>
      </c>
      <c r="Y720" s="23">
        <v>432.96344890987558</v>
      </c>
      <c r="Z720" s="23">
        <v>363.8435932971795</v>
      </c>
      <c r="AA720" s="23">
        <v>363.39776873535158</v>
      </c>
      <c r="AB720" s="21">
        <v>0</v>
      </c>
      <c r="AC720" s="26">
        <f>((Y720*1000)*(O720/100))/VLOOKUP(E720,'Sq Ft lookup'!$C$3:$D$7,2,0)</f>
        <v>1.056986769212675E-2</v>
      </c>
      <c r="AD720" s="26">
        <f>(100-J720)/100*X720*1000/VLOOKUP(E720,'Sq Ft lookup'!$C$3:$D$7,2,0)</f>
        <v>1.7921569896816323</v>
      </c>
      <c r="AE720" s="26">
        <f>(100-K720)/100*Y720*1000/VLOOKUP(E720,'Sq Ft lookup'!$C$3:$D$7,2,0)</f>
        <v>1.7922175173196302</v>
      </c>
    </row>
    <row r="721" spans="1:31">
      <c r="A721" t="s">
        <v>814</v>
      </c>
      <c r="B721" t="s">
        <v>738</v>
      </c>
      <c r="C721" t="s">
        <v>35</v>
      </c>
      <c r="D721" t="s">
        <v>739</v>
      </c>
      <c r="E721" t="s">
        <v>129</v>
      </c>
      <c r="F721">
        <v>2004</v>
      </c>
      <c r="G721" t="s">
        <v>47</v>
      </c>
      <c r="H721" t="s">
        <v>39</v>
      </c>
      <c r="I721" t="s">
        <v>40</v>
      </c>
      <c r="J721" s="21">
        <v>43.404728204948661</v>
      </c>
      <c r="K721" s="21">
        <v>43.597077709856201</v>
      </c>
      <c r="L721" s="21">
        <v>92.60377827089043</v>
      </c>
      <c r="M721" s="21">
        <v>92.61109559491149</v>
      </c>
      <c r="N721" s="21">
        <v>0</v>
      </c>
      <c r="O721" s="21">
        <v>0.25375172857772615</v>
      </c>
      <c r="P721" s="21">
        <v>0</v>
      </c>
      <c r="Q721" s="21">
        <v>0.87221017035591197</v>
      </c>
      <c r="R721" s="23">
        <v>1565190.731219437</v>
      </c>
      <c r="S721" s="23">
        <v>1563741.1785928488</v>
      </c>
      <c r="T721" s="23">
        <v>3685124.9224883602</v>
      </c>
      <c r="U721" s="18" t="s">
        <v>41</v>
      </c>
      <c r="V721" s="23">
        <v>245.20904080048155</v>
      </c>
      <c r="W721" s="23">
        <v>244.96503865385046</v>
      </c>
      <c r="X721" s="23">
        <v>433.50046693594084</v>
      </c>
      <c r="Y721" s="23">
        <v>430.81258284202551</v>
      </c>
      <c r="Z721" s="23">
        <v>431.68620749215961</v>
      </c>
      <c r="AA721" s="23">
        <v>428.78611319583763</v>
      </c>
      <c r="AB721" s="21">
        <v>0</v>
      </c>
      <c r="AC721" s="26">
        <f>((Y721*1000)*(O721/100))/VLOOKUP(E721,'Sq Ft lookup'!$C$3:$D$7,2,0)</f>
        <v>8.9509250310482787E-3</v>
      </c>
      <c r="AD721" s="26">
        <f>(100-J721)/100*X721*1000/VLOOKUP(E721,'Sq Ft lookup'!$C$3:$D$7,2,0)</f>
        <v>2.0088164239938129</v>
      </c>
      <c r="AE721" s="26">
        <f>(100-K721)/100*Y721*1000/VLOOKUP(E721,'Sq Ft lookup'!$C$3:$D$7,2,0)</f>
        <v>1.9895759204512251</v>
      </c>
    </row>
    <row r="722" spans="1:31">
      <c r="A722" t="s">
        <v>815</v>
      </c>
      <c r="B722" t="s">
        <v>738</v>
      </c>
      <c r="C722" t="s">
        <v>35</v>
      </c>
      <c r="D722" t="s">
        <v>739</v>
      </c>
      <c r="E722" t="s">
        <v>129</v>
      </c>
      <c r="F722">
        <v>2004</v>
      </c>
      <c r="G722" t="s">
        <v>49</v>
      </c>
      <c r="H722" t="s">
        <v>44</v>
      </c>
      <c r="I722" t="s">
        <v>45</v>
      </c>
      <c r="J722" s="21">
        <v>38.308056801877775</v>
      </c>
      <c r="K722" s="21">
        <v>38.266695265557146</v>
      </c>
      <c r="L722" s="21">
        <v>76.896361580458674</v>
      </c>
      <c r="M722" s="21">
        <v>76.924268324320735</v>
      </c>
      <c r="N722" s="21">
        <v>0</v>
      </c>
      <c r="O722" s="21">
        <v>0.44030009136472148</v>
      </c>
      <c r="P722" s="21">
        <v>0</v>
      </c>
      <c r="Q722" s="21">
        <v>0.70568712739855244</v>
      </c>
      <c r="R722" s="23">
        <v>1440642.2161199048</v>
      </c>
      <c r="S722" s="23">
        <v>1438749.8473117836</v>
      </c>
      <c r="T722" s="23">
        <v>2328374.4035073798</v>
      </c>
      <c r="U722" s="18" t="s">
        <v>41</v>
      </c>
      <c r="V722" s="23">
        <v>197.43509108733352</v>
      </c>
      <c r="W722" s="23">
        <v>197.19497247312324</v>
      </c>
      <c r="X722" s="23">
        <v>336.84877138315818</v>
      </c>
      <c r="Y722" s="23">
        <v>333.88749315073539</v>
      </c>
      <c r="Z722" s="23">
        <v>303.15503592461801</v>
      </c>
      <c r="AA722" s="23">
        <v>302.76941166401247</v>
      </c>
      <c r="AB722" s="21">
        <v>0</v>
      </c>
      <c r="AC722" s="26">
        <f>((Y722*1000)*(O722/100))/VLOOKUP(E722,'Sq Ft lookup'!$C$3:$D$7,2,0)</f>
        <v>1.2037033188665265E-2</v>
      </c>
      <c r="AD722" s="26">
        <f>(100-J722)/100*X722*1000/VLOOKUP(E722,'Sq Ft lookup'!$C$3:$D$7,2,0)</f>
        <v>1.7015078169953044</v>
      </c>
      <c r="AE722" s="26">
        <f>(100-K722)/100*Y722*1000/VLOOKUP(E722,'Sq Ft lookup'!$C$3:$D$7,2,0)</f>
        <v>1.6876804082217232</v>
      </c>
    </row>
    <row r="723" spans="1:31">
      <c r="A723" t="s">
        <v>816</v>
      </c>
      <c r="B723" t="s">
        <v>738</v>
      </c>
      <c r="C723" t="s">
        <v>35</v>
      </c>
      <c r="D723" t="s">
        <v>739</v>
      </c>
      <c r="E723" t="s">
        <v>129</v>
      </c>
      <c r="F723">
        <v>2004</v>
      </c>
      <c r="G723" t="s">
        <v>51</v>
      </c>
      <c r="H723" t="s">
        <v>52</v>
      </c>
      <c r="I723" t="s">
        <v>53</v>
      </c>
      <c r="J723" s="21">
        <v>34.69713155896801</v>
      </c>
      <c r="K723" s="21">
        <v>35.050223431209218</v>
      </c>
      <c r="L723" s="21">
        <v>85.606390532989067</v>
      </c>
      <c r="M723" s="21">
        <v>85.636874800146515</v>
      </c>
      <c r="N723" s="21">
        <v>0</v>
      </c>
      <c r="O723" s="21">
        <v>0.36718073016126812</v>
      </c>
      <c r="P723" s="21">
        <v>0</v>
      </c>
      <c r="Q723" s="21">
        <v>1.1097274504654822</v>
      </c>
      <c r="R723" s="23">
        <v>1573690.9969730403</v>
      </c>
      <c r="S723" s="23">
        <v>1570454.9527267679</v>
      </c>
      <c r="T723" s="23">
        <v>2661389.2454631198</v>
      </c>
      <c r="U723" s="18" t="s">
        <v>41</v>
      </c>
      <c r="V723" s="23">
        <v>245.61702123023744</v>
      </c>
      <c r="W723" s="23">
        <v>245.09329262500702</v>
      </c>
      <c r="X723" s="23">
        <v>394.44404800022232</v>
      </c>
      <c r="Y723" s="23">
        <v>387.99090634623485</v>
      </c>
      <c r="Z723" s="23">
        <v>389.93302596315368</v>
      </c>
      <c r="AA723" s="23">
        <v>383.90989579986797</v>
      </c>
      <c r="AB723" s="21">
        <v>0</v>
      </c>
      <c r="AC723" s="26">
        <f>((Y723*1000)*(O723/100))/VLOOKUP(E723,'Sq Ft lookup'!$C$3:$D$7,2,0)</f>
        <v>1.1664656624647324E-2</v>
      </c>
      <c r="AD723" s="26">
        <f>(100-J723)/100*X723*1000/VLOOKUP(E723,'Sq Ft lookup'!$C$3:$D$7,2,0)</f>
        <v>2.1090564122348465</v>
      </c>
      <c r="AE723" s="26">
        <f>(100-K723)/100*Y723*1000/VLOOKUP(E723,'Sq Ft lookup'!$C$3:$D$7,2,0)</f>
        <v>2.0633349718264324</v>
      </c>
    </row>
    <row r="724" spans="1:31">
      <c r="A724" t="s">
        <v>817</v>
      </c>
      <c r="B724" t="s">
        <v>738</v>
      </c>
      <c r="C724" t="s">
        <v>35</v>
      </c>
      <c r="D724" t="s">
        <v>739</v>
      </c>
      <c r="E724" t="s">
        <v>129</v>
      </c>
      <c r="F724">
        <v>2004</v>
      </c>
      <c r="G724" t="s">
        <v>55</v>
      </c>
      <c r="H724" t="s">
        <v>225</v>
      </c>
      <c r="I724" t="s">
        <v>40</v>
      </c>
      <c r="J724" s="21">
        <v>49.050416248218362</v>
      </c>
      <c r="K724" s="21">
        <v>49.109171306665708</v>
      </c>
      <c r="L724" s="21">
        <v>70.811548653498264</v>
      </c>
      <c r="M724" s="21">
        <v>70.826965816546149</v>
      </c>
      <c r="N724" s="21">
        <v>0</v>
      </c>
      <c r="O724" s="21">
        <v>0.16569632010603771</v>
      </c>
      <c r="P724" s="21">
        <v>0</v>
      </c>
      <c r="Q724" s="21">
        <v>0.27511903432448209</v>
      </c>
      <c r="R724" s="23">
        <v>1548712.8380508253</v>
      </c>
      <c r="S724" s="23">
        <v>1547863.7235703925</v>
      </c>
      <c r="T724" s="23">
        <v>3062586.1969262301</v>
      </c>
      <c r="U724" s="18" t="s">
        <v>41</v>
      </c>
      <c r="V724" s="23">
        <v>703.91498876086541</v>
      </c>
      <c r="W724" s="23">
        <v>703.54215034167157</v>
      </c>
      <c r="X724" s="23">
        <v>414.11320376569938</v>
      </c>
      <c r="Y724" s="23">
        <v>413.60738663650062</v>
      </c>
      <c r="Z724" s="23">
        <v>376.00012821565304</v>
      </c>
      <c r="AA724" s="23">
        <v>375.61105840238184</v>
      </c>
      <c r="AB724" s="21">
        <v>0</v>
      </c>
      <c r="AC724" s="26">
        <f>((Y724*1000)*(O724/100))/VLOOKUP(E724,'Sq Ft lookup'!$C$3:$D$7,2,0)</f>
        <v>5.6114058505832461E-3</v>
      </c>
      <c r="AD724" s="26">
        <f>(100-J724)/100*X724*1000/VLOOKUP(E724,'Sq Ft lookup'!$C$3:$D$7,2,0)</f>
        <v>1.7275485014557295</v>
      </c>
      <c r="AE724" s="26">
        <f>(100-K724)/100*Y724*1000/VLOOKUP(E724,'Sq Ft lookup'!$C$3:$D$7,2,0)</f>
        <v>1.7234486178573867</v>
      </c>
    </row>
    <row r="725" spans="1:31">
      <c r="A725" t="s">
        <v>818</v>
      </c>
      <c r="B725" t="s">
        <v>738</v>
      </c>
      <c r="C725" t="s">
        <v>35</v>
      </c>
      <c r="D725" t="s">
        <v>739</v>
      </c>
      <c r="E725" t="s">
        <v>129</v>
      </c>
      <c r="F725">
        <v>2004</v>
      </c>
      <c r="G725" t="s">
        <v>55</v>
      </c>
      <c r="H725" t="s">
        <v>56</v>
      </c>
      <c r="I725" t="s">
        <v>57</v>
      </c>
      <c r="J725" s="21">
        <v>46.865915489640443</v>
      </c>
      <c r="K725" s="21">
        <v>47.020368269423443</v>
      </c>
      <c r="L725" s="21">
        <v>83.529852815836875</v>
      </c>
      <c r="M725" s="21">
        <v>83.562639355083192</v>
      </c>
      <c r="N725" s="21">
        <v>0</v>
      </c>
      <c r="O725" s="21">
        <v>1.8046990555843239</v>
      </c>
      <c r="P725" s="21">
        <v>0</v>
      </c>
      <c r="Q725" s="21">
        <v>1.6779369893006755</v>
      </c>
      <c r="R725" s="23">
        <v>1548712.8380508253</v>
      </c>
      <c r="S725" s="23">
        <v>1546074.5897201612</v>
      </c>
      <c r="T725" s="23">
        <v>3062586.1969262301</v>
      </c>
      <c r="U725" s="18" t="s">
        <v>41</v>
      </c>
      <c r="V725" s="23">
        <v>162.09265139354494</v>
      </c>
      <c r="W725" s="23">
        <v>161.76583652119945</v>
      </c>
      <c r="X725" s="23">
        <v>414.11320376569938</v>
      </c>
      <c r="Y725" s="23">
        <v>408.34386257608912</v>
      </c>
      <c r="Z725" s="23">
        <v>386.9638984899106</v>
      </c>
      <c r="AA725" s="23">
        <v>382.69327045890583</v>
      </c>
      <c r="AB725" s="21">
        <v>0</v>
      </c>
      <c r="AC725" s="26">
        <f>((Y725*1000)*(O725/100))/VLOOKUP(E725,'Sq Ft lookup'!$C$3:$D$7,2,0)</f>
        <v>6.0339451015681632E-2</v>
      </c>
      <c r="AD725" s="26">
        <f>(100-J725)/100*X725*1000/VLOOKUP(E725,'Sq Ft lookup'!$C$3:$D$7,2,0)</f>
        <v>1.8016184100598056</v>
      </c>
      <c r="AE725" s="26">
        <f>(100-K725)/100*Y725*1000/VLOOKUP(E725,'Sq Ft lookup'!$C$3:$D$7,2,0)</f>
        <v>1.7713545556219799</v>
      </c>
    </row>
    <row r="726" spans="1:31">
      <c r="A726" t="s">
        <v>819</v>
      </c>
      <c r="B726" t="s">
        <v>738</v>
      </c>
      <c r="C726" t="s">
        <v>35</v>
      </c>
      <c r="D726" t="s">
        <v>739</v>
      </c>
      <c r="E726" t="s">
        <v>129</v>
      </c>
      <c r="F726">
        <v>2004</v>
      </c>
      <c r="G726" t="s">
        <v>59</v>
      </c>
      <c r="H726" t="s">
        <v>44</v>
      </c>
      <c r="I726" t="s">
        <v>45</v>
      </c>
      <c r="J726" s="21">
        <v>43.521173530890891</v>
      </c>
      <c r="K726" s="21">
        <v>43.483570229385748</v>
      </c>
      <c r="L726" s="21">
        <v>78.303136780393785</v>
      </c>
      <c r="M726" s="21">
        <v>78.336564820921822</v>
      </c>
      <c r="N726" s="21">
        <v>0</v>
      </c>
      <c r="O726" s="21">
        <v>0.38532348695432406</v>
      </c>
      <c r="P726" s="21">
        <v>0</v>
      </c>
      <c r="Q726" s="21">
        <v>0.47495981583725971</v>
      </c>
      <c r="R726" s="23">
        <v>1491809.8809837583</v>
      </c>
      <c r="S726" s="23">
        <v>1489347.1939043694</v>
      </c>
      <c r="T726" s="23">
        <v>2176642.58853349</v>
      </c>
      <c r="U726" s="18" t="s">
        <v>41</v>
      </c>
      <c r="V726" s="23">
        <v>203.92069000583001</v>
      </c>
      <c r="W726" s="23">
        <v>203.60310024318741</v>
      </c>
      <c r="X726" s="23">
        <v>370.46373364943321</v>
      </c>
      <c r="Y726" s="23">
        <v>365.3556243249916</v>
      </c>
      <c r="Z726" s="23">
        <v>307.94074555829627</v>
      </c>
      <c r="AA726" s="23">
        <v>306.942300571766</v>
      </c>
      <c r="AB726" s="21">
        <v>0</v>
      </c>
      <c r="AC726" s="26">
        <f>((Y726*1000)*(O726/100))/VLOOKUP(E726,'Sq Ft lookup'!$C$3:$D$7,2,0)</f>
        <v>1.1526881009340699E-2</v>
      </c>
      <c r="AD726" s="26">
        <f>(100-J726)/100*X726*1000/VLOOKUP(E726,'Sq Ft lookup'!$C$3:$D$7,2,0)</f>
        <v>1.7131756563295939</v>
      </c>
      <c r="AE726" s="26">
        <f>(100-K726)/100*Y726*1000/VLOOKUP(E726,'Sq Ft lookup'!$C$3:$D$7,2,0)</f>
        <v>1.6906785677350988</v>
      </c>
    </row>
    <row r="727" spans="1:31">
      <c r="A727" t="s">
        <v>820</v>
      </c>
      <c r="B727" t="s">
        <v>738</v>
      </c>
      <c r="C727" t="s">
        <v>35</v>
      </c>
      <c r="D727" t="s">
        <v>739</v>
      </c>
      <c r="E727" t="s">
        <v>129</v>
      </c>
      <c r="F727">
        <v>2004</v>
      </c>
      <c r="G727" t="s">
        <v>61</v>
      </c>
      <c r="H727" t="s">
        <v>62</v>
      </c>
      <c r="I727" t="s">
        <v>63</v>
      </c>
      <c r="J727" s="21">
        <v>41.674302144956812</v>
      </c>
      <c r="K727" s="21">
        <v>41.943586948024802</v>
      </c>
      <c r="L727" s="21">
        <v>81.131152378684504</v>
      </c>
      <c r="M727" s="21">
        <v>81.189431597727122</v>
      </c>
      <c r="N727" s="21">
        <v>0</v>
      </c>
      <c r="O727" s="21">
        <v>0.14119722924272379</v>
      </c>
      <c r="P727" s="21">
        <v>0</v>
      </c>
      <c r="Q727" s="21">
        <v>1.0075364622492646</v>
      </c>
      <c r="R727" s="23">
        <v>1622095.953005295</v>
      </c>
      <c r="S727" s="23">
        <v>1617468.9206133734</v>
      </c>
      <c r="T727" s="23">
        <v>1945911.3371953999</v>
      </c>
      <c r="U727" s="18" t="s">
        <v>41</v>
      </c>
      <c r="V727" s="23">
        <v>298.60477692824242</v>
      </c>
      <c r="W727" s="23">
        <v>297.67645706794048</v>
      </c>
      <c r="X727" s="23">
        <v>419.13626507300279</v>
      </c>
      <c r="Y727" s="23">
        <v>410.49054520823228</v>
      </c>
      <c r="Z727" s="23">
        <v>404.37670557210225</v>
      </c>
      <c r="AA727" s="23">
        <v>397.18347478751139</v>
      </c>
      <c r="AB727" s="21">
        <v>0</v>
      </c>
      <c r="AC727" s="26">
        <f>((Y727*1000)*(O727/100))/VLOOKUP(E727,'Sq Ft lookup'!$C$3:$D$7,2,0)</f>
        <v>4.7456954453982125E-3</v>
      </c>
      <c r="AD727" s="26">
        <f>(100-J727)/100*X727*1000/VLOOKUP(E727,'Sq Ft lookup'!$C$3:$D$7,2,0)</f>
        <v>2.0016388134755223</v>
      </c>
      <c r="AE727" s="26">
        <f>(100-K727)/100*Y727*1000/VLOOKUP(E727,'Sq Ft lookup'!$C$3:$D$7,2,0)</f>
        <v>1.9512993029295871</v>
      </c>
    </row>
    <row r="728" spans="1:31">
      <c r="A728" t="s">
        <v>821</v>
      </c>
      <c r="B728" t="s">
        <v>738</v>
      </c>
      <c r="C728" t="s">
        <v>35</v>
      </c>
      <c r="D728" t="s">
        <v>739</v>
      </c>
      <c r="E728" t="s">
        <v>129</v>
      </c>
      <c r="F728">
        <v>2004</v>
      </c>
      <c r="G728" t="s">
        <v>65</v>
      </c>
      <c r="H728" t="s">
        <v>230</v>
      </c>
      <c r="I728" t="s">
        <v>63</v>
      </c>
      <c r="J728" s="21">
        <v>49.376461500709091</v>
      </c>
      <c r="K728" s="21">
        <v>49.51765526568267</v>
      </c>
      <c r="L728" s="21">
        <v>90.320604384883993</v>
      </c>
      <c r="M728" s="21">
        <v>90.34343693694872</v>
      </c>
      <c r="N728" s="21">
        <v>0</v>
      </c>
      <c r="O728" s="21">
        <v>0.23468708116997769</v>
      </c>
      <c r="P728" s="21">
        <v>0</v>
      </c>
      <c r="Q728" s="21">
        <v>0.3508775108447636</v>
      </c>
      <c r="R728" s="23">
        <v>1651070.758375274</v>
      </c>
      <c r="S728" s="23">
        <v>1647062.8749469428</v>
      </c>
      <c r="T728" s="23">
        <v>2382739.8756562402</v>
      </c>
      <c r="U728" s="18" t="s">
        <v>41</v>
      </c>
      <c r="V728" s="23">
        <v>324.14621589394886</v>
      </c>
      <c r="W728" s="23">
        <v>323.38038964249108</v>
      </c>
      <c r="X728" s="23">
        <v>477.56135872812155</v>
      </c>
      <c r="Y728" s="23">
        <v>474.60649316694361</v>
      </c>
      <c r="Z728" s="23">
        <v>415.77081207385856</v>
      </c>
      <c r="AA728" s="23">
        <v>411.39578392148195</v>
      </c>
      <c r="AB728" s="21">
        <v>0</v>
      </c>
      <c r="AC728" s="26">
        <f>((Y728*1000)*(O728/100))/VLOOKUP(E728,'Sq Ft lookup'!$C$3:$D$7,2,0)</f>
        <v>9.119969589105964E-3</v>
      </c>
      <c r="AD728" s="26">
        <f>(100-J728)/100*X728*1000/VLOOKUP(E728,'Sq Ft lookup'!$C$3:$D$7,2,0)</f>
        <v>1.9794849694876639</v>
      </c>
      <c r="AE728" s="26">
        <f>(100-K728)/100*Y728*1000/VLOOKUP(E728,'Sq Ft lookup'!$C$3:$D$7,2,0)</f>
        <v>1.9617502866733592</v>
      </c>
    </row>
    <row r="729" spans="1:31">
      <c r="A729" t="s">
        <v>822</v>
      </c>
      <c r="B729" t="s">
        <v>738</v>
      </c>
      <c r="C729" t="s">
        <v>35</v>
      </c>
      <c r="D729" t="s">
        <v>739</v>
      </c>
      <c r="E729" t="s">
        <v>129</v>
      </c>
      <c r="F729">
        <v>2004</v>
      </c>
      <c r="G729" t="s">
        <v>65</v>
      </c>
      <c r="H729" t="s">
        <v>66</v>
      </c>
      <c r="I729" t="s">
        <v>57</v>
      </c>
      <c r="J729" s="21">
        <v>45.510377982041092</v>
      </c>
      <c r="K729" s="21">
        <v>45.603289591057624</v>
      </c>
      <c r="L729" s="21">
        <v>84.733017630995576</v>
      </c>
      <c r="M729" s="21">
        <v>84.741871660237209</v>
      </c>
      <c r="N729" s="21">
        <v>0</v>
      </c>
      <c r="O729" s="21">
        <v>0.22851673843500309</v>
      </c>
      <c r="P729" s="21">
        <v>0</v>
      </c>
      <c r="Q729" s="21">
        <v>0.34780151384149577</v>
      </c>
      <c r="R729" s="23">
        <v>1651070.758375274</v>
      </c>
      <c r="S729" s="23">
        <v>1650039.9756698771</v>
      </c>
      <c r="T729" s="23">
        <v>2382739.8756562402</v>
      </c>
      <c r="U729" s="18" t="s">
        <v>41</v>
      </c>
      <c r="V729" s="23">
        <v>173.27373054028558</v>
      </c>
      <c r="W729" s="23">
        <v>173.17315372837217</v>
      </c>
      <c r="X729" s="23">
        <v>477.56135872812155</v>
      </c>
      <c r="Y729" s="23">
        <v>477.3828484562294</v>
      </c>
      <c r="Z729" s="23">
        <v>460.78328352440019</v>
      </c>
      <c r="AA729" s="23">
        <v>460.42542952238944</v>
      </c>
      <c r="AB729" s="21">
        <v>0</v>
      </c>
      <c r="AC729" s="26">
        <f>((Y729*1000)*(O729/100))/VLOOKUP(E729,'Sq Ft lookup'!$C$3:$D$7,2,0)</f>
        <v>8.9321366647585314E-3</v>
      </c>
      <c r="AD729" s="26">
        <f>(100-J729)/100*X729*1000/VLOOKUP(E729,'Sq Ft lookup'!$C$3:$D$7,2,0)</f>
        <v>2.1306568243767581</v>
      </c>
      <c r="AE729" s="26">
        <f>(100-K729)/100*Y729*1000/VLOOKUP(E729,'Sq Ft lookup'!$C$3:$D$7,2,0)</f>
        <v>2.126228716607403</v>
      </c>
    </row>
    <row r="730" spans="1:31">
      <c r="A730" t="s">
        <v>823</v>
      </c>
      <c r="B730" t="s">
        <v>738</v>
      </c>
      <c r="C730" t="s">
        <v>35</v>
      </c>
      <c r="D730" t="s">
        <v>739</v>
      </c>
      <c r="E730" t="s">
        <v>129</v>
      </c>
      <c r="F730">
        <v>2004</v>
      </c>
      <c r="G730" t="s">
        <v>68</v>
      </c>
      <c r="H730" t="s">
        <v>69</v>
      </c>
      <c r="I730" t="s">
        <v>70</v>
      </c>
      <c r="J730" s="21">
        <v>36.126055462873971</v>
      </c>
      <c r="K730" s="21">
        <v>36.490204463576283</v>
      </c>
      <c r="L730" s="21">
        <v>84.687131774760516</v>
      </c>
      <c r="M730" s="21">
        <v>84.752526072046592</v>
      </c>
      <c r="N730" s="21">
        <v>0</v>
      </c>
      <c r="O730" s="21">
        <v>0.844820106501603</v>
      </c>
      <c r="P730" s="21">
        <v>0</v>
      </c>
      <c r="Q730" s="21">
        <v>1.0593674157670288</v>
      </c>
      <c r="R730" s="23">
        <v>1581815.5099428128</v>
      </c>
      <c r="S730" s="23">
        <v>1575433.7926356203</v>
      </c>
      <c r="T730" s="23">
        <v>1171782.08605989</v>
      </c>
      <c r="U730" s="18" t="s">
        <v>41</v>
      </c>
      <c r="V730" s="23">
        <v>177.72782537565561</v>
      </c>
      <c r="W730" s="23">
        <v>176.96740052214344</v>
      </c>
      <c r="X730" s="23">
        <v>378.28811237366767</v>
      </c>
      <c r="Y730" s="23">
        <v>373.29417716618156</v>
      </c>
      <c r="Z730" s="23">
        <v>370.79810104178853</v>
      </c>
      <c r="AA730" s="23">
        <v>365.84854496090577</v>
      </c>
      <c r="AB730" s="21">
        <v>0</v>
      </c>
      <c r="AC730" s="26">
        <f>((Y730*1000)*(O730/100))/VLOOKUP(E730,'Sq Ft lookup'!$C$3:$D$7,2,0)</f>
        <v>2.5821768783771799E-2</v>
      </c>
      <c r="AD730" s="26">
        <f>(100-J730)/100*X730*1000/VLOOKUP(E730,'Sq Ft lookup'!$C$3:$D$7,2,0)</f>
        <v>1.9784130210599802</v>
      </c>
      <c r="AE730" s="26">
        <f>(100-K730)/100*Y730*1000/VLOOKUP(E730,'Sq Ft lookup'!$C$3:$D$7,2,0)</f>
        <v>1.9411650400191367</v>
      </c>
    </row>
    <row r="731" spans="1:31">
      <c r="A731" t="s">
        <v>824</v>
      </c>
      <c r="B731" t="s">
        <v>738</v>
      </c>
      <c r="C731" t="s">
        <v>35</v>
      </c>
      <c r="D731" t="s">
        <v>739</v>
      </c>
      <c r="E731" t="s">
        <v>129</v>
      </c>
      <c r="F731">
        <v>2004</v>
      </c>
      <c r="G731" t="s">
        <v>72</v>
      </c>
      <c r="H731" t="s">
        <v>73</v>
      </c>
      <c r="I731" t="s">
        <v>63</v>
      </c>
      <c r="J731" s="21">
        <v>44.189124116012366</v>
      </c>
      <c r="K731" s="21">
        <v>44.348771970939424</v>
      </c>
      <c r="L731" s="21">
        <v>78.99714413524643</v>
      </c>
      <c r="M731" s="21">
        <v>79.086949543832247</v>
      </c>
      <c r="N731" s="21">
        <v>0</v>
      </c>
      <c r="O731" s="21">
        <v>0.21758207116219763</v>
      </c>
      <c r="P731" s="21">
        <v>0</v>
      </c>
      <c r="Q731" s="21">
        <v>0.61187149798741569</v>
      </c>
      <c r="R731" s="23">
        <v>1744546.6461888782</v>
      </c>
      <c r="S731" s="23">
        <v>1737501.4693639965</v>
      </c>
      <c r="T731" s="23">
        <v>1526405.8150367399</v>
      </c>
      <c r="U731" s="18" t="s">
        <v>41</v>
      </c>
      <c r="V731" s="23">
        <v>514.06819864066028</v>
      </c>
      <c r="W731" s="23">
        <v>511.86589826907067</v>
      </c>
      <c r="X731" s="23">
        <v>450.11415763948287</v>
      </c>
      <c r="Y731" s="23">
        <v>445.21856246728885</v>
      </c>
      <c r="Z731" s="23">
        <v>419.06031436515275</v>
      </c>
      <c r="AA731" s="23">
        <v>414.20519925123273</v>
      </c>
      <c r="AB731" s="21">
        <v>0</v>
      </c>
      <c r="AC731" s="26">
        <f>((Y731*1000)*(O731/100))/VLOOKUP(E731,'Sq Ft lookup'!$C$3:$D$7,2,0)</f>
        <v>7.9317113403112195E-3</v>
      </c>
      <c r="AD731" s="26">
        <f>(100-J731)/100*X731*1000/VLOOKUP(E731,'Sq Ft lookup'!$C$3:$D$7,2,0)</f>
        <v>2.0568946210364869</v>
      </c>
      <c r="AE731" s="26">
        <f>(100-K731)/100*Y731*1000/VLOOKUP(E731,'Sq Ft lookup'!$C$3:$D$7,2,0)</f>
        <v>2.0287033490516522</v>
      </c>
    </row>
    <row r="732" spans="1:31">
      <c r="A732" t="s">
        <v>825</v>
      </c>
      <c r="B732" t="s">
        <v>738</v>
      </c>
      <c r="C732" t="s">
        <v>35</v>
      </c>
      <c r="D732" t="s">
        <v>739</v>
      </c>
      <c r="E732" t="s">
        <v>129</v>
      </c>
      <c r="F732">
        <v>2004</v>
      </c>
      <c r="G732" t="s">
        <v>75</v>
      </c>
      <c r="H732" t="s">
        <v>235</v>
      </c>
      <c r="I732" t="s">
        <v>63</v>
      </c>
      <c r="J732" s="21">
        <v>44.666649733404327</v>
      </c>
      <c r="K732" s="21">
        <v>44.834516468100816</v>
      </c>
      <c r="L732" s="21">
        <v>85.033491454078217</v>
      </c>
      <c r="M732" s="21">
        <v>85.087230749732711</v>
      </c>
      <c r="N732" s="21">
        <v>0</v>
      </c>
      <c r="O732" s="21">
        <v>1.0225540676109885</v>
      </c>
      <c r="P732" s="21">
        <v>0</v>
      </c>
      <c r="Q732" s="21">
        <v>2.0636167048513907</v>
      </c>
      <c r="R732" s="23">
        <v>1775512.1704797007</v>
      </c>
      <c r="S732" s="23">
        <v>1769300.1409944675</v>
      </c>
      <c r="T732" s="23">
        <v>1620111.83860822</v>
      </c>
      <c r="U732" s="18" t="s">
        <v>41</v>
      </c>
      <c r="V732" s="23">
        <v>440.47999784505936</v>
      </c>
      <c r="W732" s="23">
        <v>438.88821553269514</v>
      </c>
      <c r="X732" s="23">
        <v>477.31428092963085</v>
      </c>
      <c r="Y732" s="23">
        <v>464.91896690221199</v>
      </c>
      <c r="Z732" s="23">
        <v>440.11203676229462</v>
      </c>
      <c r="AA732" s="23">
        <v>431.13789643597801</v>
      </c>
      <c r="AB732" s="21">
        <v>0</v>
      </c>
      <c r="AC732" s="26">
        <f>((Y732*1000)*(O732/100))/VLOOKUP(E732,'Sq Ft lookup'!$C$3:$D$7,2,0)</f>
        <v>3.8925488873952398E-2</v>
      </c>
      <c r="AD732" s="26">
        <f>(100-J732)/100*X732*1000/VLOOKUP(E732,'Sq Ft lookup'!$C$3:$D$7,2,0)</f>
        <v>2.1625289272203445</v>
      </c>
      <c r="AE732" s="26">
        <f>(100-K732)/100*Y732*1000/VLOOKUP(E732,'Sq Ft lookup'!$C$3:$D$7,2,0)</f>
        <v>2.0999803173870535</v>
      </c>
    </row>
    <row r="733" spans="1:31">
      <c r="A733" t="s">
        <v>826</v>
      </c>
      <c r="B733" t="s">
        <v>738</v>
      </c>
      <c r="C733" t="s">
        <v>35</v>
      </c>
      <c r="D733" t="s">
        <v>739</v>
      </c>
      <c r="E733" t="s">
        <v>129</v>
      </c>
      <c r="F733">
        <v>2004</v>
      </c>
      <c r="G733" t="s">
        <v>75</v>
      </c>
      <c r="H733" t="s">
        <v>76</v>
      </c>
      <c r="I733" t="s">
        <v>77</v>
      </c>
      <c r="J733" s="21">
        <v>34.150703368286841</v>
      </c>
      <c r="K733" s="21">
        <v>34.536919005192232</v>
      </c>
      <c r="L733" s="21">
        <v>76.626408185466047</v>
      </c>
      <c r="M733" s="21">
        <v>76.714762974290821</v>
      </c>
      <c r="N733" s="21">
        <v>0</v>
      </c>
      <c r="O733" s="21">
        <v>1.7151815133719783</v>
      </c>
      <c r="P733" s="21">
        <v>0</v>
      </c>
      <c r="Q733" s="21">
        <v>2.0821646465937578</v>
      </c>
      <c r="R733" s="23">
        <v>1775512.1704797007</v>
      </c>
      <c r="S733" s="23">
        <v>1769224.5557207768</v>
      </c>
      <c r="T733" s="23">
        <v>1620111.83860822</v>
      </c>
      <c r="U733" s="18" t="s">
        <v>41</v>
      </c>
      <c r="V733" s="23">
        <v>800.96741862955639</v>
      </c>
      <c r="W733" s="23">
        <v>797.92168046593144</v>
      </c>
      <c r="X733" s="23">
        <v>477.31428092963085</v>
      </c>
      <c r="Y733" s="23">
        <v>465.59287975512706</v>
      </c>
      <c r="Z733" s="23">
        <v>464.35548394361319</v>
      </c>
      <c r="AA733" s="23">
        <v>453.7534376286726</v>
      </c>
      <c r="AB733" s="21">
        <v>0</v>
      </c>
      <c r="AC733" s="26">
        <f>((Y733*1000)*(O733/100))/VLOOKUP(E733,'Sq Ft lookup'!$C$3:$D$7,2,0)</f>
        <v>6.5386327916812662E-2</v>
      </c>
      <c r="AD733" s="26">
        <f>(100-J733)/100*X733*1000/VLOOKUP(E733,'Sq Ft lookup'!$C$3:$D$7,2,0)</f>
        <v>2.5735114197334137</v>
      </c>
      <c r="AE733" s="26">
        <f>(100-K733)/100*Y733*1000/VLOOKUP(E733,'Sq Ft lookup'!$C$3:$D$7,2,0)</f>
        <v>2.4955903774617365</v>
      </c>
    </row>
    <row r="734" spans="1:31">
      <c r="A734" t="s">
        <v>827</v>
      </c>
      <c r="B734" t="s">
        <v>738</v>
      </c>
      <c r="C734" t="s">
        <v>35</v>
      </c>
      <c r="D734" t="s">
        <v>739</v>
      </c>
      <c r="E734" t="s">
        <v>129</v>
      </c>
      <c r="F734">
        <v>2004</v>
      </c>
      <c r="G734" t="s">
        <v>79</v>
      </c>
      <c r="H734" t="s">
        <v>62</v>
      </c>
      <c r="I734" t="s">
        <v>70</v>
      </c>
      <c r="J734" s="21">
        <v>31.067077075210747</v>
      </c>
      <c r="K734" s="21">
        <v>31.565645181657686</v>
      </c>
      <c r="L734" s="21">
        <v>75.995587796668559</v>
      </c>
      <c r="M734" s="21">
        <v>76.090128361337477</v>
      </c>
      <c r="N734" s="21">
        <v>0</v>
      </c>
      <c r="O734" s="21">
        <v>0.26704688293854323</v>
      </c>
      <c r="P734" s="21">
        <v>0</v>
      </c>
      <c r="Q734" s="21">
        <v>1.4044371734244567</v>
      </c>
      <c r="R734" s="23">
        <v>1874863.177426104</v>
      </c>
      <c r="S734" s="23">
        <v>1868001.9929504304</v>
      </c>
      <c r="T734" s="23">
        <v>1125700.85567981</v>
      </c>
      <c r="U734" s="18" t="s">
        <v>41</v>
      </c>
      <c r="V734" s="23">
        <v>437.93768686300541</v>
      </c>
      <c r="W734" s="23">
        <v>436.20468380665869</v>
      </c>
      <c r="X734" s="23">
        <v>468.59304122815286</v>
      </c>
      <c r="Y734" s="23">
        <v>458.05902467619853</v>
      </c>
      <c r="Z734" s="23">
        <v>463.52739409548502</v>
      </c>
      <c r="AA734" s="23">
        <v>453.38440077637978</v>
      </c>
      <c r="AB734" s="21">
        <v>0</v>
      </c>
      <c r="AC734" s="26">
        <f>((Y734*1000)*(O734/100))/VLOOKUP(E734,'Sq Ft lookup'!$C$3:$D$7,2,0)</f>
        <v>1.0015658037340587E-2</v>
      </c>
      <c r="AD734" s="26">
        <f>(100-J734)/100*X734*1000/VLOOKUP(E734,'Sq Ft lookup'!$C$3:$D$7,2,0)</f>
        <v>2.6448013619749822</v>
      </c>
      <c r="AE734" s="26">
        <f>(100-K734)/100*Y734*1000/VLOOKUP(E734,'Sq Ft lookup'!$C$3:$D$7,2,0)</f>
        <v>2.5666470558440695</v>
      </c>
    </row>
    <row r="735" spans="1:31">
      <c r="A735" t="s">
        <v>828</v>
      </c>
      <c r="B735" t="s">
        <v>738</v>
      </c>
      <c r="C735" t="s">
        <v>35</v>
      </c>
      <c r="D735" t="s">
        <v>739</v>
      </c>
      <c r="E735" t="s">
        <v>129</v>
      </c>
      <c r="F735">
        <v>2004</v>
      </c>
      <c r="G735" t="s">
        <v>81</v>
      </c>
      <c r="H735" t="s">
        <v>82</v>
      </c>
      <c r="I735" t="s">
        <v>77</v>
      </c>
      <c r="J735" s="21">
        <v>36.31136791141342</v>
      </c>
      <c r="K735" s="21">
        <v>36.620654289161649</v>
      </c>
      <c r="L735" s="21">
        <v>63.334181143408387</v>
      </c>
      <c r="M735" s="21">
        <v>63.479774908460797</v>
      </c>
      <c r="N735" s="21">
        <v>0</v>
      </c>
      <c r="O735" s="21">
        <v>0.17827653556010048</v>
      </c>
      <c r="P735" s="21">
        <v>0</v>
      </c>
      <c r="Q735" s="21">
        <v>0.35583058702783582</v>
      </c>
      <c r="R735" s="23">
        <v>2054045.8244618252</v>
      </c>
      <c r="S735" s="23">
        <v>2046226.3854651712</v>
      </c>
      <c r="T735" s="23">
        <v>1037058.99596859</v>
      </c>
      <c r="U735" s="18" t="s">
        <v>41</v>
      </c>
      <c r="V735" s="23">
        <v>962.96268278349669</v>
      </c>
      <c r="W735" s="23">
        <v>959.13249009211211</v>
      </c>
      <c r="X735" s="23">
        <v>491.43443047680205</v>
      </c>
      <c r="Y735" s="23">
        <v>485.81168140558401</v>
      </c>
      <c r="Z735" s="23">
        <v>461.63004118234477</v>
      </c>
      <c r="AA735" s="23">
        <v>454.35339048213734</v>
      </c>
      <c r="AB735" s="21">
        <v>0</v>
      </c>
      <c r="AC735" s="26">
        <f>((Y735*1000)*(O735/100))/VLOOKUP(E735,'Sq Ft lookup'!$C$3:$D$7,2,0)</f>
        <v>7.0914112186498878E-3</v>
      </c>
      <c r="AD735" s="26">
        <f>(100-J735)/100*X735*1000/VLOOKUP(E735,'Sq Ft lookup'!$C$3:$D$7,2,0)</f>
        <v>2.5627015555547383</v>
      </c>
      <c r="AE735" s="26">
        <f>(100-K735)/100*Y735*1000/VLOOKUP(E735,'Sq Ft lookup'!$C$3:$D$7,2,0)</f>
        <v>2.5210777278819778</v>
      </c>
    </row>
    <row r="736" spans="1:31">
      <c r="A736" t="s">
        <v>829</v>
      </c>
      <c r="B736" t="s">
        <v>830</v>
      </c>
      <c r="C736" t="s">
        <v>35</v>
      </c>
      <c r="D736" s="22" t="s">
        <v>831</v>
      </c>
      <c r="E736" t="s">
        <v>37</v>
      </c>
      <c r="F736">
        <v>2004</v>
      </c>
      <c r="G736" t="s">
        <v>38</v>
      </c>
      <c r="H736" t="s">
        <v>39</v>
      </c>
      <c r="I736" t="s">
        <v>40</v>
      </c>
      <c r="J736" s="21">
        <v>39.517376055589558</v>
      </c>
      <c r="K736" s="21">
        <v>39.367737038182526</v>
      </c>
      <c r="L736" s="21">
        <v>90.9154957335831</v>
      </c>
      <c r="M736" s="21">
        <v>90.919049403121747</v>
      </c>
      <c r="N736" s="21">
        <v>0</v>
      </c>
      <c r="O736" s="21">
        <v>2.7491304775983516</v>
      </c>
      <c r="P736" s="21">
        <v>0</v>
      </c>
      <c r="Q736" s="21">
        <v>1.1958484260140751</v>
      </c>
      <c r="R736" s="23">
        <v>223922.25399274426</v>
      </c>
      <c r="S736" s="23">
        <v>223808.06140734465</v>
      </c>
      <c r="T736" s="23">
        <v>411994.99053798697</v>
      </c>
      <c r="U736" s="18" t="s">
        <v>41</v>
      </c>
      <c r="V736" s="23">
        <v>35.401390635552957</v>
      </c>
      <c r="W736" s="23">
        <v>35.387998078635611</v>
      </c>
      <c r="X736" s="23">
        <v>50.956578517158775</v>
      </c>
      <c r="Y736" s="23">
        <v>51.207980714196026</v>
      </c>
      <c r="Z736" s="23">
        <v>48.61190810259604</v>
      </c>
      <c r="AA736" s="23">
        <v>49.611713322620133</v>
      </c>
      <c r="AB736" s="21">
        <v>0</v>
      </c>
      <c r="AC736" s="26">
        <f>((Y736*1000)*(O736/100))/VLOOKUP(E736,'Sq Ft lookup'!$C$3:$D$7,2,0)</f>
        <v>2.8442755930430327E-2</v>
      </c>
      <c r="AD736" s="26">
        <f>(100-J736)/100*X736*1000/VLOOKUP(E736,'Sq Ft lookup'!$C$3:$D$7,2,0)</f>
        <v>0.62268665035804383</v>
      </c>
      <c r="AE736" s="26">
        <f>(100-K736)/100*Y736*1000/VLOOKUP(E736,'Sq Ft lookup'!$C$3:$D$7,2,0)</f>
        <v>0.62730695068326325</v>
      </c>
    </row>
    <row r="737" spans="1:31">
      <c r="A737" t="s">
        <v>832</v>
      </c>
      <c r="B737" t="s">
        <v>830</v>
      </c>
      <c r="C737" t="s">
        <v>35</v>
      </c>
      <c r="D737" t="s">
        <v>831</v>
      </c>
      <c r="E737" t="s">
        <v>37</v>
      </c>
      <c r="F737">
        <v>2004</v>
      </c>
      <c r="G737" t="s">
        <v>43</v>
      </c>
      <c r="H737" t="s">
        <v>44</v>
      </c>
      <c r="I737" t="s">
        <v>45</v>
      </c>
      <c r="J737" s="21">
        <v>41.206646439852712</v>
      </c>
      <c r="K737" s="21">
        <v>41.040626145668909</v>
      </c>
      <c r="L737" s="21">
        <v>74.038951123160373</v>
      </c>
      <c r="M737" s="21">
        <v>74.034519259784673</v>
      </c>
      <c r="N737" s="21">
        <v>0</v>
      </c>
      <c r="O737" s="21">
        <v>6.9949725219446837</v>
      </c>
      <c r="P737" s="21">
        <v>0</v>
      </c>
      <c r="Q737" s="21">
        <v>3.2121706671546972</v>
      </c>
      <c r="R737" s="23">
        <v>226382.59423587981</v>
      </c>
      <c r="S737" s="23">
        <v>226473.11461966863</v>
      </c>
      <c r="T737" s="23">
        <v>278345.07857748499</v>
      </c>
      <c r="U737" s="18" t="s">
        <v>41</v>
      </c>
      <c r="V737" s="23">
        <v>58.178313883896401</v>
      </c>
      <c r="W737" s="23">
        <v>58.198722981359573</v>
      </c>
      <c r="X737" s="23">
        <v>56.928949283136113</v>
      </c>
      <c r="Y737" s="23">
        <v>60.021470783206496</v>
      </c>
      <c r="Z737" s="23">
        <v>56.278790887595527</v>
      </c>
      <c r="AA737" s="23">
        <v>59.057587867516851</v>
      </c>
      <c r="AB737" s="21">
        <v>0</v>
      </c>
      <c r="AC737" s="26">
        <f>((Y737*1000)*(O737/100))/VLOOKUP(E737,'Sq Ft lookup'!$C$3:$D$7,2,0)</f>
        <v>8.4826454966205694E-2</v>
      </c>
      <c r="AD737" s="26">
        <f>(100-J737)/100*X737*1000/VLOOKUP(E737,'Sq Ft lookup'!$C$3:$D$7,2,0)</f>
        <v>0.67623878028308215</v>
      </c>
      <c r="AE737" s="26">
        <f>(100-K737)/100*Y737*1000/VLOOKUP(E737,'Sq Ft lookup'!$C$3:$D$7,2,0)</f>
        <v>0.71498703610342096</v>
      </c>
    </row>
    <row r="738" spans="1:31">
      <c r="A738" t="s">
        <v>833</v>
      </c>
      <c r="B738" t="s">
        <v>830</v>
      </c>
      <c r="C738" t="s">
        <v>35</v>
      </c>
      <c r="D738" t="s">
        <v>831</v>
      </c>
      <c r="E738" t="s">
        <v>37</v>
      </c>
      <c r="F738">
        <v>2004</v>
      </c>
      <c r="G738" t="s">
        <v>47</v>
      </c>
      <c r="H738" t="s">
        <v>220</v>
      </c>
      <c r="I738" t="s">
        <v>57</v>
      </c>
      <c r="J738" s="21">
        <v>40.96194739385264</v>
      </c>
      <c r="K738" s="21">
        <v>41.314559174421639</v>
      </c>
      <c r="L738" s="21">
        <v>76.669903131882776</v>
      </c>
      <c r="M738" s="21">
        <v>76.703085117233357</v>
      </c>
      <c r="N738" s="21">
        <v>0</v>
      </c>
      <c r="O738" s="21">
        <v>3.6888990579028871</v>
      </c>
      <c r="P738" s="21">
        <v>0</v>
      </c>
      <c r="Q738" s="21">
        <v>3.8995056690956167</v>
      </c>
      <c r="R738" s="23">
        <v>225318.69007137039</v>
      </c>
      <c r="S738" s="23">
        <v>225025.15472022395</v>
      </c>
      <c r="T738" s="23">
        <v>385143.52697008202</v>
      </c>
      <c r="U738" s="18" t="s">
        <v>41</v>
      </c>
      <c r="V738" s="23">
        <v>43.028248736959121</v>
      </c>
      <c r="W738" s="23">
        <v>42.964360516280941</v>
      </c>
      <c r="X738" s="23">
        <v>55.410339947549801</v>
      </c>
      <c r="Y738" s="23">
        <v>52.27532456445374</v>
      </c>
      <c r="Z738" s="23">
        <v>53.999757798525742</v>
      </c>
      <c r="AA738" s="23">
        <v>50.472450147076408</v>
      </c>
      <c r="AB738" s="21">
        <v>0</v>
      </c>
      <c r="AC738" s="26">
        <f>((Y738*1000)*(O738/100))/VLOOKUP(E738,'Sq Ft lookup'!$C$3:$D$7,2,0)</f>
        <v>3.8961187097157499E-2</v>
      </c>
      <c r="AD738" s="26">
        <f>(100-J738)/100*X738*1000/VLOOKUP(E738,'Sq Ft lookup'!$C$3:$D$7,2,0)</f>
        <v>0.66093919885805719</v>
      </c>
      <c r="AE738" s="26">
        <f>(100-K738)/100*Y738*1000/VLOOKUP(E738,'Sq Ft lookup'!$C$3:$D$7,2,0)</f>
        <v>0.6198202780816553</v>
      </c>
    </row>
    <row r="739" spans="1:31">
      <c r="A739" t="s">
        <v>834</v>
      </c>
      <c r="B739" t="s">
        <v>830</v>
      </c>
      <c r="C739" t="s">
        <v>35</v>
      </c>
      <c r="D739" s="22" t="s">
        <v>831</v>
      </c>
      <c r="E739" t="s">
        <v>37</v>
      </c>
      <c r="F739">
        <v>2004</v>
      </c>
      <c r="G739" t="s">
        <v>47</v>
      </c>
      <c r="H739" t="s">
        <v>39</v>
      </c>
      <c r="I739" t="s">
        <v>40</v>
      </c>
      <c r="J739" s="21">
        <v>41.761465183702725</v>
      </c>
      <c r="K739" s="21">
        <v>41.356416889534565</v>
      </c>
      <c r="L739" s="21">
        <v>91.59103435169699</v>
      </c>
      <c r="M739" s="21">
        <v>91.586988395306633</v>
      </c>
      <c r="N739" s="21">
        <v>0</v>
      </c>
      <c r="O739" s="21">
        <v>14.7844961020129</v>
      </c>
      <c r="P739" s="21">
        <v>0</v>
      </c>
      <c r="Q739" s="21">
        <v>6.1799347019958155</v>
      </c>
      <c r="R739" s="23">
        <v>225318.69007137039</v>
      </c>
      <c r="S739" s="23">
        <v>225369.84907711664</v>
      </c>
      <c r="T739" s="23">
        <v>385143.52697008202</v>
      </c>
      <c r="U739" s="18" t="s">
        <v>41</v>
      </c>
      <c r="V739" s="23">
        <v>35.634723345094194</v>
      </c>
      <c r="W739" s="23">
        <v>35.654093379275814</v>
      </c>
      <c r="X739" s="23">
        <v>55.410339947549801</v>
      </c>
      <c r="Y739" s="23">
        <v>57.671266567290651</v>
      </c>
      <c r="Z739" s="23">
        <v>55.303379642209883</v>
      </c>
      <c r="AA739" s="23">
        <v>57.421556407522118</v>
      </c>
      <c r="AB739" s="21">
        <v>0</v>
      </c>
      <c r="AC739" s="26">
        <f>((Y739*1000)*(O739/100))/VLOOKUP(E739,'Sq Ft lookup'!$C$3:$D$7,2,0)</f>
        <v>0.17226803025805751</v>
      </c>
      <c r="AD739" s="26">
        <f>(100-J739)/100*X739*1000/VLOOKUP(E739,'Sq Ft lookup'!$C$3:$D$7,2,0)</f>
        <v>0.65198848615380267</v>
      </c>
      <c r="AE739" s="26">
        <f>(100-K739)/100*Y739*1000/VLOOKUP(E739,'Sq Ft lookup'!$C$3:$D$7,2,0)</f>
        <v>0.68331138782194489</v>
      </c>
    </row>
    <row r="740" spans="1:31">
      <c r="A740" t="s">
        <v>835</v>
      </c>
      <c r="B740" t="s">
        <v>830</v>
      </c>
      <c r="C740" t="s">
        <v>35</v>
      </c>
      <c r="D740" s="22" t="s">
        <v>831</v>
      </c>
      <c r="E740" t="s">
        <v>37</v>
      </c>
      <c r="F740">
        <v>2004</v>
      </c>
      <c r="G740" t="s">
        <v>49</v>
      </c>
      <c r="H740" t="s">
        <v>44</v>
      </c>
      <c r="I740" t="s">
        <v>45</v>
      </c>
      <c r="J740" s="21">
        <v>34.180834277948257</v>
      </c>
      <c r="K740" s="21">
        <v>34.265976696983302</v>
      </c>
      <c r="L740" s="21">
        <v>78.18244360728697</v>
      </c>
      <c r="M740" s="21">
        <v>78.194939513244648</v>
      </c>
      <c r="N740" s="21">
        <v>0</v>
      </c>
      <c r="O740" s="21">
        <v>0</v>
      </c>
      <c r="P740" s="21">
        <v>0</v>
      </c>
      <c r="Q740" s="21">
        <v>0.205110809631048</v>
      </c>
      <c r="R740" s="23">
        <v>219818.61786704365</v>
      </c>
      <c r="S740" s="23">
        <v>219703.84312892263</v>
      </c>
      <c r="T740" s="23">
        <v>99491.795052710004</v>
      </c>
      <c r="U740" s="18" t="s">
        <v>41</v>
      </c>
      <c r="V740" s="23">
        <v>27.762205444011375</v>
      </c>
      <c r="W740" s="23">
        <v>27.746304767430178</v>
      </c>
      <c r="X740" s="23">
        <v>50.158575300984623</v>
      </c>
      <c r="Y740" s="23">
        <v>50.158575300984623</v>
      </c>
      <c r="Z740" s="23">
        <v>50.158520582496166</v>
      </c>
      <c r="AA740" s="23">
        <v>50.158520582496166</v>
      </c>
      <c r="AB740" s="21">
        <v>0</v>
      </c>
      <c r="AC740" s="26">
        <f>((Y740*1000)*(O740/100))/VLOOKUP(E740,'Sq Ft lookup'!$C$3:$D$7,2,0)</f>
        <v>0</v>
      </c>
      <c r="AD740" s="26">
        <f>(100-J740)/100*X740*1000/VLOOKUP(E740,'Sq Ft lookup'!$C$3:$D$7,2,0)</f>
        <v>0.66701597739519503</v>
      </c>
      <c r="AE740" s="26">
        <f>(100-K740)/100*Y740*1000/VLOOKUP(E740,'Sq Ft lookup'!$C$3:$D$7,2,0)</f>
        <v>0.66615313823235489</v>
      </c>
    </row>
    <row r="741" spans="1:31">
      <c r="A741" t="s">
        <v>836</v>
      </c>
      <c r="B741" t="s">
        <v>830</v>
      </c>
      <c r="C741" t="s">
        <v>35</v>
      </c>
      <c r="D741" s="22" t="s">
        <v>831</v>
      </c>
      <c r="E741" t="s">
        <v>37</v>
      </c>
      <c r="F741">
        <v>2004</v>
      </c>
      <c r="G741" t="s">
        <v>51</v>
      </c>
      <c r="H741" t="s">
        <v>52</v>
      </c>
      <c r="I741" t="s">
        <v>53</v>
      </c>
      <c r="J741" s="21">
        <v>51.669072274705655</v>
      </c>
      <c r="K741" s="21">
        <v>51.358701867071765</v>
      </c>
      <c r="L741" s="21">
        <v>87.062813947068008</v>
      </c>
      <c r="M741" s="21">
        <v>87.052844929334157</v>
      </c>
      <c r="N741" s="21">
        <v>0</v>
      </c>
      <c r="O741" s="21">
        <v>11.977864841266712</v>
      </c>
      <c r="P741" s="21">
        <v>0</v>
      </c>
      <c r="Q741" s="21">
        <v>7.2409745288417007</v>
      </c>
      <c r="R741" s="23">
        <v>235978.75918961517</v>
      </c>
      <c r="S741" s="23">
        <v>236255.07061331824</v>
      </c>
      <c r="T741" s="23">
        <v>159968.28161321301</v>
      </c>
      <c r="U741" s="18" t="s">
        <v>41</v>
      </c>
      <c r="V741" s="23">
        <v>35.425938159821179</v>
      </c>
      <c r="W741" s="23">
        <v>35.459351900656301</v>
      </c>
      <c r="X741" s="23">
        <v>63.297299008828439</v>
      </c>
      <c r="Y741" s="23">
        <v>67.04653566710472</v>
      </c>
      <c r="Z741" s="23">
        <v>62.843194115359928</v>
      </c>
      <c r="AA741" s="23">
        <v>66.324902126467492</v>
      </c>
      <c r="AB741" s="21">
        <v>0</v>
      </c>
      <c r="AC741" s="26">
        <f>((Y741*1000)*(O741/100))/VLOOKUP(E741,'Sq Ft lookup'!$C$3:$D$7,2,0)</f>
        <v>0.16225363012339594</v>
      </c>
      <c r="AD741" s="26">
        <f>(100-J741)/100*X741*1000/VLOOKUP(E741,'Sq Ft lookup'!$C$3:$D$7,2,0)</f>
        <v>0.61808610639499595</v>
      </c>
      <c r="AE741" s="26">
        <f>(100-K741)/100*Y741*1000/VLOOKUP(E741,'Sq Ft lookup'!$C$3:$D$7,2,0)</f>
        <v>0.6589010061953019</v>
      </c>
    </row>
    <row r="742" spans="1:31">
      <c r="A742" t="s">
        <v>837</v>
      </c>
      <c r="B742" t="s">
        <v>830</v>
      </c>
      <c r="C742" t="s">
        <v>35</v>
      </c>
      <c r="D742" t="s">
        <v>831</v>
      </c>
      <c r="E742" t="s">
        <v>37</v>
      </c>
      <c r="F742">
        <v>2004</v>
      </c>
      <c r="G742" t="s">
        <v>55</v>
      </c>
      <c r="H742" t="s">
        <v>225</v>
      </c>
      <c r="I742" t="s">
        <v>40</v>
      </c>
      <c r="J742" s="21">
        <v>35.397020330123631</v>
      </c>
      <c r="K742" s="21">
        <v>36.593959517332863</v>
      </c>
      <c r="L742" s="21">
        <v>70.759837714889585</v>
      </c>
      <c r="M742" s="21">
        <v>70.836274275949208</v>
      </c>
      <c r="N742" s="21">
        <v>0</v>
      </c>
      <c r="O742" s="21">
        <v>11.998615399067724</v>
      </c>
      <c r="P742" s="21">
        <v>0</v>
      </c>
      <c r="Q742" s="21">
        <v>10.274580159978207</v>
      </c>
      <c r="R742" s="23">
        <v>229406.35159487836</v>
      </c>
      <c r="S742" s="23">
        <v>228856.74985578863</v>
      </c>
      <c r="T742" s="23">
        <v>253509.588267902</v>
      </c>
      <c r="U742" s="18" t="s">
        <v>41</v>
      </c>
      <c r="V742" s="23">
        <v>102.09293297892961</v>
      </c>
      <c r="W742" s="23">
        <v>101.83073681232953</v>
      </c>
      <c r="X742" s="23">
        <v>59.95699300497148</v>
      </c>
      <c r="Y742" s="23">
        <v>60.662620402094589</v>
      </c>
      <c r="Z742" s="23">
        <v>58.400570099592699</v>
      </c>
      <c r="AA742" s="23">
        <v>58.019455265817875</v>
      </c>
      <c r="AB742" s="21">
        <v>0</v>
      </c>
      <c r="AC742" s="26">
        <f>((Y742*1000)*(O742/100))/VLOOKUP(E742,'Sq Ft lookup'!$C$3:$D$7,2,0)</f>
        <v>0.14705878397906291</v>
      </c>
      <c r="AD742" s="26">
        <f>(100-J742)/100*X742*1000/VLOOKUP(E742,'Sq Ft lookup'!$C$3:$D$7,2,0)</f>
        <v>0.78258418025398357</v>
      </c>
      <c r="AE742" s="26">
        <f>(100-K742)/100*Y742*1000/VLOOKUP(E742,'Sq Ft lookup'!$C$3:$D$7,2,0)</f>
        <v>0.77712426810786528</v>
      </c>
    </row>
    <row r="743" spans="1:31">
      <c r="A743" t="s">
        <v>838</v>
      </c>
      <c r="B743" t="s">
        <v>830</v>
      </c>
      <c r="C743" t="s">
        <v>35</v>
      </c>
      <c r="D743" t="s">
        <v>831</v>
      </c>
      <c r="E743" t="s">
        <v>37</v>
      </c>
      <c r="F743">
        <v>2004</v>
      </c>
      <c r="G743" t="s">
        <v>55</v>
      </c>
      <c r="H743" t="s">
        <v>56</v>
      </c>
      <c r="I743" t="s">
        <v>57</v>
      </c>
      <c r="J743" s="21">
        <v>38.879112939826044</v>
      </c>
      <c r="K743" s="21">
        <v>37.505711635656255</v>
      </c>
      <c r="L743" s="21">
        <v>84.511996081247077</v>
      </c>
      <c r="M743" s="21">
        <v>84.48132693335242</v>
      </c>
      <c r="N743" s="21">
        <v>0</v>
      </c>
      <c r="O743" s="21">
        <v>6.0335010574765695E-2</v>
      </c>
      <c r="P743" s="21">
        <v>0</v>
      </c>
      <c r="Q743" s="21">
        <v>7.8863760648369308E-2</v>
      </c>
      <c r="R743" s="23">
        <v>229406.35159487836</v>
      </c>
      <c r="S743" s="23">
        <v>229814.52954906056</v>
      </c>
      <c r="T743" s="23">
        <v>253509.588267902</v>
      </c>
      <c r="U743" s="18" t="s">
        <v>41</v>
      </c>
      <c r="V743" s="23">
        <v>22.068176623898097</v>
      </c>
      <c r="W743" s="23">
        <v>22.112357830735217</v>
      </c>
      <c r="X743" s="23">
        <v>59.95699300497148</v>
      </c>
      <c r="Y743" s="23">
        <v>60.565776608144255</v>
      </c>
      <c r="Z743" s="23">
        <v>58.227241499851971</v>
      </c>
      <c r="AA743" s="23">
        <v>59.349461247827449</v>
      </c>
      <c r="AB743" s="21">
        <v>0</v>
      </c>
      <c r="AC743" s="26">
        <f>((Y743*1000)*(O743/100))/VLOOKUP(E743,'Sq Ft lookup'!$C$3:$D$7,2,0)</f>
        <v>7.3830422711814944E-4</v>
      </c>
      <c r="AD743" s="26">
        <f>(100-J743)/100*X743*1000/VLOOKUP(E743,'Sq Ft lookup'!$C$3:$D$7,2,0)</f>
        <v>0.7404029897816955</v>
      </c>
      <c r="AE743" s="26">
        <f>(100-K743)/100*Y743*1000/VLOOKUP(E743,'Sq Ft lookup'!$C$3:$D$7,2,0)</f>
        <v>0.76472676196783351</v>
      </c>
    </row>
    <row r="744" spans="1:31">
      <c r="A744" t="s">
        <v>839</v>
      </c>
      <c r="B744" t="s">
        <v>830</v>
      </c>
      <c r="C744" t="s">
        <v>35</v>
      </c>
      <c r="D744" t="s">
        <v>831</v>
      </c>
      <c r="E744" t="s">
        <v>37</v>
      </c>
      <c r="F744">
        <v>2004</v>
      </c>
      <c r="G744" t="s">
        <v>59</v>
      </c>
      <c r="H744" t="s">
        <v>44</v>
      </c>
      <c r="I744" t="s">
        <v>45</v>
      </c>
      <c r="J744" s="21">
        <v>34.951825874901445</v>
      </c>
      <c r="K744" s="21">
        <v>35.019571249551973</v>
      </c>
      <c r="L744" s="21">
        <v>78.394904257523834</v>
      </c>
      <c r="M744" s="21">
        <v>78.389136007746075</v>
      </c>
      <c r="N744" s="21">
        <v>0</v>
      </c>
      <c r="O744" s="21">
        <v>1.2210467962613336</v>
      </c>
      <c r="P744" s="21">
        <v>0</v>
      </c>
      <c r="Q744" s="21">
        <v>0.34765317642477556</v>
      </c>
      <c r="R744" s="23">
        <v>220454.85648308106</v>
      </c>
      <c r="S744" s="23">
        <v>220527.39774225428</v>
      </c>
      <c r="T744" s="23">
        <v>95311.410233314993</v>
      </c>
      <c r="U744" s="18" t="s">
        <v>41</v>
      </c>
      <c r="V744" s="23">
        <v>27.816825502414449</v>
      </c>
      <c r="W744" s="23">
        <v>27.826631812275426</v>
      </c>
      <c r="X744" s="23">
        <v>50.750618435774904</v>
      </c>
      <c r="Y744" s="23">
        <v>52.807878115885821</v>
      </c>
      <c r="Z744" s="23">
        <v>50.252980450218082</v>
      </c>
      <c r="AA744" s="23">
        <v>50.252980450218082</v>
      </c>
      <c r="AB744" s="21">
        <v>0</v>
      </c>
      <c r="AC744" s="26">
        <f>((Y744*1000)*(O744/100))/VLOOKUP(E744,'Sq Ft lookup'!$C$3:$D$7,2,0)</f>
        <v>1.3027758438379909E-2</v>
      </c>
      <c r="AD744" s="26">
        <f>(100-J744)/100*X744*1000/VLOOKUP(E744,'Sq Ft lookup'!$C$3:$D$7,2,0)</f>
        <v>0.66698354681618799</v>
      </c>
      <c r="AE744" s="26">
        <f>(100-K744)/100*Y744*1000/VLOOKUP(E744,'Sq Ft lookup'!$C$3:$D$7,2,0)</f>
        <v>0.69329802229955806</v>
      </c>
    </row>
    <row r="745" spans="1:31">
      <c r="A745" t="s">
        <v>840</v>
      </c>
      <c r="B745" t="s">
        <v>830</v>
      </c>
      <c r="C745" t="s">
        <v>35</v>
      </c>
      <c r="D745" t="s">
        <v>831</v>
      </c>
      <c r="E745" t="s">
        <v>37</v>
      </c>
      <c r="F745">
        <v>2004</v>
      </c>
      <c r="G745" t="s">
        <v>61</v>
      </c>
      <c r="H745" t="s">
        <v>62</v>
      </c>
      <c r="I745" t="s">
        <v>63</v>
      </c>
      <c r="J745" s="21">
        <v>32.327796637323004</v>
      </c>
      <c r="K745" s="21">
        <v>32.321326401388227</v>
      </c>
      <c r="L745" s="21">
        <v>84.151413664316806</v>
      </c>
      <c r="M745" s="21">
        <v>84.183055723833604</v>
      </c>
      <c r="N745" s="21">
        <v>0</v>
      </c>
      <c r="O745" s="21">
        <v>11.878187139613802</v>
      </c>
      <c r="P745" s="21">
        <v>0</v>
      </c>
      <c r="Q745" s="21">
        <v>7.8729474944617266</v>
      </c>
      <c r="R745" s="23">
        <v>240685.96125802537</v>
      </c>
      <c r="S745" s="23">
        <v>240441.66431190798</v>
      </c>
      <c r="T745" s="23">
        <v>84664.063988534996</v>
      </c>
      <c r="U745" s="18" t="s">
        <v>41</v>
      </c>
      <c r="V745" s="21">
        <v>40.874708183088806</v>
      </c>
      <c r="W745" s="21">
        <v>40.799378413183383</v>
      </c>
      <c r="X745" s="23">
        <v>68.307890352108942</v>
      </c>
      <c r="Y745" s="23">
        <v>70.756664044589201</v>
      </c>
      <c r="Z745" s="23">
        <v>68.307890352108942</v>
      </c>
      <c r="AA745" s="23">
        <v>70.756664044589201</v>
      </c>
      <c r="AB745" s="21">
        <v>0</v>
      </c>
      <c r="AC745" s="26">
        <f>((Y745*1000)*(O745/100))/VLOOKUP(E745,'Sq Ft lookup'!$C$3:$D$7,2,0)</f>
        <v>0.16980723242679335</v>
      </c>
      <c r="AD745" s="26">
        <f>(100-J745)/100*X745*1000/VLOOKUP(E745,'Sq Ft lookup'!$C$3:$D$7,2,0)</f>
        <v>0.93394190265347188</v>
      </c>
      <c r="AE745" s="26">
        <f>(100-K745)/100*Y745*1000/VLOOKUP(E745,'Sq Ft lookup'!$C$3:$D$7,2,0)</f>
        <v>0.96751533908483323</v>
      </c>
    </row>
    <row r="746" spans="1:31">
      <c r="A746" t="s">
        <v>841</v>
      </c>
      <c r="B746" t="s">
        <v>830</v>
      </c>
      <c r="C746" t="s">
        <v>35</v>
      </c>
      <c r="D746" s="22" t="s">
        <v>831</v>
      </c>
      <c r="E746" t="s">
        <v>37</v>
      </c>
      <c r="F746">
        <v>2004</v>
      </c>
      <c r="G746" t="s">
        <v>65</v>
      </c>
      <c r="H746" t="s">
        <v>230</v>
      </c>
      <c r="I746" t="s">
        <v>63</v>
      </c>
      <c r="J746" s="21">
        <v>31.488934355179822</v>
      </c>
      <c r="K746" s="21">
        <v>29.504622427505044</v>
      </c>
      <c r="L746" s="21">
        <v>89.3662840675795</v>
      </c>
      <c r="M746" s="21">
        <v>89.32181955904592</v>
      </c>
      <c r="N746" s="21">
        <v>0</v>
      </c>
      <c r="O746" s="21">
        <v>2.8513250050723218E-2</v>
      </c>
      <c r="P746" s="21">
        <v>0</v>
      </c>
      <c r="Q746" s="21">
        <v>8.5794328869266329E-2</v>
      </c>
      <c r="R746" s="23">
        <v>234093.63804161569</v>
      </c>
      <c r="S746" s="23">
        <v>234998.49107347839</v>
      </c>
      <c r="T746" s="23">
        <v>152631.17962718199</v>
      </c>
      <c r="U746" s="18" t="s">
        <v>41</v>
      </c>
      <c r="V746" s="23">
        <v>48.380858108310747</v>
      </c>
      <c r="W746" s="23">
        <v>48.611168851728181</v>
      </c>
      <c r="X746" s="23">
        <v>64.882404268132106</v>
      </c>
      <c r="Y746" s="23">
        <v>68.48986423364002</v>
      </c>
      <c r="Z746" s="23">
        <v>64.873078701827637</v>
      </c>
      <c r="AA746" s="23">
        <v>68.481591304842738</v>
      </c>
      <c r="AB746" s="21">
        <v>0</v>
      </c>
      <c r="AC746" s="26">
        <f>((Y746*1000)*(O746/100))/VLOOKUP(E746,'Sq Ft lookup'!$C$3:$D$7,2,0)</f>
        <v>3.9455876852891459E-4</v>
      </c>
      <c r="AD746" s="26">
        <f>(100-J746)/100*X746*1000/VLOOKUP(E746,'Sq Ft lookup'!$C$3:$D$7,2,0)</f>
        <v>0.89810337569608234</v>
      </c>
      <c r="AE746" s="26">
        <f>(100-K746)/100*Y746*1000/VLOOKUP(E746,'Sq Ft lookup'!$C$3:$D$7,2,0)</f>
        <v>0.97549628023828083</v>
      </c>
    </row>
    <row r="747" spans="1:31">
      <c r="A747" t="s">
        <v>842</v>
      </c>
      <c r="B747" t="s">
        <v>830</v>
      </c>
      <c r="C747" t="s">
        <v>35</v>
      </c>
      <c r="D747" t="s">
        <v>831</v>
      </c>
      <c r="E747" t="s">
        <v>37</v>
      </c>
      <c r="F747">
        <v>2004</v>
      </c>
      <c r="G747" t="s">
        <v>65</v>
      </c>
      <c r="H747" t="s">
        <v>66</v>
      </c>
      <c r="I747" t="s">
        <v>57</v>
      </c>
      <c r="J747" s="21">
        <v>37.03987550496096</v>
      </c>
      <c r="K747" s="21">
        <v>39.556536769462426</v>
      </c>
      <c r="L747" s="21">
        <v>85.40614647513226</v>
      </c>
      <c r="M747" s="21">
        <v>85.449313434389779</v>
      </c>
      <c r="N747" s="21">
        <v>0</v>
      </c>
      <c r="O747" s="21">
        <v>17.437873730887006</v>
      </c>
      <c r="P747" s="21">
        <v>0</v>
      </c>
      <c r="Q747" s="21">
        <v>12.438062553521052</v>
      </c>
      <c r="R747" s="23">
        <v>234093.63804161569</v>
      </c>
      <c r="S747" s="23">
        <v>233268.41404224237</v>
      </c>
      <c r="T747" s="23">
        <v>152631.17962718199</v>
      </c>
      <c r="U747" s="18" t="s">
        <v>41</v>
      </c>
      <c r="V747" s="23">
        <v>22.502143139420212</v>
      </c>
      <c r="W747" s="23">
        <v>22.435780826397842</v>
      </c>
      <c r="X747" s="23">
        <v>64.882404268132106</v>
      </c>
      <c r="Y747" s="23">
        <v>65.115632516212486</v>
      </c>
      <c r="Z747" s="23">
        <v>64.882404268132106</v>
      </c>
      <c r="AA747" s="23">
        <v>64.694186369824436</v>
      </c>
      <c r="AB747" s="21">
        <v>0</v>
      </c>
      <c r="AC747" s="26">
        <f>((Y747*1000)*(O747/100))/VLOOKUP(E747,'Sq Ft lookup'!$C$3:$D$7,2,0)</f>
        <v>0.22941270385383439</v>
      </c>
      <c r="AD747" s="26">
        <f>(100-J747)/100*X747*1000/VLOOKUP(E747,'Sq Ft lookup'!$C$3:$D$7,2,0)</f>
        <v>0.82533675123932715</v>
      </c>
      <c r="AE747" s="26">
        <f>(100-K747)/100*Y747*1000/VLOOKUP(E747,'Sq Ft lookup'!$C$3:$D$7,2,0)</f>
        <v>0.79519433068529877</v>
      </c>
    </row>
    <row r="748" spans="1:31">
      <c r="A748" t="s">
        <v>843</v>
      </c>
      <c r="B748" t="s">
        <v>830</v>
      </c>
      <c r="C748" t="s">
        <v>35</v>
      </c>
      <c r="D748" t="s">
        <v>831</v>
      </c>
      <c r="E748" t="s">
        <v>37</v>
      </c>
      <c r="F748">
        <v>2004</v>
      </c>
      <c r="G748" t="s">
        <v>68</v>
      </c>
      <c r="H748" t="s">
        <v>69</v>
      </c>
      <c r="I748" t="s">
        <v>70</v>
      </c>
      <c r="J748" s="21">
        <v>42.94158430788498</v>
      </c>
      <c r="K748" s="21">
        <v>42.52477181252258</v>
      </c>
      <c r="L748" s="21">
        <v>84.581789114575272</v>
      </c>
      <c r="M748" s="21">
        <v>84.571956220638853</v>
      </c>
      <c r="N748" s="21">
        <v>0</v>
      </c>
      <c r="O748" s="21">
        <v>0</v>
      </c>
      <c r="P748" s="21">
        <v>0</v>
      </c>
      <c r="Q748" s="21">
        <v>0</v>
      </c>
      <c r="R748" s="23">
        <v>214958.72870083287</v>
      </c>
      <c r="S748" s="23">
        <v>215087.05757357378</v>
      </c>
      <c r="T748" s="23">
        <v>21599.754896381</v>
      </c>
      <c r="U748" s="18" t="s">
        <v>41</v>
      </c>
      <c r="V748" s="23">
        <v>23.181176568425794</v>
      </c>
      <c r="W748" s="23">
        <v>23.19693226463248</v>
      </c>
      <c r="X748" s="23">
        <v>49.003615842450685</v>
      </c>
      <c r="Y748" s="23">
        <v>49.720330440593088</v>
      </c>
      <c r="Z748" s="23">
        <v>46.691353609226965</v>
      </c>
      <c r="AA748" s="23">
        <v>47.086070211512038</v>
      </c>
      <c r="AB748" s="21">
        <v>0</v>
      </c>
      <c r="AC748" s="26">
        <f>((Y748*1000)*(O748/100))/VLOOKUP(E748,'Sq Ft lookup'!$C$3:$D$7,2,0)</f>
        <v>0</v>
      </c>
      <c r="AD748" s="26">
        <f>(100-J748)/100*X748*1000/VLOOKUP(E748,'Sq Ft lookup'!$C$3:$D$7,2,0)</f>
        <v>0.56491942280134644</v>
      </c>
      <c r="AE748" s="26">
        <f>(100-K748)/100*Y748*1000/VLOOKUP(E748,'Sq Ft lookup'!$C$3:$D$7,2,0)</f>
        <v>0.57736889334879637</v>
      </c>
    </row>
    <row r="749" spans="1:31">
      <c r="A749" t="s">
        <v>844</v>
      </c>
      <c r="B749" t="s">
        <v>830</v>
      </c>
      <c r="C749" t="s">
        <v>35</v>
      </c>
      <c r="D749" t="s">
        <v>831</v>
      </c>
      <c r="E749" t="s">
        <v>37</v>
      </c>
      <c r="F749">
        <v>2004</v>
      </c>
      <c r="G749" t="s">
        <v>72</v>
      </c>
      <c r="H749" t="s">
        <v>73</v>
      </c>
      <c r="I749" t="s">
        <v>63</v>
      </c>
      <c r="J749" s="21">
        <v>29.664680107393281</v>
      </c>
      <c r="K749" s="21">
        <v>28.226870664214189</v>
      </c>
      <c r="L749" s="21">
        <v>82.315593466391761</v>
      </c>
      <c r="M749" s="21">
        <v>82.400998698784548</v>
      </c>
      <c r="N749" s="21">
        <v>0</v>
      </c>
      <c r="O749" s="21">
        <v>10.743993248033116</v>
      </c>
      <c r="P749" s="21">
        <v>0</v>
      </c>
      <c r="Q749" s="21">
        <v>7.4356942981584169</v>
      </c>
      <c r="R749" s="23">
        <v>254986.58476178205</v>
      </c>
      <c r="S749" s="23">
        <v>254076.09135491238</v>
      </c>
      <c r="T749" s="23">
        <v>49383.772327466999</v>
      </c>
      <c r="U749" s="18" t="s">
        <v>41</v>
      </c>
      <c r="V749" s="23">
        <v>72.736311543944211</v>
      </c>
      <c r="W749" s="23">
        <v>72.421078311949984</v>
      </c>
      <c r="X749" s="23">
        <v>75.637323846506746</v>
      </c>
      <c r="Y749" s="23">
        <v>79.460317604593996</v>
      </c>
      <c r="Z749" s="23">
        <v>73.940559999273916</v>
      </c>
      <c r="AA749" s="23">
        <v>78.719029297825003</v>
      </c>
      <c r="AB749" s="21">
        <v>0</v>
      </c>
      <c r="AC749" s="26">
        <f>((Y749*1000)*(O749/100))/VLOOKUP(E749,'Sq Ft lookup'!$C$3:$D$7,2,0)</f>
        <v>0.17248633515109096</v>
      </c>
      <c r="AD749" s="26">
        <f>(100-J749)/100*X749*1000/VLOOKUP(E749,'Sq Ft lookup'!$C$3:$D$7,2,0)</f>
        <v>1.0748510695150506</v>
      </c>
      <c r="AE749" s="26">
        <f>(100-K749)/100*Y749*1000/VLOOKUP(E749,'Sq Ft lookup'!$C$3:$D$7,2,0)</f>
        <v>1.1522609662586407</v>
      </c>
    </row>
    <row r="750" spans="1:31">
      <c r="A750" t="s">
        <v>845</v>
      </c>
      <c r="B750" t="s">
        <v>830</v>
      </c>
      <c r="C750" t="s">
        <v>35</v>
      </c>
      <c r="D750" t="s">
        <v>831</v>
      </c>
      <c r="E750" t="s">
        <v>37</v>
      </c>
      <c r="F750">
        <v>2004</v>
      </c>
      <c r="G750" t="s">
        <v>75</v>
      </c>
      <c r="H750" t="s">
        <v>235</v>
      </c>
      <c r="I750" t="s">
        <v>63</v>
      </c>
      <c r="J750" s="21">
        <v>28.79719208489584</v>
      </c>
      <c r="K750" s="21">
        <v>27.468822342112841</v>
      </c>
      <c r="L750" s="21">
        <v>86.342973393332983</v>
      </c>
      <c r="M750" s="21">
        <v>86.347261154066572</v>
      </c>
      <c r="N750" s="21">
        <v>0</v>
      </c>
      <c r="O750" s="21">
        <v>10.227573935230474</v>
      </c>
      <c r="P750" s="21">
        <v>0</v>
      </c>
      <c r="Q750" s="21">
        <v>7.9256051768755276</v>
      </c>
      <c r="R750" s="23">
        <v>247369.83364722956</v>
      </c>
      <c r="S750" s="23">
        <v>247479.55712009681</v>
      </c>
      <c r="T750" s="23">
        <v>63751.422771758997</v>
      </c>
      <c r="U750" s="18" t="s">
        <v>41</v>
      </c>
      <c r="V750" s="23">
        <v>61.347431767690686</v>
      </c>
      <c r="W750" s="23">
        <v>61.37677163679141</v>
      </c>
      <c r="X750" s="23">
        <v>72.851464128497099</v>
      </c>
      <c r="Y750" s="23">
        <v>77.000444024294623</v>
      </c>
      <c r="Z750" s="23">
        <v>71.634883843008282</v>
      </c>
      <c r="AA750" s="23">
        <v>76.655930352285253</v>
      </c>
      <c r="AB750" s="21">
        <v>0</v>
      </c>
      <c r="AC750" s="26">
        <f>((Y750*1000)*(O750/100))/VLOOKUP(E750,'Sq Ft lookup'!$C$3:$D$7,2,0)</f>
        <v>0.15911258395879357</v>
      </c>
      <c r="AD750" s="26">
        <f>(100-J750)/100*X750*1000/VLOOKUP(E750,'Sq Ft lookup'!$C$3:$D$7,2,0)</f>
        <v>1.0480308731539509</v>
      </c>
      <c r="AE750" s="26">
        <f>(100-K750)/100*Y750*1000/VLOOKUP(E750,'Sq Ft lookup'!$C$3:$D$7,2,0)</f>
        <v>1.1283832478558053</v>
      </c>
    </row>
    <row r="751" spans="1:31">
      <c r="A751" t="s">
        <v>846</v>
      </c>
      <c r="B751" t="s">
        <v>830</v>
      </c>
      <c r="C751" t="s">
        <v>35</v>
      </c>
      <c r="D751" t="s">
        <v>831</v>
      </c>
      <c r="E751" t="s">
        <v>37</v>
      </c>
      <c r="F751">
        <v>2004</v>
      </c>
      <c r="G751" t="s">
        <v>75</v>
      </c>
      <c r="H751" t="s">
        <v>76</v>
      </c>
      <c r="I751" t="s">
        <v>77</v>
      </c>
      <c r="J751" s="21">
        <v>48.845126417514194</v>
      </c>
      <c r="K751" s="21">
        <v>47.531931942354099</v>
      </c>
      <c r="L751" s="21">
        <v>80.434485292005959</v>
      </c>
      <c r="M751" s="21">
        <v>80.42725783691499</v>
      </c>
      <c r="N751" s="21">
        <v>0</v>
      </c>
      <c r="O751" s="21">
        <v>7.3395423989746247</v>
      </c>
      <c r="P751" s="21">
        <v>0</v>
      </c>
      <c r="Q751" s="21">
        <v>5.8729111185926968</v>
      </c>
      <c r="R751" s="23">
        <v>247369.83364722956</v>
      </c>
      <c r="S751" s="23">
        <v>247996.22659904315</v>
      </c>
      <c r="T751" s="23">
        <v>63751.422771758997</v>
      </c>
      <c r="U751" s="18" t="s">
        <v>41</v>
      </c>
      <c r="V751" s="23">
        <v>102.3314579993272</v>
      </c>
      <c r="W751" s="23">
        <v>102.40656812460732</v>
      </c>
      <c r="X751" s="23">
        <v>72.851464128497099</v>
      </c>
      <c r="Y751" s="23">
        <v>76.916533281164604</v>
      </c>
      <c r="Z751" s="23">
        <v>72.15528218601051</v>
      </c>
      <c r="AA751" s="23">
        <v>76.650124479910446</v>
      </c>
      <c r="AB751" s="21">
        <v>0</v>
      </c>
      <c r="AC751" s="26">
        <f>((Y751*1000)*(O751/100))/VLOOKUP(E751,'Sq Ft lookup'!$C$3:$D$7,2,0)</f>
        <v>0.11405842149696949</v>
      </c>
      <c r="AD751" s="26">
        <f>(100-J751)/100*X751*1000/VLOOKUP(E751,'Sq Ft lookup'!$C$3:$D$7,2,0)</f>
        <v>0.75294624462920867</v>
      </c>
      <c r="AE751" s="26">
        <f>(100-K751)/100*Y751*1000/VLOOKUP(E751,'Sq Ft lookup'!$C$3:$D$7,2,0)</f>
        <v>0.81536759328302466</v>
      </c>
    </row>
    <row r="752" spans="1:31">
      <c r="A752" t="s">
        <v>847</v>
      </c>
      <c r="B752" t="s">
        <v>830</v>
      </c>
      <c r="C752" t="s">
        <v>35</v>
      </c>
      <c r="D752" t="s">
        <v>831</v>
      </c>
      <c r="E752" t="s">
        <v>37</v>
      </c>
      <c r="F752">
        <v>2004</v>
      </c>
      <c r="G752" t="s">
        <v>79</v>
      </c>
      <c r="H752" t="s">
        <v>62</v>
      </c>
      <c r="I752" t="s">
        <v>70</v>
      </c>
      <c r="J752" s="21">
        <v>39.588513845735505</v>
      </c>
      <c r="K752" s="21">
        <v>42.915387530705075</v>
      </c>
      <c r="L752" s="21">
        <v>81.318092205832215</v>
      </c>
      <c r="M752" s="21">
        <v>81.434504761652875</v>
      </c>
      <c r="N752" s="21">
        <v>0</v>
      </c>
      <c r="O752" s="21">
        <v>15.848319724455273</v>
      </c>
      <c r="P752" s="21">
        <v>0</v>
      </c>
      <c r="Q752" s="21">
        <v>8.392221428337665</v>
      </c>
      <c r="R752" s="23">
        <v>297878.22500776197</v>
      </c>
      <c r="S752" s="23">
        <v>296633.95655480062</v>
      </c>
      <c r="T752" s="23">
        <v>9971.4705536010006</v>
      </c>
      <c r="U752" s="18" t="s">
        <v>41</v>
      </c>
      <c r="V752" s="23">
        <v>65.057904781590409</v>
      </c>
      <c r="W752" s="23">
        <v>64.695429579318031</v>
      </c>
      <c r="X752" s="23">
        <v>89.445591097186735</v>
      </c>
      <c r="Y752" s="23">
        <v>94.612402364895075</v>
      </c>
      <c r="Z752" s="23">
        <v>89.060473700790993</v>
      </c>
      <c r="AA752" s="23">
        <v>93.661959969088599</v>
      </c>
      <c r="AB752" s="21">
        <v>0</v>
      </c>
      <c r="AC752" s="26">
        <f>((Y752*1000)*(O752/100))/VLOOKUP(E752,'Sq Ft lookup'!$C$3:$D$7,2,0)</f>
        <v>0.30294930853170327</v>
      </c>
      <c r="AD752" s="26">
        <f>(100-J752)/100*X752*1000/VLOOKUP(E752,'Sq Ft lookup'!$C$3:$D$7,2,0)</f>
        <v>1.0917347384842306</v>
      </c>
      <c r="AE752" s="26">
        <f>(100-K752)/100*Y752*1000/VLOOKUP(E752,'Sq Ft lookup'!$C$3:$D$7,2,0)</f>
        <v>1.0912036213332739</v>
      </c>
    </row>
    <row r="753" spans="1:31">
      <c r="A753" t="s">
        <v>848</v>
      </c>
      <c r="B753" t="s">
        <v>830</v>
      </c>
      <c r="C753" t="s">
        <v>35</v>
      </c>
      <c r="D753" t="s">
        <v>831</v>
      </c>
      <c r="E753" t="s">
        <v>37</v>
      </c>
      <c r="F753">
        <v>2004</v>
      </c>
      <c r="G753" t="s">
        <v>81</v>
      </c>
      <c r="H753" t="s">
        <v>82</v>
      </c>
      <c r="I753" t="s">
        <v>77</v>
      </c>
      <c r="J753" s="21">
        <v>35.057206141902228</v>
      </c>
      <c r="K753" s="21">
        <v>36.788335483253007</v>
      </c>
      <c r="L753" s="21">
        <v>70.977220094109768</v>
      </c>
      <c r="M753" s="21">
        <v>71.09413526214054</v>
      </c>
      <c r="N753" s="21">
        <v>0</v>
      </c>
      <c r="O753" s="21">
        <v>16.513812339271883</v>
      </c>
      <c r="P753" s="21">
        <v>0</v>
      </c>
      <c r="Q753" s="21">
        <v>9.8295279489308722</v>
      </c>
      <c r="R753" s="23">
        <v>256455.39182052738</v>
      </c>
      <c r="S753" s="23">
        <v>255824.55680372115</v>
      </c>
      <c r="T753" s="23">
        <v>11085.433663289001</v>
      </c>
      <c r="U753" s="18" t="s">
        <v>41</v>
      </c>
      <c r="V753" s="23">
        <v>115.59749373908981</v>
      </c>
      <c r="W753" s="23">
        <v>115.2380223295439</v>
      </c>
      <c r="X753" s="23">
        <v>74.529700952974991</v>
      </c>
      <c r="Y753" s="23">
        <v>78.481473025049795</v>
      </c>
      <c r="Z753" s="23">
        <v>74.207251791711855</v>
      </c>
      <c r="AA753" s="23">
        <v>78.41478742394554</v>
      </c>
      <c r="AB753" s="21">
        <v>0</v>
      </c>
      <c r="AC753" s="26">
        <f>((Y753*1000)*(O753/100))/VLOOKUP(E753,'Sq Ft lookup'!$C$3:$D$7,2,0)</f>
        <v>0.26185035208511986</v>
      </c>
      <c r="AD753" s="26">
        <f>(100-J753)/100*X753*1000/VLOOKUP(E753,'Sq Ft lookup'!$C$3:$D$7,2,0)</f>
        <v>0.97791029503883775</v>
      </c>
      <c r="AE753" s="26">
        <f>(100-K753)/100*Y753*1000/VLOOKUP(E753,'Sq Ft lookup'!$C$3:$D$7,2,0)</f>
        <v>1.002312262579973</v>
      </c>
    </row>
    <row r="754" spans="1:31">
      <c r="A754" t="s">
        <v>849</v>
      </c>
      <c r="B754" t="s">
        <v>830</v>
      </c>
      <c r="C754" t="s">
        <v>35</v>
      </c>
      <c r="D754" t="s">
        <v>831</v>
      </c>
      <c r="E754" t="s">
        <v>84</v>
      </c>
      <c r="F754">
        <v>2004</v>
      </c>
      <c r="G754" t="s">
        <v>38</v>
      </c>
      <c r="H754" t="s">
        <v>39</v>
      </c>
      <c r="I754" t="s">
        <v>40</v>
      </c>
      <c r="J754" s="21">
        <v>37.467696860321574</v>
      </c>
      <c r="K754" s="21">
        <v>39.746074871318747</v>
      </c>
      <c r="L754" s="21">
        <v>93.503676109679034</v>
      </c>
      <c r="M754" s="21">
        <v>93.513970999521646</v>
      </c>
      <c r="N754" s="21">
        <v>0</v>
      </c>
      <c r="O754" s="21">
        <v>27.386954774665835</v>
      </c>
      <c r="P754" s="21">
        <v>0</v>
      </c>
      <c r="Q754" s="21">
        <v>16.476714971726516</v>
      </c>
      <c r="R754" s="23">
        <v>311709.87554221204</v>
      </c>
      <c r="S754" s="23">
        <v>311249.25025668705</v>
      </c>
      <c r="T754" s="23">
        <v>427326.844190887</v>
      </c>
      <c r="U754" s="18" t="s">
        <v>41</v>
      </c>
      <c r="V754" s="23">
        <v>49.839084342384687</v>
      </c>
      <c r="W754" s="23">
        <v>49.775251791491002</v>
      </c>
      <c r="X754" s="23">
        <v>100.31702811848258</v>
      </c>
      <c r="Y754" s="23">
        <v>107.82646882224314</v>
      </c>
      <c r="Z754" s="23">
        <v>100.31702811848258</v>
      </c>
      <c r="AA754" s="23">
        <v>107.82646882224314</v>
      </c>
      <c r="AB754" s="21">
        <v>0</v>
      </c>
      <c r="AC754" s="26">
        <f>((Y754*1000)*(O754/100))/VLOOKUP(E754,'Sq Ft lookup'!$C$3:$D$7,2,0)</f>
        <v>1.1958042620557556</v>
      </c>
      <c r="AD754" s="26">
        <f>(100-J754)/100*X754*1000/VLOOKUP(E754,'Sq Ft lookup'!$C$3:$D$7,2,0)</f>
        <v>2.5402125176661658</v>
      </c>
      <c r="AE754" s="26">
        <f>(100-K754)/100*Y754*1000/VLOOKUP(E754,'Sq Ft lookup'!$C$3:$D$7,2,0)</f>
        <v>2.630883976232242</v>
      </c>
    </row>
    <row r="755" spans="1:31">
      <c r="A755" t="s">
        <v>850</v>
      </c>
      <c r="B755" t="s">
        <v>830</v>
      </c>
      <c r="C755" t="s">
        <v>35</v>
      </c>
      <c r="D755" t="s">
        <v>831</v>
      </c>
      <c r="E755" t="s">
        <v>84</v>
      </c>
      <c r="F755">
        <v>2004</v>
      </c>
      <c r="G755" t="s">
        <v>43</v>
      </c>
      <c r="H755" t="s">
        <v>44</v>
      </c>
      <c r="I755" t="s">
        <v>45</v>
      </c>
      <c r="J755" s="21">
        <v>37.683467683202551</v>
      </c>
      <c r="K755" s="21">
        <v>38.888554810643186</v>
      </c>
      <c r="L755" s="21">
        <v>78.426387199153936</v>
      </c>
      <c r="M755" s="21">
        <v>78.437131909010418</v>
      </c>
      <c r="N755" s="21">
        <v>0</v>
      </c>
      <c r="O755" s="21">
        <v>11.241442168798537</v>
      </c>
      <c r="P755" s="21">
        <v>0</v>
      </c>
      <c r="Q755" s="21">
        <v>6.8401509633730289</v>
      </c>
      <c r="R755" s="23">
        <v>329723.19604810129</v>
      </c>
      <c r="S755" s="23">
        <v>329354.14140100026</v>
      </c>
      <c r="T755" s="23">
        <v>239166.90777221599</v>
      </c>
      <c r="U755" s="18" t="s">
        <v>41</v>
      </c>
      <c r="V755" s="23">
        <v>83.688195592918376</v>
      </c>
      <c r="W755" s="23">
        <v>83.673743902580981</v>
      </c>
      <c r="X755" s="23">
        <v>98.543688575340028</v>
      </c>
      <c r="Y755" s="23">
        <v>105.02404987775704</v>
      </c>
      <c r="Z755" s="23">
        <v>97.377622254440652</v>
      </c>
      <c r="AA755" s="23">
        <v>103.76720298321061</v>
      </c>
      <c r="AB755" s="21">
        <v>0</v>
      </c>
      <c r="AC755" s="26">
        <f>((Y755*1000)*(O755/100))/VLOOKUP(E755,'Sq Ft lookup'!$C$3:$D$7,2,0)</f>
        <v>0.47808130513618902</v>
      </c>
      <c r="AD755" s="26">
        <f>(100-J755)/100*X755*1000/VLOOKUP(E755,'Sq Ft lookup'!$C$3:$D$7,2,0)</f>
        <v>2.4866980982877505</v>
      </c>
      <c r="AE755" s="26">
        <f>(100-K755)/100*Y755*1000/VLOOKUP(E755,'Sq Ft lookup'!$C$3:$D$7,2,0)</f>
        <v>2.5989760954317984</v>
      </c>
    </row>
    <row r="756" spans="1:31">
      <c r="A756" t="s">
        <v>851</v>
      </c>
      <c r="B756" t="s">
        <v>830</v>
      </c>
      <c r="C756" t="s">
        <v>35</v>
      </c>
      <c r="D756" t="s">
        <v>831</v>
      </c>
      <c r="E756" t="s">
        <v>84</v>
      </c>
      <c r="F756">
        <v>2004</v>
      </c>
      <c r="G756" t="s">
        <v>47</v>
      </c>
      <c r="H756" t="s">
        <v>220</v>
      </c>
      <c r="I756" t="s">
        <v>57</v>
      </c>
      <c r="J756" s="21">
        <v>44.827198843779591</v>
      </c>
      <c r="K756" s="21">
        <v>46.118498080434122</v>
      </c>
      <c r="L756" s="21">
        <v>82.551066760113684</v>
      </c>
      <c r="M756" s="21">
        <v>82.61466262818513</v>
      </c>
      <c r="N756" s="21">
        <v>0</v>
      </c>
      <c r="O756" s="21">
        <v>9.5560545664411229</v>
      </c>
      <c r="P756" s="21">
        <v>0</v>
      </c>
      <c r="Q756" s="21">
        <v>6.35167865538354</v>
      </c>
      <c r="R756" s="23">
        <v>326657.03308105614</v>
      </c>
      <c r="S756" s="23">
        <v>324981.10476709803</v>
      </c>
      <c r="T756" s="23">
        <v>334895.469195218</v>
      </c>
      <c r="U756" s="18" t="s">
        <v>41</v>
      </c>
      <c r="V756" s="23">
        <v>62.961954169580295</v>
      </c>
      <c r="W756" s="23">
        <v>62.732535396374018</v>
      </c>
      <c r="X756" s="23">
        <v>108.40350127951299</v>
      </c>
      <c r="Y756" s="23">
        <v>110.52804310609763</v>
      </c>
      <c r="Z756" s="23">
        <v>107.07955970794724</v>
      </c>
      <c r="AA756" s="23">
        <v>104.09547408650057</v>
      </c>
      <c r="AB756" s="21">
        <v>0</v>
      </c>
      <c r="AC756" s="26">
        <f>((Y756*1000)*(O756/100))/VLOOKUP(E756,'Sq Ft lookup'!$C$3:$D$7,2,0)</f>
        <v>0.42770277831294812</v>
      </c>
      <c r="AD756" s="26">
        <f>(100-J756)/100*X756*1000/VLOOKUP(E756,'Sq Ft lookup'!$C$3:$D$7,2,0)</f>
        <v>2.4219173195920853</v>
      </c>
      <c r="AE756" s="26">
        <f>(100-K756)/100*Y756*1000/VLOOKUP(E756,'Sq Ft lookup'!$C$3:$D$7,2,0)</f>
        <v>2.4115881622948208</v>
      </c>
    </row>
    <row r="757" spans="1:31">
      <c r="A757" t="s">
        <v>852</v>
      </c>
      <c r="B757" t="s">
        <v>830</v>
      </c>
      <c r="C757" t="s">
        <v>35</v>
      </c>
      <c r="D757" t="s">
        <v>831</v>
      </c>
      <c r="E757" t="s">
        <v>84</v>
      </c>
      <c r="F757">
        <v>2004</v>
      </c>
      <c r="G757" t="s">
        <v>47</v>
      </c>
      <c r="H757" t="s">
        <v>39</v>
      </c>
      <c r="I757" t="s">
        <v>40</v>
      </c>
      <c r="J757" s="21">
        <v>35.367030249210217</v>
      </c>
      <c r="K757" s="21">
        <v>37.933667374788371</v>
      </c>
      <c r="L757" s="21">
        <v>93.683332565421878</v>
      </c>
      <c r="M757" s="21">
        <v>93.697640230151606</v>
      </c>
      <c r="N757" s="21">
        <v>0</v>
      </c>
      <c r="O757" s="21">
        <v>29.210081683186594</v>
      </c>
      <c r="P757" s="21">
        <v>0</v>
      </c>
      <c r="Q757" s="21">
        <v>16.066321555902881</v>
      </c>
      <c r="R757" s="23">
        <v>326657.03308105614</v>
      </c>
      <c r="S757" s="23">
        <v>325967.07284959353</v>
      </c>
      <c r="T757" s="23">
        <v>334895.469195218</v>
      </c>
      <c r="U757" s="18" t="s">
        <v>41</v>
      </c>
      <c r="V757" s="23">
        <v>52.370544932571576</v>
      </c>
      <c r="W757" s="23">
        <v>52.256373754682542</v>
      </c>
      <c r="X757" s="23">
        <v>108.40350127951299</v>
      </c>
      <c r="Y757" s="23">
        <v>113.27055677954563</v>
      </c>
      <c r="Z757" s="23">
        <v>108.40350127951299</v>
      </c>
      <c r="AA757" s="23">
        <v>112.85564833902478</v>
      </c>
      <c r="AB757" s="21">
        <v>0</v>
      </c>
      <c r="AC757" s="26">
        <f>((Y757*1000)*(O757/100))/VLOOKUP(E757,'Sq Ft lookup'!$C$3:$D$7,2,0)</f>
        <v>1.3398024765460836</v>
      </c>
      <c r="AD757" s="26">
        <f>(100-J757)/100*X757*1000/VLOOKUP(E757,'Sq Ft lookup'!$C$3:$D$7,2,0)</f>
        <v>2.8371898032308018</v>
      </c>
      <c r="AE757" s="26">
        <f>(100-K757)/100*Y757*1000/VLOOKUP(E757,'Sq Ft lookup'!$C$3:$D$7,2,0)</f>
        <v>2.846846751861591</v>
      </c>
    </row>
    <row r="758" spans="1:31">
      <c r="A758" t="s">
        <v>853</v>
      </c>
      <c r="B758" t="s">
        <v>830</v>
      </c>
      <c r="C758" t="s">
        <v>35</v>
      </c>
      <c r="D758" s="22" t="s">
        <v>831</v>
      </c>
      <c r="E758" t="s">
        <v>84</v>
      </c>
      <c r="F758">
        <v>2004</v>
      </c>
      <c r="G758" t="s">
        <v>49</v>
      </c>
      <c r="H758" t="s">
        <v>44</v>
      </c>
      <c r="I758" t="s">
        <v>45</v>
      </c>
      <c r="J758" s="21">
        <v>42.181423544186913</v>
      </c>
      <c r="K758" s="21">
        <v>42.180043917435675</v>
      </c>
      <c r="L758" s="21">
        <v>81.81186625700029</v>
      </c>
      <c r="M758" s="21">
        <v>81.790010859449652</v>
      </c>
      <c r="N758" s="21">
        <v>0</v>
      </c>
      <c r="O758" s="21">
        <v>5.1004857497619218</v>
      </c>
      <c r="P758" s="21">
        <v>0</v>
      </c>
      <c r="Q758" s="21">
        <v>2.9564510503552266</v>
      </c>
      <c r="R758" s="23">
        <v>293284.78333494259</v>
      </c>
      <c r="S758" s="23">
        <v>294213.82573415252</v>
      </c>
      <c r="T758" s="23">
        <v>153751.309381461</v>
      </c>
      <c r="U758" s="18" t="s">
        <v>41</v>
      </c>
      <c r="V758" s="23">
        <v>36.738890787878205</v>
      </c>
      <c r="W758" s="23">
        <v>36.799697689106068</v>
      </c>
      <c r="X758" s="23">
        <v>79.620663722248992</v>
      </c>
      <c r="Y758" s="23">
        <v>86.659692538274243</v>
      </c>
      <c r="Z758" s="23">
        <v>66.488038258459696</v>
      </c>
      <c r="AA758" s="23">
        <v>66.562362221632242</v>
      </c>
      <c r="AB758" s="21">
        <v>0</v>
      </c>
      <c r="AC758" s="26">
        <f>((Y758*1000)*(O758/100))/VLOOKUP(E758,'Sq Ft lookup'!$C$3:$D$7,2,0)</f>
        <v>0.17898624291160858</v>
      </c>
      <c r="AD758" s="26">
        <f>(100-J758)/100*X758*1000/VLOOKUP(E758,'Sq Ft lookup'!$C$3:$D$7,2,0)</f>
        <v>1.8641641761034367</v>
      </c>
      <c r="AE758" s="26">
        <f>(100-K758)/100*Y758*1000/VLOOKUP(E758,'Sq Ft lookup'!$C$3:$D$7,2,0)</f>
        <v>2.0290178646250432</v>
      </c>
    </row>
    <row r="759" spans="1:31">
      <c r="A759" t="s">
        <v>854</v>
      </c>
      <c r="B759" t="s">
        <v>830</v>
      </c>
      <c r="C759" t="s">
        <v>35</v>
      </c>
      <c r="D759" t="s">
        <v>831</v>
      </c>
      <c r="E759" t="s">
        <v>84</v>
      </c>
      <c r="F759">
        <v>2004</v>
      </c>
      <c r="G759" t="s">
        <v>51</v>
      </c>
      <c r="H759" t="s">
        <v>52</v>
      </c>
      <c r="I759" t="s">
        <v>53</v>
      </c>
      <c r="J759" s="21">
        <v>35.180811310685066</v>
      </c>
      <c r="K759" s="21">
        <v>37.553298813318101</v>
      </c>
      <c r="L759" s="21">
        <v>88.324914092227488</v>
      </c>
      <c r="M759" s="21">
        <v>88.344693972554722</v>
      </c>
      <c r="N759" s="21">
        <v>0</v>
      </c>
      <c r="O759" s="21">
        <v>19.555760711418817</v>
      </c>
      <c r="P759" s="21">
        <v>0</v>
      </c>
      <c r="Q759" s="21">
        <v>11.591881150075698</v>
      </c>
      <c r="R759" s="23">
        <v>344627.14125747554</v>
      </c>
      <c r="S759" s="23">
        <v>344139.99694801716</v>
      </c>
      <c r="T759" s="23">
        <v>148484.993909296</v>
      </c>
      <c r="U759" s="18" t="s">
        <v>41</v>
      </c>
      <c r="V759" s="23">
        <v>51.748514009022422</v>
      </c>
      <c r="W759" s="23">
        <v>51.673893599432184</v>
      </c>
      <c r="X759" s="23">
        <v>102.45560471115846</v>
      </c>
      <c r="Y759" s="23">
        <v>109.57668569811422</v>
      </c>
      <c r="Z759" s="23">
        <v>102.21442396668871</v>
      </c>
      <c r="AA759" s="23">
        <v>108.89218432983553</v>
      </c>
      <c r="AB759" s="21">
        <v>0</v>
      </c>
      <c r="AC759" s="26">
        <f>((Y759*1000)*(O759/100))/VLOOKUP(E759,'Sq Ft lookup'!$C$3:$D$7,2,0)</f>
        <v>0.8677284653017493</v>
      </c>
      <c r="AD759" s="26">
        <f>(100-J759)/100*X759*1000/VLOOKUP(E759,'Sq Ft lookup'!$C$3:$D$7,2,0)</f>
        <v>2.6892444519337695</v>
      </c>
      <c r="AE759" s="26">
        <f>(100-K759)/100*Y759*1000/VLOOKUP(E759,'Sq Ft lookup'!$C$3:$D$7,2,0)</f>
        <v>2.7708858266114995</v>
      </c>
    </row>
    <row r="760" spans="1:31">
      <c r="A760" t="s">
        <v>855</v>
      </c>
      <c r="B760" t="s">
        <v>830</v>
      </c>
      <c r="C760" t="s">
        <v>35</v>
      </c>
      <c r="D760" s="22" t="s">
        <v>831</v>
      </c>
      <c r="E760" t="s">
        <v>84</v>
      </c>
      <c r="F760">
        <v>2004</v>
      </c>
      <c r="G760" t="s">
        <v>55</v>
      </c>
      <c r="H760" t="s">
        <v>225</v>
      </c>
      <c r="I760" t="s">
        <v>40</v>
      </c>
      <c r="J760" s="21">
        <v>28.558011669891158</v>
      </c>
      <c r="K760" s="21">
        <v>32.48485763585024</v>
      </c>
      <c r="L760" s="21">
        <v>74.586892529041563</v>
      </c>
      <c r="M760" s="21">
        <v>74.689960687187266</v>
      </c>
      <c r="N760" s="21">
        <v>0</v>
      </c>
      <c r="O760" s="21">
        <v>28.344915789365309</v>
      </c>
      <c r="P760" s="21">
        <v>0</v>
      </c>
      <c r="Q760" s="21">
        <v>18.369476205727349</v>
      </c>
      <c r="R760" s="23">
        <v>321918.90925979736</v>
      </c>
      <c r="S760" s="23">
        <v>320532.9003025518</v>
      </c>
      <c r="T760" s="23">
        <v>246803.817741126</v>
      </c>
      <c r="U760" s="18" t="s">
        <v>41</v>
      </c>
      <c r="V760" s="23">
        <v>144.2709654519235</v>
      </c>
      <c r="W760" s="23">
        <v>143.70913794612153</v>
      </c>
      <c r="X760" s="23">
        <v>97.486404815243304</v>
      </c>
      <c r="Y760" s="23">
        <v>101.92747053344013</v>
      </c>
      <c r="Z760" s="23">
        <v>95.80703875693149</v>
      </c>
      <c r="AA760" s="23">
        <v>98.474693020830316</v>
      </c>
      <c r="AB760" s="21">
        <v>0</v>
      </c>
      <c r="AC760" s="26">
        <f>((Y760*1000)*(O760/100))/VLOOKUP(E760,'Sq Ft lookup'!$C$3:$D$7,2,0)</f>
        <v>1.1699232917162885</v>
      </c>
      <c r="AD760" s="26">
        <f>(100-J760)/100*X760*1000/VLOOKUP(E760,'Sq Ft lookup'!$C$3:$D$7,2,0)</f>
        <v>2.8202561632536458</v>
      </c>
      <c r="AE760" s="26">
        <f>(100-K760)/100*Y760*1000/VLOOKUP(E760,'Sq Ft lookup'!$C$3:$D$7,2,0)</f>
        <v>2.7866562801712456</v>
      </c>
    </row>
    <row r="761" spans="1:31">
      <c r="A761" t="s">
        <v>856</v>
      </c>
      <c r="B761" t="s">
        <v>830</v>
      </c>
      <c r="C761" t="s">
        <v>35</v>
      </c>
      <c r="D761" s="22" t="s">
        <v>831</v>
      </c>
      <c r="E761" t="s">
        <v>84</v>
      </c>
      <c r="F761">
        <v>2004</v>
      </c>
      <c r="G761" t="s">
        <v>55</v>
      </c>
      <c r="H761" t="s">
        <v>56</v>
      </c>
      <c r="I761" t="s">
        <v>57</v>
      </c>
      <c r="J761" s="21">
        <v>29.163360386069158</v>
      </c>
      <c r="K761" s="21">
        <v>27.463659899790215</v>
      </c>
      <c r="L761" s="21">
        <v>86.577943496064407</v>
      </c>
      <c r="M761" s="21">
        <v>86.609587742995714</v>
      </c>
      <c r="N761" s="21">
        <v>0</v>
      </c>
      <c r="O761" s="21">
        <v>14.800628161805676</v>
      </c>
      <c r="P761" s="21">
        <v>0</v>
      </c>
      <c r="Q761" s="21">
        <v>11.277407931437345</v>
      </c>
      <c r="R761" s="23">
        <v>321918.90925979736</v>
      </c>
      <c r="S761" s="23">
        <v>322553.21510416182</v>
      </c>
      <c r="T761" s="23">
        <v>246803.817741126</v>
      </c>
      <c r="U761" s="18" t="s">
        <v>41</v>
      </c>
      <c r="V761" s="23">
        <v>31.095277056959471</v>
      </c>
      <c r="W761" s="23">
        <v>31.038499848981683</v>
      </c>
      <c r="X761" s="23">
        <v>97.486404815243304</v>
      </c>
      <c r="Y761" s="23">
        <v>108.58439209496987</v>
      </c>
      <c r="Z761" s="23">
        <v>95.220162538093945</v>
      </c>
      <c r="AA761" s="23">
        <v>105.73535771079699</v>
      </c>
      <c r="AB761" s="21">
        <v>0</v>
      </c>
      <c r="AC761" s="26">
        <f>((Y761*1000)*(O761/100))/VLOOKUP(E761,'Sq Ft lookup'!$C$3:$D$7,2,0)</f>
        <v>0.65078647968145809</v>
      </c>
      <c r="AD761" s="26">
        <f>(100-J761)/100*X761*1000/VLOOKUP(E761,'Sq Ft lookup'!$C$3:$D$7,2,0)</f>
        <v>2.7963593136890714</v>
      </c>
      <c r="AE761" s="26">
        <f>(100-K761)/100*Y761*1000/VLOOKUP(E761,'Sq Ft lookup'!$C$3:$D$7,2,0)</f>
        <v>3.1894368878620232</v>
      </c>
    </row>
    <row r="762" spans="1:31">
      <c r="A762" t="s">
        <v>857</v>
      </c>
      <c r="B762" t="s">
        <v>830</v>
      </c>
      <c r="C762" t="s">
        <v>35</v>
      </c>
      <c r="D762" s="22" t="s">
        <v>831</v>
      </c>
      <c r="E762" t="s">
        <v>84</v>
      </c>
      <c r="F762">
        <v>2004</v>
      </c>
      <c r="G762" t="s">
        <v>59</v>
      </c>
      <c r="H762" t="s">
        <v>44</v>
      </c>
      <c r="I762" t="s">
        <v>45</v>
      </c>
      <c r="J762" s="21">
        <v>46.281566625313339</v>
      </c>
      <c r="K762" s="21">
        <v>46.286424371827252</v>
      </c>
      <c r="L762" s="21">
        <v>82.797268403025441</v>
      </c>
      <c r="M762" s="21">
        <v>82.824192102078072</v>
      </c>
      <c r="N762" s="21">
        <v>0</v>
      </c>
      <c r="O762" s="21">
        <v>5.0895489983328579</v>
      </c>
      <c r="P762" s="21">
        <v>0</v>
      </c>
      <c r="Q762" s="21">
        <v>3.4460160374018862</v>
      </c>
      <c r="R762" s="23">
        <v>302593.69359709404</v>
      </c>
      <c r="S762" s="23">
        <v>302625.39332249464</v>
      </c>
      <c r="T762" s="23">
        <v>132739.83834893399</v>
      </c>
      <c r="U762" s="18" t="s">
        <v>41</v>
      </c>
      <c r="V762" s="23">
        <v>37.930908663404892</v>
      </c>
      <c r="W762" s="23">
        <v>37.896953299909171</v>
      </c>
      <c r="X762" s="23">
        <v>86.913619400479291</v>
      </c>
      <c r="Y762" s="23">
        <v>95.928215367204629</v>
      </c>
      <c r="Z762" s="23">
        <v>67.141973731742809</v>
      </c>
      <c r="AA762" s="23">
        <v>67.215543249978083</v>
      </c>
      <c r="AB762" s="21">
        <v>0</v>
      </c>
      <c r="AC762" s="26">
        <f>((Y762*1000)*(O762/100))/VLOOKUP(E762,'Sq Ft lookup'!$C$3:$D$7,2,0)</f>
        <v>0.19770453631666937</v>
      </c>
      <c r="AD762" s="26">
        <f>(100-J762)/100*X762*1000/VLOOKUP(E762,'Sq Ft lookup'!$C$3:$D$7,2,0)</f>
        <v>1.8906108415134726</v>
      </c>
      <c r="AE762" s="26">
        <f>(100-K762)/100*Y762*1000/VLOOKUP(E762,'Sq Ft lookup'!$C$3:$D$7,2,0)</f>
        <v>2.0865144567734317</v>
      </c>
    </row>
    <row r="763" spans="1:31">
      <c r="A763" t="s">
        <v>858</v>
      </c>
      <c r="B763" t="s">
        <v>830</v>
      </c>
      <c r="C763" t="s">
        <v>35</v>
      </c>
      <c r="D763" t="s">
        <v>831</v>
      </c>
      <c r="E763" t="s">
        <v>84</v>
      </c>
      <c r="F763">
        <v>2004</v>
      </c>
      <c r="G763" t="s">
        <v>61</v>
      </c>
      <c r="H763" t="s">
        <v>62</v>
      </c>
      <c r="I763" t="s">
        <v>63</v>
      </c>
      <c r="J763" s="21">
        <v>19.978832152450721</v>
      </c>
      <c r="K763" s="21">
        <v>21.388380027935206</v>
      </c>
      <c r="L763" s="21">
        <v>85.012344192895455</v>
      </c>
      <c r="M763" s="21">
        <v>85.045079419784216</v>
      </c>
      <c r="N763" s="21">
        <v>0</v>
      </c>
      <c r="O763" s="21">
        <v>19.588783817317026</v>
      </c>
      <c r="P763" s="21">
        <v>0</v>
      </c>
      <c r="Q763" s="21">
        <v>11.113015392575214</v>
      </c>
      <c r="R763" s="23">
        <v>351095.85565635079</v>
      </c>
      <c r="S763" s="23">
        <v>350585.06679206388</v>
      </c>
      <c r="T763" s="23">
        <v>80179.015789653</v>
      </c>
      <c r="U763" s="18" t="s">
        <v>41</v>
      </c>
      <c r="V763" s="23">
        <v>60.123535724520245</v>
      </c>
      <c r="W763" s="23">
        <v>60.006855599611782</v>
      </c>
      <c r="X763" s="23">
        <v>106.24850957628841</v>
      </c>
      <c r="Y763" s="23">
        <v>112.21444729513624</v>
      </c>
      <c r="Z763" s="23">
        <v>106.24850957628841</v>
      </c>
      <c r="AA763" s="23">
        <v>112.21444729513624</v>
      </c>
      <c r="AB763" s="21">
        <v>0</v>
      </c>
      <c r="AC763" s="26">
        <f>((Y763*1000)*(O763/100))/VLOOKUP(E763,'Sq Ft lookup'!$C$3:$D$7,2,0)</f>
        <v>0.89011725014947929</v>
      </c>
      <c r="AD763" s="26">
        <f>(100-J763)/100*X763*1000/VLOOKUP(E763,'Sq Ft lookup'!$C$3:$D$7,2,0)</f>
        <v>3.4428547553578142</v>
      </c>
      <c r="AE763" s="26">
        <f>(100-K763)/100*Y763*1000/VLOOKUP(E763,'Sq Ft lookup'!$C$3:$D$7,2,0)</f>
        <v>3.5721237036406337</v>
      </c>
    </row>
    <row r="764" spans="1:31">
      <c r="A764" t="s">
        <v>859</v>
      </c>
      <c r="B764" t="s">
        <v>830</v>
      </c>
      <c r="C764" t="s">
        <v>35</v>
      </c>
      <c r="D764" t="s">
        <v>831</v>
      </c>
      <c r="E764" t="s">
        <v>84</v>
      </c>
      <c r="F764">
        <v>2004</v>
      </c>
      <c r="G764" t="s">
        <v>65</v>
      </c>
      <c r="H764" t="s">
        <v>230</v>
      </c>
      <c r="I764" t="s">
        <v>63</v>
      </c>
      <c r="J764" s="21">
        <v>25.498441837313067</v>
      </c>
      <c r="K764" s="21">
        <v>23.786015490385992</v>
      </c>
      <c r="L764" s="21">
        <v>90.932762044138599</v>
      </c>
      <c r="M764" s="21">
        <v>90.920549016922166</v>
      </c>
      <c r="N764" s="21">
        <v>0</v>
      </c>
      <c r="O764" s="21">
        <v>16.228449828505337</v>
      </c>
      <c r="P764" s="21">
        <v>0</v>
      </c>
      <c r="Q764" s="21">
        <v>11.673448389322614</v>
      </c>
      <c r="R764" s="23">
        <v>334131.29820156848</v>
      </c>
      <c r="S764" s="23">
        <v>334485.75015793496</v>
      </c>
      <c r="T764" s="23">
        <v>174477.34438496901</v>
      </c>
      <c r="U764" s="18" t="s">
        <v>41</v>
      </c>
      <c r="V764" s="23">
        <v>70.216559165864297</v>
      </c>
      <c r="W764" s="23">
        <v>70.393817806853235</v>
      </c>
      <c r="X764" s="23">
        <v>110.4340725900424</v>
      </c>
      <c r="Y764" s="23">
        <v>122.84150654511761</v>
      </c>
      <c r="Z764" s="23">
        <v>110.28327850791932</v>
      </c>
      <c r="AA764" s="23">
        <v>122.71398442418055</v>
      </c>
      <c r="AB764" s="21">
        <v>0</v>
      </c>
      <c r="AC764" s="26">
        <f>((Y764*1000)*(O764/100))/VLOOKUP(E764,'Sq Ft lookup'!$C$3:$D$7,2,0)</f>
        <v>0.80725945568959345</v>
      </c>
      <c r="AD764" s="26">
        <f>(100-J764)/100*X764*1000/VLOOKUP(E764,'Sq Ft lookup'!$C$3:$D$7,2,0)</f>
        <v>3.3316503268716073</v>
      </c>
      <c r="AE764" s="26">
        <f>(100-K764)/100*Y764*1000/VLOOKUP(E764,'Sq Ft lookup'!$C$3:$D$7,2,0)</f>
        <v>3.7911482798004621</v>
      </c>
    </row>
    <row r="765" spans="1:31">
      <c r="A765" t="s">
        <v>860</v>
      </c>
      <c r="B765" t="s">
        <v>830</v>
      </c>
      <c r="C765" t="s">
        <v>35</v>
      </c>
      <c r="D765" t="s">
        <v>831</v>
      </c>
      <c r="E765" t="s">
        <v>84</v>
      </c>
      <c r="F765">
        <v>2004</v>
      </c>
      <c r="G765" t="s">
        <v>65</v>
      </c>
      <c r="H765" t="s">
        <v>66</v>
      </c>
      <c r="I765" t="s">
        <v>57</v>
      </c>
      <c r="J765" s="21">
        <v>29.352793288039926</v>
      </c>
      <c r="K765" s="21">
        <v>33.639957511567061</v>
      </c>
      <c r="L765" s="21">
        <v>87.636944700165458</v>
      </c>
      <c r="M765" s="21">
        <v>87.681028174522467</v>
      </c>
      <c r="N765" s="21">
        <v>0</v>
      </c>
      <c r="O765" s="21">
        <v>29.898612775994941</v>
      </c>
      <c r="P765" s="21">
        <v>0</v>
      </c>
      <c r="Q765" s="21">
        <v>19.029477461850934</v>
      </c>
      <c r="R765" s="23">
        <v>334131.29820156848</v>
      </c>
      <c r="S765" s="23">
        <v>331970.66470346745</v>
      </c>
      <c r="T765" s="23">
        <v>174477.34438496901</v>
      </c>
      <c r="U765" s="18" t="s">
        <v>41</v>
      </c>
      <c r="V765" s="21">
        <v>32.445607634488823</v>
      </c>
      <c r="W765" s="21">
        <v>32.340295237287762</v>
      </c>
      <c r="X765" s="23">
        <v>110.4340725900424</v>
      </c>
      <c r="Y765" s="23">
        <v>119.49866732961706</v>
      </c>
      <c r="Z765" s="23">
        <v>110.4340725900424</v>
      </c>
      <c r="AA765" s="23">
        <v>116.63241602067353</v>
      </c>
      <c r="AB765" s="21">
        <v>0</v>
      </c>
      <c r="AC765" s="26">
        <f>((Y765*1000)*(O765/100))/VLOOKUP(E765,'Sq Ft lookup'!$C$3:$D$7,2,0)</f>
        <v>1.4467885732883814</v>
      </c>
      <c r="AD765" s="26">
        <f>(100-J765)/100*X765*1000/VLOOKUP(E765,'Sq Ft lookup'!$C$3:$D$7,2,0)</f>
        <v>3.1592868006933914</v>
      </c>
      <c r="AE765" s="26">
        <f>(100-K765)/100*Y765*1000/VLOOKUP(E765,'Sq Ft lookup'!$C$3:$D$7,2,0)</f>
        <v>3.2111506950008102</v>
      </c>
    </row>
    <row r="766" spans="1:31">
      <c r="A766" t="s">
        <v>861</v>
      </c>
      <c r="B766" t="s">
        <v>830</v>
      </c>
      <c r="C766" t="s">
        <v>35</v>
      </c>
      <c r="D766" s="22" t="s">
        <v>831</v>
      </c>
      <c r="E766" t="s">
        <v>84</v>
      </c>
      <c r="F766">
        <v>2004</v>
      </c>
      <c r="G766" t="s">
        <v>68</v>
      </c>
      <c r="H766" t="s">
        <v>69</v>
      </c>
      <c r="I766" t="s">
        <v>70</v>
      </c>
      <c r="J766" s="21">
        <v>33.56496506663342</v>
      </c>
      <c r="K766" s="21">
        <v>31.763933739895588</v>
      </c>
      <c r="L766" s="21">
        <v>88.236150328962324</v>
      </c>
      <c r="M766" s="21">
        <v>88.200638044593703</v>
      </c>
      <c r="N766" s="21">
        <v>0</v>
      </c>
      <c r="O766" s="21">
        <v>14.840076983171672</v>
      </c>
      <c r="P766" s="21">
        <v>0</v>
      </c>
      <c r="Q766" s="21">
        <v>10.338679815222925</v>
      </c>
      <c r="R766" s="23">
        <v>316245.51579645881</v>
      </c>
      <c r="S766" s="23">
        <v>317464.18302280008</v>
      </c>
      <c r="T766" s="23">
        <v>19168.417629923999</v>
      </c>
      <c r="U766" s="18" t="s">
        <v>41</v>
      </c>
      <c r="V766" s="23">
        <v>34.204261486980187</v>
      </c>
      <c r="W766" s="23">
        <v>34.310057813929994</v>
      </c>
      <c r="X766" s="23">
        <v>94.76405823866493</v>
      </c>
      <c r="Y766" s="23">
        <v>97.313076421556033</v>
      </c>
      <c r="Z766" s="23">
        <v>88.110251993314833</v>
      </c>
      <c r="AA766" s="23">
        <v>95.363740395603671</v>
      </c>
      <c r="AB766" s="21">
        <v>0</v>
      </c>
      <c r="AC766" s="26">
        <f>((Y766*1000)*(O766/100))/VLOOKUP(E766,'Sq Ft lookup'!$C$3:$D$7,2,0)</f>
        <v>0.58478782974900168</v>
      </c>
      <c r="AD766" s="26">
        <f>(100-J766)/100*X766*1000/VLOOKUP(E766,'Sq Ft lookup'!$C$3:$D$7,2,0)</f>
        <v>2.5493636442653531</v>
      </c>
      <c r="AE766" s="26">
        <f>(100-K766)/100*Y766*1000/VLOOKUP(E766,'Sq Ft lookup'!$C$3:$D$7,2,0)</f>
        <v>2.6889093058011349</v>
      </c>
    </row>
    <row r="767" spans="1:31">
      <c r="A767" t="s">
        <v>862</v>
      </c>
      <c r="B767" t="s">
        <v>830</v>
      </c>
      <c r="C767" t="s">
        <v>35</v>
      </c>
      <c r="D767" t="s">
        <v>831</v>
      </c>
      <c r="E767" t="s">
        <v>84</v>
      </c>
      <c r="F767">
        <v>2004</v>
      </c>
      <c r="G767" t="s">
        <v>72</v>
      </c>
      <c r="H767" t="s">
        <v>73</v>
      </c>
      <c r="I767" t="s">
        <v>63</v>
      </c>
      <c r="J767" s="21">
        <v>19.422911897413542</v>
      </c>
      <c r="K767" s="21">
        <v>18.11925015244228</v>
      </c>
      <c r="L767" s="21">
        <v>82.188110213553117</v>
      </c>
      <c r="M767" s="21">
        <v>82.253474249542663</v>
      </c>
      <c r="N767" s="21">
        <v>0</v>
      </c>
      <c r="O767" s="21">
        <v>20.821854429240886</v>
      </c>
      <c r="P767" s="21">
        <v>0</v>
      </c>
      <c r="Q767" s="21">
        <v>12.005566885312065</v>
      </c>
      <c r="R767" s="23">
        <v>367473.59653005784</v>
      </c>
      <c r="S767" s="23">
        <v>366964.51086843375</v>
      </c>
      <c r="T767" s="23">
        <v>52450.042803586999</v>
      </c>
      <c r="U767" s="18" t="s">
        <v>41</v>
      </c>
      <c r="V767" s="23">
        <v>106.29889617101064</v>
      </c>
      <c r="W767" s="23">
        <v>106.01370225507796</v>
      </c>
      <c r="X767" s="23">
        <v>109.74792360686101</v>
      </c>
      <c r="Y767" s="23">
        <v>119.91986580434111</v>
      </c>
      <c r="Z767" s="23">
        <v>107.2676184807691</v>
      </c>
      <c r="AA767" s="23">
        <v>118.08854171197223</v>
      </c>
      <c r="AB767" s="21">
        <v>0</v>
      </c>
      <c r="AC767" s="26">
        <f>((Y767*1000)*(O767/100))/VLOOKUP(E767,'Sq Ft lookup'!$C$3:$D$7,2,0)</f>
        <v>1.0111172257348016</v>
      </c>
      <c r="AD767" s="26">
        <f>(100-J767)/100*X767*1000/VLOOKUP(E767,'Sq Ft lookup'!$C$3:$D$7,2,0)</f>
        <v>3.5809548935193227</v>
      </c>
      <c r="AE767" s="26">
        <f>(100-K767)/100*Y767*1000/VLOOKUP(E767,'Sq Ft lookup'!$C$3:$D$7,2,0)</f>
        <v>3.976160572455131</v>
      </c>
    </row>
    <row r="768" spans="1:31">
      <c r="A768" t="s">
        <v>863</v>
      </c>
      <c r="B768" t="s">
        <v>830</v>
      </c>
      <c r="C768" t="s">
        <v>35</v>
      </c>
      <c r="D768" t="s">
        <v>831</v>
      </c>
      <c r="E768" t="s">
        <v>84</v>
      </c>
      <c r="F768">
        <v>2004</v>
      </c>
      <c r="G768" t="s">
        <v>75</v>
      </c>
      <c r="H768" t="s">
        <v>235</v>
      </c>
      <c r="I768" t="s">
        <v>63</v>
      </c>
      <c r="J768" s="21">
        <v>19.577717082686654</v>
      </c>
      <c r="K768" s="21">
        <v>18.410072248913998</v>
      </c>
      <c r="L768" s="21">
        <v>86.95340204080621</v>
      </c>
      <c r="M768" s="21">
        <v>86.990697358550847</v>
      </c>
      <c r="N768" s="21">
        <v>0</v>
      </c>
      <c r="O768" s="21">
        <v>17.979613168352344</v>
      </c>
      <c r="P768" s="21">
        <v>0</v>
      </c>
      <c r="Q768" s="21">
        <v>10.4779900906495</v>
      </c>
      <c r="R768" s="23">
        <v>359353.79875793768</v>
      </c>
      <c r="S768" s="23">
        <v>359743.37624908827</v>
      </c>
      <c r="T768" s="23">
        <v>73980.613251250004</v>
      </c>
      <c r="U768" s="18" t="s">
        <v>41</v>
      </c>
      <c r="V768" s="23">
        <v>90.495270207893512</v>
      </c>
      <c r="W768" s="23">
        <v>90.482288265081934</v>
      </c>
      <c r="X768" s="23">
        <v>112.4922564277164</v>
      </c>
      <c r="Y768" s="23">
        <v>128.51763014552165</v>
      </c>
      <c r="Z768" s="23">
        <v>110.44481932200949</v>
      </c>
      <c r="AA768" s="23">
        <v>127.18133835239988</v>
      </c>
      <c r="AB768" s="21">
        <v>0</v>
      </c>
      <c r="AC768" s="26">
        <f>((Y768*1000)*(O768/100))/VLOOKUP(E768,'Sq Ft lookup'!$C$3:$D$7,2,0)</f>
        <v>0.935694381587308</v>
      </c>
      <c r="AD768" s="26">
        <f>(100-J768)/100*X768*1000/VLOOKUP(E768,'Sq Ft lookup'!$C$3:$D$7,2,0)</f>
        <v>3.6634476908024975</v>
      </c>
      <c r="AE768" s="26">
        <f>(100-K768)/100*Y768*1000/VLOOKUP(E768,'Sq Ft lookup'!$C$3:$D$7,2,0)</f>
        <v>4.2461000843546897</v>
      </c>
    </row>
    <row r="769" spans="1:31">
      <c r="A769" t="s">
        <v>864</v>
      </c>
      <c r="B769" t="s">
        <v>830</v>
      </c>
      <c r="C769" t="s">
        <v>35</v>
      </c>
      <c r="D769" t="s">
        <v>831</v>
      </c>
      <c r="E769" t="s">
        <v>84</v>
      </c>
      <c r="F769">
        <v>2004</v>
      </c>
      <c r="G769" t="s">
        <v>75</v>
      </c>
      <c r="H769" t="s">
        <v>76</v>
      </c>
      <c r="I769" t="s">
        <v>77</v>
      </c>
      <c r="J769" s="21">
        <v>31.562548701587932</v>
      </c>
      <c r="K769" s="21">
        <v>31.92869821637472</v>
      </c>
      <c r="L769" s="21">
        <v>81.862174846654185</v>
      </c>
      <c r="M769" s="21">
        <v>81.970419411735847</v>
      </c>
      <c r="N769" s="21">
        <v>0</v>
      </c>
      <c r="O769" s="21">
        <v>17.069787465750348</v>
      </c>
      <c r="P769" s="21">
        <v>0</v>
      </c>
      <c r="Q769" s="21">
        <v>11.596309479680249</v>
      </c>
      <c r="R769" s="23">
        <v>359353.79875793768</v>
      </c>
      <c r="S769" s="23">
        <v>359322.7148496171</v>
      </c>
      <c r="T769" s="23">
        <v>73980.613251250004</v>
      </c>
      <c r="U769" s="18" t="s">
        <v>41</v>
      </c>
      <c r="V769" s="23">
        <v>146.48376514256393</v>
      </c>
      <c r="W769" s="23">
        <v>145.84432824110414</v>
      </c>
      <c r="X769" s="23">
        <v>112.4922564277164</v>
      </c>
      <c r="Y769" s="23">
        <v>128.87411835614154</v>
      </c>
      <c r="Z769" s="23">
        <v>111.8691820752354</v>
      </c>
      <c r="AA769" s="23">
        <v>128.36005674260824</v>
      </c>
      <c r="AB769" s="21">
        <v>0</v>
      </c>
      <c r="AC769" s="26">
        <f>((Y769*1000)*(O769/100))/VLOOKUP(E769,'Sq Ft lookup'!$C$3:$D$7,2,0)</f>
        <v>0.89080939873467979</v>
      </c>
      <c r="AD769" s="26">
        <f>(100-J769)/100*X769*1000/VLOOKUP(E769,'Sq Ft lookup'!$C$3:$D$7,2,0)</f>
        <v>3.1175069126221193</v>
      </c>
      <c r="AE769" s="26">
        <f>(100-K769)/100*Y769*1000/VLOOKUP(E769,'Sq Ft lookup'!$C$3:$D$7,2,0)</f>
        <v>3.55239076846307</v>
      </c>
    </row>
    <row r="770" spans="1:31">
      <c r="A770" t="s">
        <v>865</v>
      </c>
      <c r="B770" t="s">
        <v>830</v>
      </c>
      <c r="C770" t="s">
        <v>35</v>
      </c>
      <c r="D770" t="s">
        <v>831</v>
      </c>
      <c r="E770" t="s">
        <v>84</v>
      </c>
      <c r="F770">
        <v>2004</v>
      </c>
      <c r="G770" t="s">
        <v>79</v>
      </c>
      <c r="H770" t="s">
        <v>62</v>
      </c>
      <c r="I770" t="s">
        <v>70</v>
      </c>
      <c r="J770" s="21">
        <v>26.881492760103477</v>
      </c>
      <c r="K770" s="21">
        <v>31.070672560561519</v>
      </c>
      <c r="L770" s="21">
        <v>81.697975811425025</v>
      </c>
      <c r="M770" s="21">
        <v>81.736672157331228</v>
      </c>
      <c r="N770" s="21">
        <v>0</v>
      </c>
      <c r="O770" s="21">
        <v>19.50472388674218</v>
      </c>
      <c r="P770" s="21">
        <v>0</v>
      </c>
      <c r="Q770" s="21">
        <v>11.610155759431837</v>
      </c>
      <c r="R770" s="23">
        <v>397769.13188695657</v>
      </c>
      <c r="S770" s="23">
        <v>397181.14546511578</v>
      </c>
      <c r="T770" s="23">
        <v>12732.165066451</v>
      </c>
      <c r="U770" s="18" t="s">
        <v>41</v>
      </c>
      <c r="V770" s="23">
        <v>86.09891775825669</v>
      </c>
      <c r="W770" s="23">
        <v>85.966431895492676</v>
      </c>
      <c r="X770" s="23">
        <v>120.8305748130819</v>
      </c>
      <c r="Y770" s="23">
        <v>129.04497818160741</v>
      </c>
      <c r="Z770" s="23">
        <v>120.62765232634001</v>
      </c>
      <c r="AA770" s="23">
        <v>127.70363157786755</v>
      </c>
      <c r="AB770" s="21">
        <v>0</v>
      </c>
      <c r="AC770" s="26">
        <f>((Y770*1000)*(O770/100))/VLOOKUP(E770,'Sq Ft lookup'!$C$3:$D$7,2,0)</f>
        <v>1.0192292643866863</v>
      </c>
      <c r="AD770" s="26">
        <f>(100-J770)/100*X770*1000/VLOOKUP(E770,'Sq Ft lookup'!$C$3:$D$7,2,0)</f>
        <v>3.5776275599397405</v>
      </c>
      <c r="AE770" s="26">
        <f>(100-K770)/100*Y770*1000/VLOOKUP(E770,'Sq Ft lookup'!$C$3:$D$7,2,0)</f>
        <v>3.6019370542600577</v>
      </c>
    </row>
    <row r="771" spans="1:31">
      <c r="A771" t="s">
        <v>866</v>
      </c>
      <c r="B771" t="s">
        <v>830</v>
      </c>
      <c r="C771" t="s">
        <v>35</v>
      </c>
      <c r="D771" t="s">
        <v>831</v>
      </c>
      <c r="E771" t="s">
        <v>84</v>
      </c>
      <c r="F771">
        <v>2004</v>
      </c>
      <c r="G771" t="s">
        <v>81</v>
      </c>
      <c r="H771" t="s">
        <v>82</v>
      </c>
      <c r="I771" t="s">
        <v>77</v>
      </c>
      <c r="J771" s="21">
        <v>23.192238050570634</v>
      </c>
      <c r="K771" s="21">
        <v>26.681834252657477</v>
      </c>
      <c r="L771" s="21">
        <v>71.867545557442654</v>
      </c>
      <c r="M771" s="21">
        <v>71.940636375799784</v>
      </c>
      <c r="N771" s="21">
        <v>0</v>
      </c>
      <c r="O771" s="21">
        <v>29.244767266940219</v>
      </c>
      <c r="P771" s="21">
        <v>0</v>
      </c>
      <c r="Q771" s="21">
        <v>15.063820756824331</v>
      </c>
      <c r="R771" s="23">
        <v>396117.5705787777</v>
      </c>
      <c r="S771" s="23">
        <v>395726.81405948597</v>
      </c>
      <c r="T771" s="23">
        <v>15338.920735447</v>
      </c>
      <c r="U771" s="18" t="s">
        <v>41</v>
      </c>
      <c r="V771" s="23">
        <v>179.24552505059106</v>
      </c>
      <c r="W771" s="23">
        <v>178.96030439452869</v>
      </c>
      <c r="X771" s="23">
        <v>119.22198833610328</v>
      </c>
      <c r="Y771" s="23">
        <v>127.3089458685801</v>
      </c>
      <c r="Z771" s="23">
        <v>118.22036280936911</v>
      </c>
      <c r="AA771" s="23">
        <v>126.8196558937797</v>
      </c>
      <c r="AB771" s="21">
        <v>0</v>
      </c>
      <c r="AC771" s="26">
        <f>((Y771*1000)*(O771/100))/VLOOKUP(E771,'Sq Ft lookup'!$C$3:$D$7,2,0)</f>
        <v>1.5076414225252543</v>
      </c>
      <c r="AD771" s="26">
        <f>(100-J771)/100*X771*1000/VLOOKUP(E771,'Sq Ft lookup'!$C$3:$D$7,2,0)</f>
        <v>3.7081085641858942</v>
      </c>
      <c r="AE771" s="26">
        <f>(100-K771)/100*Y771*1000/VLOOKUP(E771,'Sq Ft lookup'!$C$3:$D$7,2,0)</f>
        <v>3.779736138615919</v>
      </c>
    </row>
    <row r="772" spans="1:31">
      <c r="A772" t="s">
        <v>867</v>
      </c>
      <c r="B772" t="s">
        <v>830</v>
      </c>
      <c r="C772" t="s">
        <v>35</v>
      </c>
      <c r="D772" t="s">
        <v>831</v>
      </c>
      <c r="E772" t="s">
        <v>99</v>
      </c>
      <c r="F772">
        <v>2004</v>
      </c>
      <c r="G772" t="s">
        <v>38</v>
      </c>
      <c r="H772" t="s">
        <v>39</v>
      </c>
      <c r="I772" t="s">
        <v>40</v>
      </c>
      <c r="J772" s="21">
        <v>66.225207239214839</v>
      </c>
      <c r="K772" s="21">
        <v>65.134002264771738</v>
      </c>
      <c r="L772" s="21">
        <v>94.699284956419589</v>
      </c>
      <c r="M772" s="21">
        <v>94.744154599203455</v>
      </c>
      <c r="N772" s="21">
        <v>0</v>
      </c>
      <c r="O772" s="21">
        <v>2.70775231511898</v>
      </c>
      <c r="P772" s="21">
        <v>0</v>
      </c>
      <c r="Q772" s="21">
        <v>7.0919227339366984</v>
      </c>
      <c r="R772" s="23">
        <v>755738.16939655982</v>
      </c>
      <c r="S772" s="23">
        <v>747675.18454558181</v>
      </c>
      <c r="T772" s="23">
        <v>196513.260984961</v>
      </c>
      <c r="U772" s="18" t="s">
        <v>41</v>
      </c>
      <c r="V772" s="23">
        <v>119.13645646214285</v>
      </c>
      <c r="W772" s="23">
        <v>118.12866250458113</v>
      </c>
      <c r="X772" s="23">
        <v>293.8814389886914</v>
      </c>
      <c r="Y772" s="23">
        <v>295.32159706622105</v>
      </c>
      <c r="Z772" s="23">
        <v>166.45845405866029</v>
      </c>
      <c r="AA772" s="23">
        <v>188.56233846796295</v>
      </c>
      <c r="AB772" s="21">
        <v>0</v>
      </c>
      <c r="AC772" s="26">
        <f>((Y772*1000)*(O772/100))/VLOOKUP(E772,'Sq Ft lookup'!$C$3:$D$7,2,0)</f>
        <v>0.14918987652251764</v>
      </c>
      <c r="AD772" s="26">
        <f>(100-J772)/100*X772*1000/VLOOKUP(E772,'Sq Ft lookup'!$C$3:$D$7,2,0)</f>
        <v>1.8518255033739515</v>
      </c>
      <c r="AE772" s="26">
        <f>(100-K772)/100*Y772*1000/VLOOKUP(E772,'Sq Ft lookup'!$C$3:$D$7,2,0)</f>
        <v>1.9210227862826221</v>
      </c>
    </row>
    <row r="773" spans="1:31">
      <c r="A773" t="s">
        <v>868</v>
      </c>
      <c r="B773" t="s">
        <v>830</v>
      </c>
      <c r="C773" t="s">
        <v>35</v>
      </c>
      <c r="D773" t="s">
        <v>831</v>
      </c>
      <c r="E773" t="s">
        <v>99</v>
      </c>
      <c r="F773">
        <v>2004</v>
      </c>
      <c r="G773" t="s">
        <v>43</v>
      </c>
      <c r="H773" t="s">
        <v>44</v>
      </c>
      <c r="I773" t="s">
        <v>45</v>
      </c>
      <c r="J773" s="21">
        <v>54.989085504043246</v>
      </c>
      <c r="K773" s="21">
        <v>55.924285079307644</v>
      </c>
      <c r="L773" s="21">
        <v>82.980278809987993</v>
      </c>
      <c r="M773" s="21">
        <v>83.1533023123135</v>
      </c>
      <c r="N773" s="21">
        <v>0</v>
      </c>
      <c r="O773" s="21">
        <v>14.980943879728482</v>
      </c>
      <c r="P773" s="21">
        <v>0</v>
      </c>
      <c r="Q773" s="21">
        <v>12.734370807882216</v>
      </c>
      <c r="R773" s="23">
        <v>704413.03606295539</v>
      </c>
      <c r="S773" s="23">
        <v>698582.4253835053</v>
      </c>
      <c r="T773" s="23">
        <v>88623.517151856999</v>
      </c>
      <c r="U773" s="18" t="s">
        <v>41</v>
      </c>
      <c r="V773" s="23">
        <v>188.79645970610903</v>
      </c>
      <c r="W773" s="23">
        <v>186.87876640065537</v>
      </c>
      <c r="X773" s="23">
        <v>281.77119121043694</v>
      </c>
      <c r="Y773" s="23">
        <v>283.34113570320164</v>
      </c>
      <c r="Z773" s="23">
        <v>241.60407278062922</v>
      </c>
      <c r="AA773" s="23">
        <v>244.48846106026969</v>
      </c>
      <c r="AB773" s="21">
        <v>0</v>
      </c>
      <c r="AC773" s="26">
        <f>((Y773*1000)*(O773/100))/VLOOKUP(E773,'Sq Ft lookup'!$C$3:$D$7,2,0)</f>
        <v>0.79192493522167828</v>
      </c>
      <c r="AD773" s="26">
        <f>(100-J773)/100*X773*1000/VLOOKUP(E773,'Sq Ft lookup'!$C$3:$D$7,2,0)</f>
        <v>2.3661901110068766</v>
      </c>
      <c r="AE773" s="26">
        <f>(100-K773)/100*Y773*1000/VLOOKUP(E773,'Sq Ft lookup'!$C$3:$D$7,2,0)</f>
        <v>2.3299371497312538</v>
      </c>
    </row>
    <row r="774" spans="1:31">
      <c r="A774" t="s">
        <v>869</v>
      </c>
      <c r="B774" t="s">
        <v>830</v>
      </c>
      <c r="C774" t="s">
        <v>35</v>
      </c>
      <c r="D774" t="s">
        <v>831</v>
      </c>
      <c r="E774" t="s">
        <v>99</v>
      </c>
      <c r="F774">
        <v>2004</v>
      </c>
      <c r="G774" t="s">
        <v>47</v>
      </c>
      <c r="H774" t="s">
        <v>220</v>
      </c>
      <c r="I774" t="s">
        <v>57</v>
      </c>
      <c r="J774" s="21">
        <v>51.887830504297568</v>
      </c>
      <c r="K774" s="21">
        <v>56.033963797737755</v>
      </c>
      <c r="L774" s="21">
        <v>84.552189136152208</v>
      </c>
      <c r="M774" s="21">
        <v>84.753524405754803</v>
      </c>
      <c r="N774" s="21">
        <v>0</v>
      </c>
      <c r="O774" s="21">
        <v>10.132656045167822</v>
      </c>
      <c r="P774" s="21">
        <v>0</v>
      </c>
      <c r="Q774" s="21">
        <v>8.4596490445158157</v>
      </c>
      <c r="R774" s="23">
        <v>760810.34025001258</v>
      </c>
      <c r="S774" s="23">
        <v>752768.24656797189</v>
      </c>
      <c r="T774" s="23">
        <v>149637.03401674499</v>
      </c>
      <c r="U774" s="18" t="s">
        <v>41</v>
      </c>
      <c r="V774" s="23">
        <v>151.42617055246671</v>
      </c>
      <c r="W774" s="23">
        <v>149.45536399480571</v>
      </c>
      <c r="X774" s="23">
        <v>294.50449178122687</v>
      </c>
      <c r="Y774" s="23">
        <v>296.93990321187277</v>
      </c>
      <c r="Z774" s="23">
        <v>266.01939342489175</v>
      </c>
      <c r="AA774" s="23">
        <v>268.93900484811644</v>
      </c>
      <c r="AB774" s="21">
        <v>0</v>
      </c>
      <c r="AC774" s="26">
        <f>((Y774*1000)*(O774/100))/VLOOKUP(E774,'Sq Ft lookup'!$C$3:$D$7,2,0)</f>
        <v>0.56134140024838264</v>
      </c>
      <c r="AD774" s="26">
        <f>(100-J774)/100*X774*1000/VLOOKUP(E774,'Sq Ft lookup'!$C$3:$D$7,2,0)</f>
        <v>2.6435167958627042</v>
      </c>
      <c r="AE774" s="26">
        <f>(100-K774)/100*Y774*1000/VLOOKUP(E774,'Sq Ft lookup'!$C$3:$D$7,2,0)</f>
        <v>2.4356848012144483</v>
      </c>
    </row>
    <row r="775" spans="1:31">
      <c r="A775" t="s">
        <v>870</v>
      </c>
      <c r="B775" t="s">
        <v>830</v>
      </c>
      <c r="C775" t="s">
        <v>35</v>
      </c>
      <c r="D775" t="s">
        <v>831</v>
      </c>
      <c r="E775" t="s">
        <v>99</v>
      </c>
      <c r="F775">
        <v>2004</v>
      </c>
      <c r="G775" t="s">
        <v>47</v>
      </c>
      <c r="H775" t="s">
        <v>39</v>
      </c>
      <c r="I775" t="s">
        <v>40</v>
      </c>
      <c r="J775" s="21">
        <v>64.384128209429093</v>
      </c>
      <c r="K775" s="21">
        <v>63.231617295049226</v>
      </c>
      <c r="L775" s="21">
        <v>94.687836321587582</v>
      </c>
      <c r="M775" s="21">
        <v>94.729601274021945</v>
      </c>
      <c r="N775" s="21">
        <v>0</v>
      </c>
      <c r="O775" s="21">
        <v>2.5865359116749134</v>
      </c>
      <c r="P775" s="21">
        <v>0</v>
      </c>
      <c r="Q775" s="21">
        <v>9.1274640729679533</v>
      </c>
      <c r="R775" s="23">
        <v>760810.34025001258</v>
      </c>
      <c r="S775" s="23">
        <v>753253.42166901182</v>
      </c>
      <c r="T775" s="23">
        <v>149637.03401674499</v>
      </c>
      <c r="U775" s="18" t="s">
        <v>41</v>
      </c>
      <c r="V775" s="23">
        <v>119.64828337118452</v>
      </c>
      <c r="W775" s="23">
        <v>118.71079351439988</v>
      </c>
      <c r="X775" s="23">
        <v>294.50449178122687</v>
      </c>
      <c r="Y775" s="23">
        <v>297.39516224556803</v>
      </c>
      <c r="Z775" s="23">
        <v>169.36057981132689</v>
      </c>
      <c r="AA775" s="23">
        <v>186.9483682476112</v>
      </c>
      <c r="AB775" s="21">
        <v>0</v>
      </c>
      <c r="AC775" s="26">
        <f>((Y775*1000)*(O775/100))/VLOOKUP(E775,'Sq Ft lookup'!$C$3:$D$7,2,0)</f>
        <v>0.14351180356465465</v>
      </c>
      <c r="AD775" s="26">
        <f>(100-J775)/100*X775*1000/VLOOKUP(E775,'Sq Ft lookup'!$C$3:$D$7,2,0)</f>
        <v>1.956909369594668</v>
      </c>
      <c r="AE775" s="26">
        <f>(100-K775)/100*Y775*1000/VLOOKUP(E775,'Sq Ft lookup'!$C$3:$D$7,2,0)</f>
        <v>2.0400632723966368</v>
      </c>
    </row>
    <row r="776" spans="1:31">
      <c r="A776" t="s">
        <v>871</v>
      </c>
      <c r="B776" t="s">
        <v>830</v>
      </c>
      <c r="C776" t="s">
        <v>35</v>
      </c>
      <c r="D776" t="s">
        <v>831</v>
      </c>
      <c r="E776" t="s">
        <v>99</v>
      </c>
      <c r="F776">
        <v>2004</v>
      </c>
      <c r="G776" t="s">
        <v>49</v>
      </c>
      <c r="H776" t="s">
        <v>44</v>
      </c>
      <c r="I776" t="s">
        <v>45</v>
      </c>
      <c r="J776" s="21">
        <v>40.161458332305386</v>
      </c>
      <c r="K776" s="21">
        <v>42.963672317145019</v>
      </c>
      <c r="L776" s="21">
        <v>82.432478675213886</v>
      </c>
      <c r="M776" s="21">
        <v>82.672091332826653</v>
      </c>
      <c r="N776" s="21">
        <v>0</v>
      </c>
      <c r="O776" s="21">
        <v>18.003247389685264</v>
      </c>
      <c r="P776" s="21">
        <v>0</v>
      </c>
      <c r="Q776" s="21">
        <v>14.541750045311804</v>
      </c>
      <c r="R776" s="23">
        <v>685615.07049173629</v>
      </c>
      <c r="S776" s="23">
        <v>679515.16476629279</v>
      </c>
      <c r="T776" s="23">
        <v>28274.093684171999</v>
      </c>
      <c r="U776" s="18" t="s">
        <v>41</v>
      </c>
      <c r="V776" s="23">
        <v>90.14417756540638</v>
      </c>
      <c r="W776" s="23">
        <v>88.916294385851955</v>
      </c>
      <c r="X776" s="23">
        <v>202.22673900149954</v>
      </c>
      <c r="Y776" s="23">
        <v>204.41588597718817</v>
      </c>
      <c r="Z776" s="23">
        <v>173.74386480581728</v>
      </c>
      <c r="AA776" s="23">
        <v>174.8976706091718</v>
      </c>
      <c r="AB776" s="21">
        <v>0</v>
      </c>
      <c r="AC776" s="26">
        <f>((Y776*1000)*(O776/100))/VLOOKUP(E776,'Sq Ft lookup'!$C$3:$D$7,2,0)</f>
        <v>0.68659510552780101</v>
      </c>
      <c r="AD776" s="26">
        <f>(100-J776)/100*X776*1000/VLOOKUP(E776,'Sq Ft lookup'!$C$3:$D$7,2,0)</f>
        <v>2.2576405126983645</v>
      </c>
      <c r="AE776" s="26">
        <f>(100-K776)/100*Y776*1000/VLOOKUP(E776,'Sq Ft lookup'!$C$3:$D$7,2,0)</f>
        <v>2.1752110925701538</v>
      </c>
    </row>
    <row r="777" spans="1:31">
      <c r="A777" t="s">
        <v>872</v>
      </c>
      <c r="B777" t="s">
        <v>830</v>
      </c>
      <c r="C777" t="s">
        <v>35</v>
      </c>
      <c r="D777" t="s">
        <v>831</v>
      </c>
      <c r="E777" t="s">
        <v>99</v>
      </c>
      <c r="F777">
        <v>2004</v>
      </c>
      <c r="G777" t="s">
        <v>51</v>
      </c>
      <c r="H777" t="s">
        <v>52</v>
      </c>
      <c r="I777" t="s">
        <v>53</v>
      </c>
      <c r="J777" s="21">
        <v>62.796925235411337</v>
      </c>
      <c r="K777" s="21">
        <v>60.888008139307459</v>
      </c>
      <c r="L777" s="21">
        <v>90.474626025100747</v>
      </c>
      <c r="M777" s="21">
        <v>90.554545079789193</v>
      </c>
      <c r="N777" s="21">
        <v>0</v>
      </c>
      <c r="O777" s="21">
        <v>13.359619101173035</v>
      </c>
      <c r="P777" s="21">
        <v>0</v>
      </c>
      <c r="Q777" s="21">
        <v>12.851572149834309</v>
      </c>
      <c r="R777" s="23">
        <v>666698.71907880984</v>
      </c>
      <c r="S777" s="23">
        <v>662598.72261721711</v>
      </c>
      <c r="T777" s="23">
        <v>45391.477010617004</v>
      </c>
      <c r="U777" s="18" t="s">
        <v>41</v>
      </c>
      <c r="V777" s="23">
        <v>101.84537085029605</v>
      </c>
      <c r="W777" s="23">
        <v>100.99264429766492</v>
      </c>
      <c r="X777" s="23">
        <v>247.14235241054288</v>
      </c>
      <c r="Y777" s="23">
        <v>249.95951214918955</v>
      </c>
      <c r="Z777" s="23">
        <v>163.71138211542797</v>
      </c>
      <c r="AA777" s="23">
        <v>179.47307690734385</v>
      </c>
      <c r="AB777" s="21">
        <v>0</v>
      </c>
      <c r="AC777" s="26">
        <f>((Y777*1000)*(O777/100))/VLOOKUP(E777,'Sq Ft lookup'!$C$3:$D$7,2,0)</f>
        <v>0.62301564795302344</v>
      </c>
      <c r="AD777" s="26">
        <f>(100-J777)/100*X777*1000/VLOOKUP(E777,'Sq Ft lookup'!$C$3:$D$7,2,0)</f>
        <v>1.7153834728033108</v>
      </c>
      <c r="AE777" s="26">
        <f>(100-K777)/100*Y777*1000/VLOOKUP(E777,'Sq Ft lookup'!$C$3:$D$7,2,0)</f>
        <v>1.8239579113212276</v>
      </c>
    </row>
    <row r="778" spans="1:31">
      <c r="A778" t="s">
        <v>873</v>
      </c>
      <c r="B778" t="s">
        <v>830</v>
      </c>
      <c r="C778" t="s">
        <v>35</v>
      </c>
      <c r="D778" s="22" t="s">
        <v>831</v>
      </c>
      <c r="E778" t="s">
        <v>99</v>
      </c>
      <c r="F778">
        <v>2004</v>
      </c>
      <c r="G778" t="s">
        <v>55</v>
      </c>
      <c r="H778" t="s">
        <v>225</v>
      </c>
      <c r="I778" t="s">
        <v>40</v>
      </c>
      <c r="J778" s="21">
        <v>61.22364416651638</v>
      </c>
      <c r="K778" s="21">
        <v>61.143359193522805</v>
      </c>
      <c r="L778" s="21">
        <v>80.120500307881542</v>
      </c>
      <c r="M778" s="21">
        <v>80.370032995182001</v>
      </c>
      <c r="N778" s="21">
        <v>0</v>
      </c>
      <c r="O778" s="21">
        <v>3.4351959909910614</v>
      </c>
      <c r="P778" s="21">
        <v>0</v>
      </c>
      <c r="Q778" s="21">
        <v>2.768288949570072</v>
      </c>
      <c r="R778" s="23">
        <v>704466.78360203246</v>
      </c>
      <c r="S778" s="23">
        <v>696027.60366940196</v>
      </c>
      <c r="T778" s="23">
        <v>92859.278277218997</v>
      </c>
      <c r="U778" s="18" t="s">
        <v>41</v>
      </c>
      <c r="V778" s="23">
        <v>319.31484572247842</v>
      </c>
      <c r="W778" s="23">
        <v>315.31019863070981</v>
      </c>
      <c r="X778" s="23">
        <v>275.8231498143976</v>
      </c>
      <c r="Y778" s="23">
        <v>277.48506660506899</v>
      </c>
      <c r="Z778" s="23">
        <v>183.06435047895462</v>
      </c>
      <c r="AA778" s="23">
        <v>190.44583672208122</v>
      </c>
      <c r="AB778" s="21">
        <v>0</v>
      </c>
      <c r="AC778" s="26">
        <f>((Y778*1000)*(O778/100))/VLOOKUP(E778,'Sq Ft lookup'!$C$3:$D$7,2,0)</f>
        <v>0.17783872917194413</v>
      </c>
      <c r="AD778" s="26">
        <f>(100-J778)/100*X778*1000/VLOOKUP(E778,'Sq Ft lookup'!$C$3:$D$7,2,0)</f>
        <v>1.995413545581221</v>
      </c>
      <c r="AE778" s="26">
        <f>(100-K778)/100*Y778*1000/VLOOKUP(E778,'Sq Ft lookup'!$C$3:$D$7,2,0)</f>
        <v>2.0115928287751057</v>
      </c>
    </row>
    <row r="779" spans="1:31">
      <c r="A779" t="s">
        <v>874</v>
      </c>
      <c r="B779" t="s">
        <v>830</v>
      </c>
      <c r="C779" t="s">
        <v>35</v>
      </c>
      <c r="D779" t="s">
        <v>831</v>
      </c>
      <c r="E779" t="s">
        <v>99</v>
      </c>
      <c r="F779">
        <v>2004</v>
      </c>
      <c r="G779" t="s">
        <v>55</v>
      </c>
      <c r="H779" t="s">
        <v>56</v>
      </c>
      <c r="I779" t="s">
        <v>57</v>
      </c>
      <c r="J779" s="21">
        <v>63.470365979766584</v>
      </c>
      <c r="K779" s="21">
        <v>61.55569079548885</v>
      </c>
      <c r="L779" s="21">
        <v>89.258390598566749</v>
      </c>
      <c r="M779" s="21">
        <v>89.398152501352556</v>
      </c>
      <c r="N779" s="21">
        <v>0</v>
      </c>
      <c r="O779" s="21">
        <v>11.647452730531811</v>
      </c>
      <c r="P779" s="21">
        <v>0</v>
      </c>
      <c r="Q779" s="21">
        <v>4.6716877426886958</v>
      </c>
      <c r="R779" s="23">
        <v>704466.78360203246</v>
      </c>
      <c r="S779" s="23">
        <v>697329.66775959951</v>
      </c>
      <c r="T779" s="23">
        <v>92859.278277218997</v>
      </c>
      <c r="U779" s="18" t="s">
        <v>41</v>
      </c>
      <c r="V779" s="23">
        <v>70.409903883892824</v>
      </c>
      <c r="W779" s="23">
        <v>69.494223876402515</v>
      </c>
      <c r="X779" s="23">
        <v>275.8231498143976</v>
      </c>
      <c r="Y779" s="23">
        <v>276.95490429135339</v>
      </c>
      <c r="Z779" s="23">
        <v>147.09655615782199</v>
      </c>
      <c r="AA779" s="23">
        <v>181.26992660387546</v>
      </c>
      <c r="AB779" s="21">
        <v>0</v>
      </c>
      <c r="AC779" s="26">
        <f>((Y779*1000)*(O779/100))/VLOOKUP(E779,'Sq Ft lookup'!$C$3:$D$7,2,0)</f>
        <v>0.60183193213106345</v>
      </c>
      <c r="AD779" s="26">
        <f>(100-J779)/100*X779*1000/VLOOKUP(E779,'Sq Ft lookup'!$C$3:$D$7,2,0)</f>
        <v>1.8797982681022307</v>
      </c>
      <c r="AE779" s="26">
        <f>(100-K779)/100*Y779*1000/VLOOKUP(E779,'Sq Ft lookup'!$C$3:$D$7,2,0)</f>
        <v>1.9864440254258549</v>
      </c>
    </row>
    <row r="780" spans="1:31">
      <c r="A780" t="s">
        <v>875</v>
      </c>
      <c r="B780" t="s">
        <v>830</v>
      </c>
      <c r="C780" t="s">
        <v>35</v>
      </c>
      <c r="D780" s="22" t="s">
        <v>831</v>
      </c>
      <c r="E780" t="s">
        <v>99</v>
      </c>
      <c r="F780">
        <v>2004</v>
      </c>
      <c r="G780" t="s">
        <v>59</v>
      </c>
      <c r="H780" t="s">
        <v>44</v>
      </c>
      <c r="I780" t="s">
        <v>45</v>
      </c>
      <c r="J780" s="21">
        <v>48.30386039950848</v>
      </c>
      <c r="K780" s="21">
        <v>50.71187030026806</v>
      </c>
      <c r="L780" s="21">
        <v>85.720317151353797</v>
      </c>
      <c r="M780" s="21">
        <v>85.923548410332245</v>
      </c>
      <c r="N780" s="21">
        <v>0</v>
      </c>
      <c r="O780" s="21">
        <v>17.6347299005491</v>
      </c>
      <c r="P780" s="21">
        <v>0</v>
      </c>
      <c r="Q780" s="21">
        <v>14.067708635529662</v>
      </c>
      <c r="R780" s="23">
        <v>639317.32871804968</v>
      </c>
      <c r="S780" s="23">
        <v>633112.48133033596</v>
      </c>
      <c r="T780" s="23">
        <v>27917.956615904001</v>
      </c>
      <c r="U780" s="18" t="s">
        <v>41</v>
      </c>
      <c r="V780" s="23">
        <v>85.547607724933798</v>
      </c>
      <c r="W780" s="23">
        <v>84.331048008882334</v>
      </c>
      <c r="X780" s="23">
        <v>236.1008757973963</v>
      </c>
      <c r="Y780" s="23">
        <v>239.22782763103766</v>
      </c>
      <c r="Z780" s="23">
        <v>202.80026109831911</v>
      </c>
      <c r="AA780" s="23">
        <v>203.9855726646378</v>
      </c>
      <c r="AB780" s="21">
        <v>0</v>
      </c>
      <c r="AC780" s="26">
        <f>((Y780*1000)*(O780/100))/VLOOKUP(E780,'Sq Ft lookup'!$C$3:$D$7,2,0)</f>
        <v>0.78707427704635557</v>
      </c>
      <c r="AD780" s="26">
        <f>(100-J780)/100*X780*1000/VLOOKUP(E780,'Sq Ft lookup'!$C$3:$D$7,2,0)</f>
        <v>2.2771462378769605</v>
      </c>
      <c r="AE780" s="26">
        <f>(100-K780)/100*Y780*1000/VLOOKUP(E780,'Sq Ft lookup'!$C$3:$D$7,2,0)</f>
        <v>2.1998306335939741</v>
      </c>
    </row>
    <row r="781" spans="1:31">
      <c r="A781" t="s">
        <v>876</v>
      </c>
      <c r="B781" t="s">
        <v>830</v>
      </c>
      <c r="C781" t="s">
        <v>35</v>
      </c>
      <c r="D781" s="22" t="s">
        <v>831</v>
      </c>
      <c r="E781" t="s">
        <v>99</v>
      </c>
      <c r="F781">
        <v>2004</v>
      </c>
      <c r="G781" t="s">
        <v>61</v>
      </c>
      <c r="H781" t="s">
        <v>62</v>
      </c>
      <c r="I781" t="s">
        <v>63</v>
      </c>
      <c r="J781" s="21">
        <v>43.443897848900633</v>
      </c>
      <c r="K781" s="21">
        <v>38.345562659199672</v>
      </c>
      <c r="L781" s="21">
        <v>85.021761781967172</v>
      </c>
      <c r="M781" s="21">
        <v>85.086865947695216</v>
      </c>
      <c r="N781" s="21">
        <v>0</v>
      </c>
      <c r="O781" s="21">
        <v>12.127604012219265</v>
      </c>
      <c r="P781" s="21">
        <v>0</v>
      </c>
      <c r="Q781" s="21">
        <v>7.1272442282689266</v>
      </c>
      <c r="R781" s="23">
        <v>634245.04980462347</v>
      </c>
      <c r="S781" s="23">
        <v>633023.24554891302</v>
      </c>
      <c r="T781" s="23">
        <v>24572.610439516</v>
      </c>
      <c r="U781" s="18" t="s">
        <v>41</v>
      </c>
      <c r="V781" s="23">
        <v>112.35644780795384</v>
      </c>
      <c r="W781" s="23">
        <v>111.87304491942444</v>
      </c>
      <c r="X781" s="23">
        <v>198.66669126792908</v>
      </c>
      <c r="Y781" s="23">
        <v>204.45970678388494</v>
      </c>
      <c r="Z781" s="23">
        <v>165.23839753688745</v>
      </c>
      <c r="AA781" s="23">
        <v>196.4188891299803</v>
      </c>
      <c r="AB781" s="21">
        <v>0</v>
      </c>
      <c r="AC781" s="26">
        <f>((Y781*1000)*(O781/100))/VLOOKUP(E781,'Sq Ft lookup'!$C$3:$D$7,2,0)</f>
        <v>0.46261312692713014</v>
      </c>
      <c r="AD781" s="26">
        <f>(100-J781)/100*X781*1000/VLOOKUP(E781,'Sq Ft lookup'!$C$3:$D$7,2,0)</f>
        <v>2.0962338965242382</v>
      </c>
      <c r="AE781" s="26">
        <f>(100-K781)/100*Y781*1000/VLOOKUP(E781,'Sq Ft lookup'!$C$3:$D$7,2,0)</f>
        <v>2.3518373471316125</v>
      </c>
    </row>
    <row r="782" spans="1:31">
      <c r="A782" t="s">
        <v>877</v>
      </c>
      <c r="B782" t="s">
        <v>830</v>
      </c>
      <c r="C782" t="s">
        <v>35</v>
      </c>
      <c r="D782" s="22" t="s">
        <v>831</v>
      </c>
      <c r="E782" t="s">
        <v>99</v>
      </c>
      <c r="F782">
        <v>2004</v>
      </c>
      <c r="G782" t="s">
        <v>65</v>
      </c>
      <c r="H782" t="s">
        <v>230</v>
      </c>
      <c r="I782" t="s">
        <v>63</v>
      </c>
      <c r="J782" s="21">
        <v>55.381954228639209</v>
      </c>
      <c r="K782" s="21">
        <v>51.900177438134087</v>
      </c>
      <c r="L782" s="21">
        <v>92.564525000701707</v>
      </c>
      <c r="M782" s="21">
        <v>92.558283465979912</v>
      </c>
      <c r="N782" s="21">
        <v>0</v>
      </c>
      <c r="O782" s="21">
        <v>11.883370570759039</v>
      </c>
      <c r="P782" s="21">
        <v>0</v>
      </c>
      <c r="Q782" s="21">
        <v>9.1113160853261981</v>
      </c>
      <c r="R782" s="23">
        <v>684206.10812267836</v>
      </c>
      <c r="S782" s="23">
        <v>680899.59479069291</v>
      </c>
      <c r="T782" s="23">
        <v>57508.393066564</v>
      </c>
      <c r="U782" s="18" t="s">
        <v>41</v>
      </c>
      <c r="V782" s="23">
        <v>136.81932791573348</v>
      </c>
      <c r="W782" s="23">
        <v>136.93451683600335</v>
      </c>
      <c r="X782" s="23">
        <v>262.3980110105644</v>
      </c>
      <c r="Y782" s="23">
        <v>261.94462858303598</v>
      </c>
      <c r="Z782" s="23">
        <v>169.60837316640641</v>
      </c>
      <c r="AA782" s="23">
        <v>206.60378682241736</v>
      </c>
      <c r="AB782" s="21">
        <v>0</v>
      </c>
      <c r="AC782" s="26">
        <f>((Y782*1000)*(O782/100))/VLOOKUP(E782,'Sq Ft lookup'!$C$3:$D$7,2,0)</f>
        <v>0.58074348702836875</v>
      </c>
      <c r="AD782" s="26">
        <f>(100-J782)/100*X782*1000/VLOOKUP(E782,'Sq Ft lookup'!$C$3:$D$7,2,0)</f>
        <v>2.1842698629819766</v>
      </c>
      <c r="AE782" s="26">
        <f>(100-K782)/100*Y782*1000/VLOOKUP(E782,'Sq Ft lookup'!$C$3:$D$7,2,0)</f>
        <v>2.3506511484846828</v>
      </c>
    </row>
    <row r="783" spans="1:31">
      <c r="A783" t="s">
        <v>878</v>
      </c>
      <c r="B783" t="s">
        <v>830</v>
      </c>
      <c r="C783" t="s">
        <v>35</v>
      </c>
      <c r="D783" t="s">
        <v>831</v>
      </c>
      <c r="E783" t="s">
        <v>99</v>
      </c>
      <c r="F783">
        <v>2004</v>
      </c>
      <c r="G783" t="s">
        <v>65</v>
      </c>
      <c r="H783" t="s">
        <v>66</v>
      </c>
      <c r="I783" t="s">
        <v>57</v>
      </c>
      <c r="J783" s="21">
        <v>56.734625532602124</v>
      </c>
      <c r="K783" s="21">
        <v>57.602001080270426</v>
      </c>
      <c r="L783" s="21">
        <v>89.038630720516281</v>
      </c>
      <c r="M783" s="21">
        <v>89.139657175973184</v>
      </c>
      <c r="N783" s="21">
        <v>0</v>
      </c>
      <c r="O783" s="21">
        <v>3.4948865619390617</v>
      </c>
      <c r="P783" s="21">
        <v>0</v>
      </c>
      <c r="Q783" s="21">
        <v>2.871904674732674</v>
      </c>
      <c r="R783" s="23">
        <v>684206.10812267836</v>
      </c>
      <c r="S783" s="23">
        <v>678538.59085678065</v>
      </c>
      <c r="T783" s="23">
        <v>57508.393066564</v>
      </c>
      <c r="U783" s="18" t="s">
        <v>41</v>
      </c>
      <c r="V783" s="23">
        <v>68.355412220964126</v>
      </c>
      <c r="W783" s="23">
        <v>67.725577386128549</v>
      </c>
      <c r="X783" s="23">
        <v>262.3980110105644</v>
      </c>
      <c r="Y783" s="23">
        <v>262.69672235891693</v>
      </c>
      <c r="Z783" s="23">
        <v>169.19996932163289</v>
      </c>
      <c r="AA783" s="23">
        <v>173.66374785872623</v>
      </c>
      <c r="AB783" s="21">
        <v>0</v>
      </c>
      <c r="AC783" s="26">
        <f>((Y783*1000)*(O783/100))/VLOOKUP(E783,'Sq Ft lookup'!$C$3:$D$7,2,0)</f>
        <v>0.17128642627567453</v>
      </c>
      <c r="AD783" s="26">
        <f>(100-J783)/100*X783*1000/VLOOKUP(E783,'Sq Ft lookup'!$C$3:$D$7,2,0)</f>
        <v>2.118050038409041</v>
      </c>
      <c r="AE783" s="26">
        <f>(100-K783)/100*Y783*1000/VLOOKUP(E783,'Sq Ft lookup'!$C$3:$D$7,2,0)</f>
        <v>2.0779506251473618</v>
      </c>
    </row>
    <row r="784" spans="1:31">
      <c r="A784" t="s">
        <v>879</v>
      </c>
      <c r="B784" t="s">
        <v>830</v>
      </c>
      <c r="C784" t="s">
        <v>35</v>
      </c>
      <c r="D784" t="s">
        <v>831</v>
      </c>
      <c r="E784" t="s">
        <v>99</v>
      </c>
      <c r="F784">
        <v>2004</v>
      </c>
      <c r="G784" t="s">
        <v>68</v>
      </c>
      <c r="H784" t="s">
        <v>69</v>
      </c>
      <c r="I784" t="s">
        <v>70</v>
      </c>
      <c r="J784" s="21">
        <v>38.527150970173288</v>
      </c>
      <c r="K784" s="21">
        <v>34.507064396911524</v>
      </c>
      <c r="L784" s="21">
        <v>85.763399665446315</v>
      </c>
      <c r="M784" s="21">
        <v>85.850127145136739</v>
      </c>
      <c r="N784" s="21">
        <v>0</v>
      </c>
      <c r="O784" s="21">
        <v>2.7683039985110245</v>
      </c>
      <c r="P784" s="21">
        <v>0</v>
      </c>
      <c r="Q784" s="21">
        <v>4.9956669796513875</v>
      </c>
      <c r="R784" s="23">
        <v>624470.37412369833</v>
      </c>
      <c r="S784" s="23">
        <v>621908.64880759513</v>
      </c>
      <c r="T784" s="23">
        <v>10979.290139183</v>
      </c>
      <c r="U784" s="18" t="s">
        <v>41</v>
      </c>
      <c r="V784" s="23">
        <v>68.58996599196621</v>
      </c>
      <c r="W784" s="23">
        <v>68.231618880936651</v>
      </c>
      <c r="X784" s="23">
        <v>157.0257761285061</v>
      </c>
      <c r="Y784" s="23">
        <v>176.85017491006471</v>
      </c>
      <c r="Z784" s="23">
        <v>142.1184862182715</v>
      </c>
      <c r="AA784" s="23">
        <v>174.91228681155542</v>
      </c>
      <c r="AB784" s="21">
        <v>0</v>
      </c>
      <c r="AC784" s="26">
        <f>((Y784*1000)*(O784/100))/VLOOKUP(E784,'Sq Ft lookup'!$C$3:$D$7,2,0)</f>
        <v>9.1338628048676526E-2</v>
      </c>
      <c r="AD784" s="26">
        <f>(100-J784)/100*X784*1000/VLOOKUP(E784,'Sq Ft lookup'!$C$3:$D$7,2,0)</f>
        <v>1.800899595100564</v>
      </c>
      <c r="AE784" s="26">
        <f>(100-K784)/100*Y784*1000/VLOOKUP(E784,'Sq Ft lookup'!$C$3:$D$7,2,0)</f>
        <v>2.160902447160411</v>
      </c>
    </row>
    <row r="785" spans="1:31">
      <c r="A785" t="s">
        <v>880</v>
      </c>
      <c r="B785" t="s">
        <v>830</v>
      </c>
      <c r="C785" t="s">
        <v>35</v>
      </c>
      <c r="D785" t="s">
        <v>831</v>
      </c>
      <c r="E785" t="s">
        <v>99</v>
      </c>
      <c r="F785">
        <v>2004</v>
      </c>
      <c r="G785" t="s">
        <v>72</v>
      </c>
      <c r="H785" t="s">
        <v>73</v>
      </c>
      <c r="I785" t="s">
        <v>63</v>
      </c>
      <c r="J785" s="21">
        <v>38.400762918880162</v>
      </c>
      <c r="K785" s="21">
        <v>32.481849947911144</v>
      </c>
      <c r="L785" s="21">
        <v>81.933171923220442</v>
      </c>
      <c r="M785" s="21">
        <v>81.935879853711185</v>
      </c>
      <c r="N785" s="21">
        <v>0</v>
      </c>
      <c r="O785" s="21">
        <v>7.0834466928932649</v>
      </c>
      <c r="P785" s="21">
        <v>0</v>
      </c>
      <c r="Q785" s="21">
        <v>3.8720906952272038</v>
      </c>
      <c r="R785" s="23">
        <v>660475.52499034873</v>
      </c>
      <c r="S785" s="23">
        <v>660140.00733534573</v>
      </c>
      <c r="T785" s="23">
        <v>18884.018878593</v>
      </c>
      <c r="U785" s="18" t="s">
        <v>41</v>
      </c>
      <c r="V785" s="21">
        <v>191.45367485611601</v>
      </c>
      <c r="W785" s="21">
        <v>191.44611287731746</v>
      </c>
      <c r="X785" s="23">
        <v>194.87117735057231</v>
      </c>
      <c r="Y785" s="23">
        <v>203.44352908454749</v>
      </c>
      <c r="Z785" s="23">
        <v>166.61585902201278</v>
      </c>
      <c r="AA785" s="23">
        <v>200.06465818351765</v>
      </c>
      <c r="AB785" s="21">
        <v>0</v>
      </c>
      <c r="AC785" s="26">
        <f>((Y785*1000)*(O785/100))/VLOOKUP(E785,'Sq Ft lookup'!$C$3:$D$7,2,0)</f>
        <v>0.26885846889635684</v>
      </c>
      <c r="AD785" s="26">
        <f>(100-J785)/100*X785*1000/VLOOKUP(E785,'Sq Ft lookup'!$C$3:$D$7,2,0)</f>
        <v>2.2395365399057563</v>
      </c>
      <c r="AE785" s="26">
        <f>(100-K785)/100*Y785*1000/VLOOKUP(E785,'Sq Ft lookup'!$C$3:$D$7,2,0)</f>
        <v>2.5627109559434667</v>
      </c>
    </row>
    <row r="786" spans="1:31">
      <c r="A786" t="s">
        <v>881</v>
      </c>
      <c r="B786" t="s">
        <v>830</v>
      </c>
      <c r="C786" t="s">
        <v>35</v>
      </c>
      <c r="D786" s="22" t="s">
        <v>831</v>
      </c>
      <c r="E786" t="s">
        <v>99</v>
      </c>
      <c r="F786">
        <v>2004</v>
      </c>
      <c r="G786" t="s">
        <v>75</v>
      </c>
      <c r="H786" t="s">
        <v>235</v>
      </c>
      <c r="I786" t="s">
        <v>63</v>
      </c>
      <c r="J786" s="21">
        <v>46.547690645285691</v>
      </c>
      <c r="K786" s="21">
        <v>42.606128654825085</v>
      </c>
      <c r="L786" s="21">
        <v>88.424828935334702</v>
      </c>
      <c r="M786" s="21">
        <v>88.404813592526992</v>
      </c>
      <c r="N786" s="21">
        <v>0</v>
      </c>
      <c r="O786" s="21">
        <v>8.7493704494277349</v>
      </c>
      <c r="P786" s="21">
        <v>0</v>
      </c>
      <c r="Q786" s="21">
        <v>5.451747521319807</v>
      </c>
      <c r="R786" s="23">
        <v>668776.53837625356</v>
      </c>
      <c r="S786" s="23">
        <v>668622.85169611976</v>
      </c>
      <c r="T786" s="23">
        <v>25037.326548337001</v>
      </c>
      <c r="U786" s="18" t="s">
        <v>41</v>
      </c>
      <c r="V786" s="23">
        <v>166.17441417666481</v>
      </c>
      <c r="W786" s="23">
        <v>166.46642114002466</v>
      </c>
      <c r="X786" s="23">
        <v>232.82031296168128</v>
      </c>
      <c r="Y786" s="23">
        <v>237.33916590222421</v>
      </c>
      <c r="Z786" s="23">
        <v>171.72189046568764</v>
      </c>
      <c r="AA786" s="23">
        <v>205.03346657157749</v>
      </c>
      <c r="AB786" s="21">
        <v>0</v>
      </c>
      <c r="AC786" s="26">
        <f>((Y786*1000)*(O786/100))/VLOOKUP(E786,'Sq Ft lookup'!$C$3:$D$7,2,0)</f>
        <v>0.38741945608894535</v>
      </c>
      <c r="AD786" s="26">
        <f>(100-J786)/100*X786*1000/VLOOKUP(E786,'Sq Ft lookup'!$C$3:$D$7,2,0)</f>
        <v>2.3217879463599234</v>
      </c>
      <c r="AE786" s="26">
        <f>(100-K786)/100*Y786*1000/VLOOKUP(E786,'Sq Ft lookup'!$C$3:$D$7,2,0)</f>
        <v>2.5413831255528696</v>
      </c>
    </row>
    <row r="787" spans="1:31">
      <c r="A787" t="s">
        <v>882</v>
      </c>
      <c r="B787" t="s">
        <v>830</v>
      </c>
      <c r="C787" t="s">
        <v>35</v>
      </c>
      <c r="D787" s="22" t="s">
        <v>831</v>
      </c>
      <c r="E787" t="s">
        <v>99</v>
      </c>
      <c r="F787">
        <v>2004</v>
      </c>
      <c r="G787" t="s">
        <v>75</v>
      </c>
      <c r="H787" t="s">
        <v>76</v>
      </c>
      <c r="I787" t="s">
        <v>77</v>
      </c>
      <c r="J787" s="21">
        <v>54.516363965838075</v>
      </c>
      <c r="K787" s="21">
        <v>50.683254320377536</v>
      </c>
      <c r="L787" s="21">
        <v>82.721652593604006</v>
      </c>
      <c r="M787" s="21">
        <v>82.830345088276246</v>
      </c>
      <c r="N787" s="21">
        <v>0</v>
      </c>
      <c r="O787" s="21">
        <v>6.5924085269293</v>
      </c>
      <c r="P787" s="21">
        <v>0</v>
      </c>
      <c r="Q787" s="21">
        <v>6.8736932423021422</v>
      </c>
      <c r="R787" s="23">
        <v>668776.53837625356</v>
      </c>
      <c r="S787" s="23">
        <v>667959.97005940531</v>
      </c>
      <c r="T787" s="23">
        <v>25037.326548337001</v>
      </c>
      <c r="U787" s="18" t="s">
        <v>41</v>
      </c>
      <c r="V787" s="23">
        <v>288.81841244300006</v>
      </c>
      <c r="W787" s="23">
        <v>287.01337265934814</v>
      </c>
      <c r="X787" s="23">
        <v>232.82031296168128</v>
      </c>
      <c r="Y787" s="23">
        <v>237.33916590222421</v>
      </c>
      <c r="Z787" s="23">
        <v>187.21436402877583</v>
      </c>
      <c r="AA787" s="23">
        <v>215.94379987845201</v>
      </c>
      <c r="AB787" s="21">
        <v>0</v>
      </c>
      <c r="AC787" s="26">
        <f>((Y787*1000)*(O787/100))/VLOOKUP(E787,'Sq Ft lookup'!$C$3:$D$7,2,0)</f>
        <v>0.29190983975151319</v>
      </c>
      <c r="AD787" s="26">
        <f>(100-J787)/100*X787*1000/VLOOKUP(E787,'Sq Ft lookup'!$C$3:$D$7,2,0)</f>
        <v>1.9756556671844743</v>
      </c>
      <c r="AE787" s="26">
        <f>(100-K787)/100*Y787*1000/VLOOKUP(E787,'Sq Ft lookup'!$C$3:$D$7,2,0)</f>
        <v>2.1837304635473349</v>
      </c>
    </row>
    <row r="788" spans="1:31">
      <c r="A788" t="s">
        <v>883</v>
      </c>
      <c r="B788" t="s">
        <v>830</v>
      </c>
      <c r="C788" t="s">
        <v>35</v>
      </c>
      <c r="D788" t="s">
        <v>831</v>
      </c>
      <c r="E788" t="s">
        <v>99</v>
      </c>
      <c r="F788">
        <v>2004</v>
      </c>
      <c r="G788" t="s">
        <v>79</v>
      </c>
      <c r="H788" t="s">
        <v>62</v>
      </c>
      <c r="I788" t="s">
        <v>70</v>
      </c>
      <c r="J788" s="21">
        <v>41.546907293363056</v>
      </c>
      <c r="K788" s="21">
        <v>39.705211650397267</v>
      </c>
      <c r="L788" s="21">
        <v>79.929254223340706</v>
      </c>
      <c r="M788" s="21">
        <v>80.003733049877823</v>
      </c>
      <c r="N788" s="21">
        <v>0</v>
      </c>
      <c r="O788" s="21">
        <v>14.009103377207296</v>
      </c>
      <c r="P788" s="21">
        <v>0</v>
      </c>
      <c r="Q788" s="21">
        <v>9.8898019414026219</v>
      </c>
      <c r="R788" s="23">
        <v>738865.50551977579</v>
      </c>
      <c r="S788" s="23">
        <v>738624.47918399202</v>
      </c>
      <c r="T788" s="23">
        <v>7987.2695405180002</v>
      </c>
      <c r="U788" s="18" t="s">
        <v>41</v>
      </c>
      <c r="V788" s="23">
        <v>165.5946741752106</v>
      </c>
      <c r="W788" s="23">
        <v>165.07020306208841</v>
      </c>
      <c r="X788" s="23">
        <v>211.89499085915909</v>
      </c>
      <c r="Y788" s="23">
        <v>234.76517507072677</v>
      </c>
      <c r="Z788" s="23">
        <v>199.72192445221262</v>
      </c>
      <c r="AA788" s="23">
        <v>232.84299351728856</v>
      </c>
      <c r="AB788" s="21">
        <v>0</v>
      </c>
      <c r="AC788" s="26">
        <f>((Y788*1000)*(O788/100))/VLOOKUP(E788,'Sq Ft lookup'!$C$3:$D$7,2,0)</f>
        <v>0.6135913445772353</v>
      </c>
      <c r="AD788" s="26">
        <f>(100-J788)/100*X788*1000/VLOOKUP(E788,'Sq Ft lookup'!$C$3:$D$7,2,0)</f>
        <v>2.3108055120825397</v>
      </c>
      <c r="AE788" s="26">
        <f>(100-K788)/100*Y788*1000/VLOOKUP(E788,'Sq Ft lookup'!$C$3:$D$7,2,0)</f>
        <v>2.6408799520050188</v>
      </c>
    </row>
    <row r="789" spans="1:31">
      <c r="A789" t="s">
        <v>884</v>
      </c>
      <c r="B789" t="s">
        <v>830</v>
      </c>
      <c r="C789" t="s">
        <v>35</v>
      </c>
      <c r="D789" t="s">
        <v>831</v>
      </c>
      <c r="E789" t="s">
        <v>99</v>
      </c>
      <c r="F789">
        <v>2004</v>
      </c>
      <c r="G789" t="s">
        <v>81</v>
      </c>
      <c r="H789" t="s">
        <v>82</v>
      </c>
      <c r="I789" t="s">
        <v>77</v>
      </c>
      <c r="J789" s="21">
        <v>30.888215851272705</v>
      </c>
      <c r="K789" s="21">
        <v>27.838048154787753</v>
      </c>
      <c r="L789" s="21">
        <v>66.434326016876057</v>
      </c>
      <c r="M789" s="21">
        <v>66.520940704325653</v>
      </c>
      <c r="N789" s="21">
        <v>0</v>
      </c>
      <c r="O789" s="21">
        <v>6.937070792621074</v>
      </c>
      <c r="P789" s="21">
        <v>0</v>
      </c>
      <c r="Q789" s="21">
        <v>3.8476994660674175</v>
      </c>
      <c r="R789" s="23">
        <v>743645.25577143533</v>
      </c>
      <c r="S789" s="23">
        <v>744792.48693176592</v>
      </c>
      <c r="T789" s="23">
        <v>9930.3796024900003</v>
      </c>
      <c r="U789" s="18" t="s">
        <v>41</v>
      </c>
      <c r="V789" s="23">
        <v>340.50994245696893</v>
      </c>
      <c r="W789" s="23">
        <v>340.6654063504252</v>
      </c>
      <c r="X789" s="23">
        <v>189.82361178012891</v>
      </c>
      <c r="Y789" s="23">
        <v>219.53241180161589</v>
      </c>
      <c r="Z789" s="23">
        <v>188.53999008488321</v>
      </c>
      <c r="AA789" s="23">
        <v>218.85530484349383</v>
      </c>
      <c r="AB789" s="21">
        <v>0</v>
      </c>
      <c r="AC789" s="26">
        <f>((Y789*1000)*(O789/100))/VLOOKUP(E789,'Sq Ft lookup'!$C$3:$D$7,2,0)</f>
        <v>0.28412535110870368</v>
      </c>
      <c r="AD789" s="26">
        <f>(100-J789)/100*X789*1000/VLOOKUP(E789,'Sq Ft lookup'!$C$3:$D$7,2,0)</f>
        <v>2.4475836723283728</v>
      </c>
      <c r="AE789" s="26">
        <f>(100-K789)/100*Y789*1000/VLOOKUP(E789,'Sq Ft lookup'!$C$3:$D$7,2,0)</f>
        <v>2.9555759941961774</v>
      </c>
    </row>
    <row r="790" spans="1:31">
      <c r="A790" t="s">
        <v>885</v>
      </c>
      <c r="B790" t="s">
        <v>830</v>
      </c>
      <c r="C790" t="s">
        <v>35</v>
      </c>
      <c r="D790" t="s">
        <v>831</v>
      </c>
      <c r="E790" t="s">
        <v>114</v>
      </c>
      <c r="F790">
        <v>2004</v>
      </c>
      <c r="G790" t="s">
        <v>38</v>
      </c>
      <c r="H790" t="s">
        <v>39</v>
      </c>
      <c r="I790" t="s">
        <v>40</v>
      </c>
      <c r="J790" s="21">
        <v>25.909871943588371</v>
      </c>
      <c r="K790" s="21">
        <v>25.180974297117075</v>
      </c>
      <c r="L790" s="21">
        <v>89.104594303351575</v>
      </c>
      <c r="M790" s="21">
        <v>89.092098211557243</v>
      </c>
      <c r="N790" s="21">
        <v>0</v>
      </c>
      <c r="O790" s="21">
        <v>6.5595837889691717</v>
      </c>
      <c r="P790" s="21">
        <v>0</v>
      </c>
      <c r="Q790" s="21">
        <v>6.2103531662051132</v>
      </c>
      <c r="R790" s="23">
        <v>10377154.011074835</v>
      </c>
      <c r="S790" s="23">
        <v>10386583.914000453</v>
      </c>
      <c r="T790" s="23">
        <v>5363916.31876201</v>
      </c>
      <c r="U790" s="18" t="s">
        <v>41</v>
      </c>
      <c r="V790" s="23">
        <v>1625.3963602823421</v>
      </c>
      <c r="W790" s="23">
        <v>1627.251791997619</v>
      </c>
      <c r="X790" s="23">
        <v>1950.7077619736324</v>
      </c>
      <c r="Y790" s="23">
        <v>1942.8222996135987</v>
      </c>
      <c r="Z790" s="23">
        <v>1949.2717417198469</v>
      </c>
      <c r="AA790" s="23">
        <v>1940.4492613761854</v>
      </c>
      <c r="AB790" s="21">
        <v>0</v>
      </c>
      <c r="AC790" s="26">
        <f>((Y790*1000)*(O790/100))/VLOOKUP(E790,'Sq Ft lookup'!$C$3:$D$7,2,0)</f>
        <v>0.25559778703155173</v>
      </c>
      <c r="AD790" s="26">
        <f>(100-J790)/100*X790*1000/VLOOKUP(E790,'Sq Ft lookup'!$C$3:$D$7,2,0)</f>
        <v>2.8986800618785109</v>
      </c>
      <c r="AE790" s="26">
        <f>(100-K790)/100*Y790*1000/VLOOKUP(E790,'Sq Ft lookup'!$C$3:$D$7,2,0)</f>
        <v>2.9153644518837534</v>
      </c>
    </row>
    <row r="791" spans="1:31">
      <c r="A791" t="s">
        <v>886</v>
      </c>
      <c r="B791" t="s">
        <v>830</v>
      </c>
      <c r="C791" t="s">
        <v>35</v>
      </c>
      <c r="D791" t="s">
        <v>831</v>
      </c>
      <c r="E791" t="s">
        <v>114</v>
      </c>
      <c r="F791">
        <v>2004</v>
      </c>
      <c r="G791" t="s">
        <v>43</v>
      </c>
      <c r="H791" t="s">
        <v>44</v>
      </c>
      <c r="I791" t="s">
        <v>45</v>
      </c>
      <c r="J791" s="21">
        <v>25.678272521673996</v>
      </c>
      <c r="K791" s="21">
        <v>24.831485171368183</v>
      </c>
      <c r="L791" s="21">
        <v>62.723305119680617</v>
      </c>
      <c r="M791" s="21">
        <v>62.665867172257236</v>
      </c>
      <c r="N791" s="21">
        <v>0</v>
      </c>
      <c r="O791" s="21">
        <v>5.3305052703823037</v>
      </c>
      <c r="P791" s="21">
        <v>0</v>
      </c>
      <c r="Q791" s="21">
        <v>5.2984789404063291</v>
      </c>
      <c r="R791" s="23">
        <v>10372607.154523246</v>
      </c>
      <c r="S791" s="23">
        <v>10391391.609118724</v>
      </c>
      <c r="T791" s="23">
        <v>3701327.82295857</v>
      </c>
      <c r="U791" s="18" t="s">
        <v>41</v>
      </c>
      <c r="V791" s="23">
        <v>2735.3148775938789</v>
      </c>
      <c r="W791" s="23">
        <v>2739.7542580324503</v>
      </c>
      <c r="X791" s="23">
        <v>1864.0629098006962</v>
      </c>
      <c r="Y791" s="23">
        <v>1926.5176593194058</v>
      </c>
      <c r="Z791" s="23">
        <v>1864.0629098006962</v>
      </c>
      <c r="AA791" s="23">
        <v>1921.5274899373974</v>
      </c>
      <c r="AB791" s="21">
        <v>0</v>
      </c>
      <c r="AC791" s="26">
        <f>((Y791*1000)*(O791/100))/VLOOKUP(E791,'Sq Ft lookup'!$C$3:$D$7,2,0)</f>
        <v>0.20596294698128104</v>
      </c>
      <c r="AD791" s="26">
        <f>(100-J791)/100*X791*1000/VLOOKUP(E791,'Sq Ft lookup'!$C$3:$D$7,2,0)</f>
        <v>2.7785875568524419</v>
      </c>
      <c r="AE791" s="26">
        <f>(100-K791)/100*Y791*1000/VLOOKUP(E791,'Sq Ft lookup'!$C$3:$D$7,2,0)</f>
        <v>2.9044017497427164</v>
      </c>
    </row>
    <row r="792" spans="1:31">
      <c r="A792" t="s">
        <v>887</v>
      </c>
      <c r="B792" t="s">
        <v>830</v>
      </c>
      <c r="C792" t="s">
        <v>35</v>
      </c>
      <c r="D792" t="s">
        <v>831</v>
      </c>
      <c r="E792" t="s">
        <v>114</v>
      </c>
      <c r="F792">
        <v>2004</v>
      </c>
      <c r="G792" t="s">
        <v>47</v>
      </c>
      <c r="H792" t="s">
        <v>220</v>
      </c>
      <c r="I792" t="s">
        <v>57</v>
      </c>
      <c r="J792" s="21">
        <v>32.03243064879954</v>
      </c>
      <c r="K792" s="21">
        <v>32.278355599057861</v>
      </c>
      <c r="L792" s="21">
        <v>68.676143102584831</v>
      </c>
      <c r="M792" s="21">
        <v>68.674422408508008</v>
      </c>
      <c r="N792" s="21">
        <v>0</v>
      </c>
      <c r="O792" s="21">
        <v>2.0111117224461363</v>
      </c>
      <c r="P792" s="21">
        <v>0</v>
      </c>
      <c r="Q792" s="21">
        <v>1.9062753836032371</v>
      </c>
      <c r="R792" s="23">
        <v>10443097.697624033</v>
      </c>
      <c r="S792" s="23">
        <v>10444742.767202154</v>
      </c>
      <c r="T792" s="23">
        <v>4539022.9956207098</v>
      </c>
      <c r="U792" s="18" t="s">
        <v>41</v>
      </c>
      <c r="V792" s="23">
        <v>2079.9240589215988</v>
      </c>
      <c r="W792" s="23">
        <v>2080.0232429205553</v>
      </c>
      <c r="X792" s="23">
        <v>1995.0302973375979</v>
      </c>
      <c r="Y792" s="23">
        <v>1964.1310991069745</v>
      </c>
      <c r="Z792" s="23">
        <v>1955.0454441864044</v>
      </c>
      <c r="AA792" s="23">
        <v>1861.3156435499234</v>
      </c>
      <c r="AB792" s="21">
        <v>0</v>
      </c>
      <c r="AC792" s="26">
        <f>((Y792*1000)*(O792/100))/VLOOKUP(E792,'Sq Ft lookup'!$C$3:$D$7,2,0)</f>
        <v>7.9223567545829321E-2</v>
      </c>
      <c r="AD792" s="26">
        <f>(100-J792)/100*X792*1000/VLOOKUP(E792,'Sq Ft lookup'!$C$3:$D$7,2,0)</f>
        <v>2.7195619753718261</v>
      </c>
      <c r="AE792" s="26">
        <f>(100-K792)/100*Y792*1000/VLOOKUP(E792,'Sq Ft lookup'!$C$3:$D$7,2,0)</f>
        <v>2.6677534667178935</v>
      </c>
    </row>
    <row r="793" spans="1:31">
      <c r="A793" t="s">
        <v>888</v>
      </c>
      <c r="B793" t="s">
        <v>830</v>
      </c>
      <c r="C793" t="s">
        <v>35</v>
      </c>
      <c r="D793" t="s">
        <v>831</v>
      </c>
      <c r="E793" t="s">
        <v>114</v>
      </c>
      <c r="F793">
        <v>2004</v>
      </c>
      <c r="G793" t="s">
        <v>47</v>
      </c>
      <c r="H793" t="s">
        <v>39</v>
      </c>
      <c r="I793" t="s">
        <v>40</v>
      </c>
      <c r="J793" s="21">
        <v>24.848499547506751</v>
      </c>
      <c r="K793" s="21">
        <v>24.241365455160757</v>
      </c>
      <c r="L793" s="21">
        <v>89.267367717829075</v>
      </c>
      <c r="M793" s="21">
        <v>89.250706198484252</v>
      </c>
      <c r="N793" s="21">
        <v>0</v>
      </c>
      <c r="O793" s="21">
        <v>6.7349440869704056</v>
      </c>
      <c r="P793" s="21">
        <v>0</v>
      </c>
      <c r="Q793" s="21">
        <v>6.5468489202610076</v>
      </c>
      <c r="R793" s="23">
        <v>10443097.697624033</v>
      </c>
      <c r="S793" s="23">
        <v>10456654.682935353</v>
      </c>
      <c r="T793" s="23">
        <v>4539022.9956207098</v>
      </c>
      <c r="U793" s="18" t="s">
        <v>41</v>
      </c>
      <c r="V793" s="23">
        <v>1637.4887846537802</v>
      </c>
      <c r="W793" s="23">
        <v>1640.0241990524096</v>
      </c>
      <c r="X793" s="23">
        <v>1995.0302973375979</v>
      </c>
      <c r="Y793" s="23">
        <v>1978.8915907572889</v>
      </c>
      <c r="Z793" s="23">
        <v>1993.7181409306536</v>
      </c>
      <c r="AA793" s="23">
        <v>1973.8774083768869</v>
      </c>
      <c r="AB793" s="21">
        <v>0</v>
      </c>
      <c r="AC793" s="26">
        <f>((Y793*1000)*(O793/100))/VLOOKUP(E793,'Sq Ft lookup'!$C$3:$D$7,2,0)</f>
        <v>0.26730293256972049</v>
      </c>
      <c r="AD793" s="26">
        <f>(100-J793)/100*X793*1000/VLOOKUP(E793,'Sq Ft lookup'!$C$3:$D$7,2,0)</f>
        <v>3.0070100339571648</v>
      </c>
      <c r="AE793" s="26">
        <f>(100-K793)/100*Y793*1000/VLOOKUP(E793,'Sq Ft lookup'!$C$3:$D$7,2,0)</f>
        <v>3.0067814847179504</v>
      </c>
    </row>
    <row r="794" spans="1:31">
      <c r="A794" t="s">
        <v>889</v>
      </c>
      <c r="B794" t="s">
        <v>830</v>
      </c>
      <c r="C794" t="s">
        <v>35</v>
      </c>
      <c r="D794" t="s">
        <v>831</v>
      </c>
      <c r="E794" t="s">
        <v>114</v>
      </c>
      <c r="F794">
        <v>2004</v>
      </c>
      <c r="G794" t="s">
        <v>49</v>
      </c>
      <c r="H794" t="s">
        <v>44</v>
      </c>
      <c r="I794" t="s">
        <v>45</v>
      </c>
      <c r="J794" s="21">
        <v>23.033371934574788</v>
      </c>
      <c r="K794" s="21">
        <v>23.041826272375044</v>
      </c>
      <c r="L794" s="21">
        <v>68.810584265720749</v>
      </c>
      <c r="M794" s="21">
        <v>68.806105007047918</v>
      </c>
      <c r="N794" s="21">
        <v>0</v>
      </c>
      <c r="O794" s="21">
        <v>0.10787245744615043</v>
      </c>
      <c r="P794" s="21">
        <v>0</v>
      </c>
      <c r="Q794" s="21">
        <v>0.10035647564247002</v>
      </c>
      <c r="R794" s="23">
        <v>10100550.737534441</v>
      </c>
      <c r="S794" s="23">
        <v>10105040.009813683</v>
      </c>
      <c r="T794" s="23">
        <v>2035085.6792653401</v>
      </c>
      <c r="U794" s="18" t="s">
        <v>41</v>
      </c>
      <c r="V794" s="23">
        <v>1344.5559828245298</v>
      </c>
      <c r="W794" s="23">
        <v>1344.7490296937515</v>
      </c>
      <c r="X794" s="23">
        <v>1699.2940135887427</v>
      </c>
      <c r="Y794" s="23">
        <v>1699.2550744972548</v>
      </c>
      <c r="Z794" s="23">
        <v>1698.3704644065069</v>
      </c>
      <c r="AA794" s="23">
        <v>1698.3325042108561</v>
      </c>
      <c r="AB794" s="21">
        <v>0</v>
      </c>
      <c r="AC794" s="26">
        <f>((Y794*1000)*(O794/100))/VLOOKUP(E794,'Sq Ft lookup'!$C$3:$D$7,2,0)</f>
        <v>3.6763501948227097E-3</v>
      </c>
      <c r="AD794" s="26">
        <f>(100-J794)/100*X794*1000/VLOOKUP(E794,'Sq Ft lookup'!$C$3:$D$7,2,0)</f>
        <v>2.6231233517386352</v>
      </c>
      <c r="AE794" s="26">
        <f>(100-K794)/100*Y794*1000/VLOOKUP(E794,'Sq Ft lookup'!$C$3:$D$7,2,0)</f>
        <v>2.622775114935981</v>
      </c>
    </row>
    <row r="795" spans="1:31">
      <c r="A795" t="s">
        <v>890</v>
      </c>
      <c r="B795" t="s">
        <v>830</v>
      </c>
      <c r="C795" t="s">
        <v>35</v>
      </c>
      <c r="D795" t="s">
        <v>831</v>
      </c>
      <c r="E795" t="s">
        <v>114</v>
      </c>
      <c r="F795">
        <v>2004</v>
      </c>
      <c r="G795" t="s">
        <v>51</v>
      </c>
      <c r="H795" t="s">
        <v>52</v>
      </c>
      <c r="I795" t="s">
        <v>53</v>
      </c>
      <c r="J795" s="21">
        <v>27.348577109527263</v>
      </c>
      <c r="K795" s="21">
        <v>25.899339215549922</v>
      </c>
      <c r="L795" s="21">
        <v>80.062602961279111</v>
      </c>
      <c r="M795" s="21">
        <v>80.012526815979299</v>
      </c>
      <c r="N795" s="21">
        <v>0</v>
      </c>
      <c r="O795" s="21">
        <v>11.729853777444363</v>
      </c>
      <c r="P795" s="21">
        <v>0</v>
      </c>
      <c r="Q795" s="21">
        <v>6.6476089872267483</v>
      </c>
      <c r="R795" s="23">
        <v>10563586.318423009</v>
      </c>
      <c r="S795" s="23">
        <v>10596750.312596444</v>
      </c>
      <c r="T795" s="23">
        <v>2593952.2420892199</v>
      </c>
      <c r="U795" s="18" t="s">
        <v>41</v>
      </c>
      <c r="V795" s="23">
        <v>1627.852124071522</v>
      </c>
      <c r="W795" s="23">
        <v>1632.2570145420195</v>
      </c>
      <c r="X795" s="23">
        <v>1887.3097730610311</v>
      </c>
      <c r="Y795" s="23">
        <v>1998.9375103834013</v>
      </c>
      <c r="Z795" s="23">
        <v>1880.631911029086</v>
      </c>
      <c r="AA795" s="23">
        <v>1987.6691984769695</v>
      </c>
      <c r="AB795" s="21">
        <v>0</v>
      </c>
      <c r="AC795" s="26">
        <f>((Y795*1000)*(O795/100))/VLOOKUP(E795,'Sq Ft lookup'!$C$3:$D$7,2,0)</f>
        <v>0.47026162669566723</v>
      </c>
      <c r="AD795" s="26">
        <f>(100-J795)/100*X795*1000/VLOOKUP(E795,'Sq Ft lookup'!$C$3:$D$7,2,0)</f>
        <v>2.7500148505410964</v>
      </c>
      <c r="AE795" s="26">
        <f>(100-K795)/100*Y795*1000/VLOOKUP(E795,'Sq Ft lookup'!$C$3:$D$7,2,0)</f>
        <v>2.9707699636228146</v>
      </c>
    </row>
    <row r="796" spans="1:31">
      <c r="A796" t="s">
        <v>891</v>
      </c>
      <c r="B796" t="s">
        <v>830</v>
      </c>
      <c r="C796" t="s">
        <v>35</v>
      </c>
      <c r="D796" t="s">
        <v>831</v>
      </c>
      <c r="E796" t="s">
        <v>114</v>
      </c>
      <c r="F796">
        <v>2004</v>
      </c>
      <c r="G796" t="s">
        <v>55</v>
      </c>
      <c r="H796" t="s">
        <v>225</v>
      </c>
      <c r="I796" t="s">
        <v>40</v>
      </c>
      <c r="J796" s="21">
        <v>24.176210431159838</v>
      </c>
      <c r="K796" s="21">
        <v>24.102611150384678</v>
      </c>
      <c r="L796" s="21">
        <v>58.24880562435726</v>
      </c>
      <c r="M796" s="21">
        <v>58.228461810753785</v>
      </c>
      <c r="N796" s="21">
        <v>0</v>
      </c>
      <c r="O796" s="21">
        <v>6.9130778273118008</v>
      </c>
      <c r="P796" s="21">
        <v>0</v>
      </c>
      <c r="Q796" s="21">
        <v>7.7616411372458822</v>
      </c>
      <c r="R796" s="23">
        <v>10436168.851565044</v>
      </c>
      <c r="S796" s="23">
        <v>10440749.364742538</v>
      </c>
      <c r="T796" s="23">
        <v>3452044.4514156599</v>
      </c>
      <c r="U796" s="18" t="s">
        <v>41</v>
      </c>
      <c r="V796" s="23">
        <v>4692.2805036325317</v>
      </c>
      <c r="W796" s="23">
        <v>4694.6726055961481</v>
      </c>
      <c r="X796" s="23">
        <v>1929.8865096211161</v>
      </c>
      <c r="Y796" s="23">
        <v>1977.5506336395367</v>
      </c>
      <c r="Z796" s="23">
        <v>1902.6395304908881</v>
      </c>
      <c r="AA796" s="23">
        <v>1929.5623049335659</v>
      </c>
      <c r="AB796" s="21">
        <v>0</v>
      </c>
      <c r="AC796" s="26">
        <f>((Y796*1000)*(O796/100))/VLOOKUP(E796,'Sq Ft lookup'!$C$3:$D$7,2,0)</f>
        <v>0.27418695222221989</v>
      </c>
      <c r="AD796" s="26">
        <f>(100-J796)/100*X796*1000/VLOOKUP(E796,'Sq Ft lookup'!$C$3:$D$7,2,0)</f>
        <v>2.9348437344014231</v>
      </c>
      <c r="AE796" s="26">
        <f>(100-K796)/100*Y796*1000/VLOOKUP(E796,'Sq Ft lookup'!$C$3:$D$7,2,0)</f>
        <v>3.0102472806085658</v>
      </c>
    </row>
    <row r="797" spans="1:31">
      <c r="A797" t="s">
        <v>892</v>
      </c>
      <c r="B797" t="s">
        <v>830</v>
      </c>
      <c r="C797" t="s">
        <v>35</v>
      </c>
      <c r="D797" t="s">
        <v>831</v>
      </c>
      <c r="E797" t="s">
        <v>114</v>
      </c>
      <c r="F797">
        <v>2004</v>
      </c>
      <c r="G797" t="s">
        <v>55</v>
      </c>
      <c r="H797" t="s">
        <v>56</v>
      </c>
      <c r="I797" t="s">
        <v>57</v>
      </c>
      <c r="J797" s="21">
        <v>25.374497195173507</v>
      </c>
      <c r="K797" s="21">
        <v>23.522547114303759</v>
      </c>
      <c r="L797" s="21">
        <v>76.97291168180584</v>
      </c>
      <c r="M797" s="21">
        <v>76.959309768454816</v>
      </c>
      <c r="N797" s="21">
        <v>0</v>
      </c>
      <c r="O797" s="21">
        <v>1.6593941765281721</v>
      </c>
      <c r="P797" s="21">
        <v>0</v>
      </c>
      <c r="Q797" s="21">
        <v>1.9425884261780517</v>
      </c>
      <c r="R797" s="23">
        <v>10436168.851565044</v>
      </c>
      <c r="S797" s="23">
        <v>10448233.00683739</v>
      </c>
      <c r="T797" s="23">
        <v>3452044.4514156599</v>
      </c>
      <c r="U797" s="18" t="s">
        <v>41</v>
      </c>
      <c r="V797" s="23">
        <v>1056.1056725545391</v>
      </c>
      <c r="W797" s="23">
        <v>1056.8830574075364</v>
      </c>
      <c r="X797" s="23">
        <v>1929.8865096211161</v>
      </c>
      <c r="Y797" s="23">
        <v>2041.861977079383</v>
      </c>
      <c r="Z797" s="23">
        <v>1829.6583205744842</v>
      </c>
      <c r="AA797" s="23">
        <v>2022.9335623060529</v>
      </c>
      <c r="AB797" s="21">
        <v>0</v>
      </c>
      <c r="AC797" s="26">
        <f>((Y797*1000)*(O797/100))/VLOOKUP(E797,'Sq Ft lookup'!$C$3:$D$7,2,0)</f>
        <v>6.7955352467706148E-2</v>
      </c>
      <c r="AD797" s="26">
        <f>(100-J797)/100*X797*1000/VLOOKUP(E797,'Sq Ft lookup'!$C$3:$D$7,2,0)</f>
        <v>2.8884627183459166</v>
      </c>
      <c r="AE797" s="26">
        <f>(100-K797)/100*Y797*1000/VLOOKUP(E797,'Sq Ft lookup'!$C$3:$D$7,2,0)</f>
        <v>3.1318973756755537</v>
      </c>
    </row>
    <row r="798" spans="1:31">
      <c r="A798" t="s">
        <v>893</v>
      </c>
      <c r="B798" t="s">
        <v>830</v>
      </c>
      <c r="C798" t="s">
        <v>35</v>
      </c>
      <c r="D798" t="s">
        <v>831</v>
      </c>
      <c r="E798" t="s">
        <v>114</v>
      </c>
      <c r="F798">
        <v>2004</v>
      </c>
      <c r="G798" t="s">
        <v>59</v>
      </c>
      <c r="H798" t="s">
        <v>44</v>
      </c>
      <c r="I798" t="s">
        <v>45</v>
      </c>
      <c r="J798" s="21">
        <v>24.560792382769215</v>
      </c>
      <c r="K798" s="21">
        <v>24.579782017241524</v>
      </c>
      <c r="L798" s="21">
        <v>69.171637744970951</v>
      </c>
      <c r="M798" s="21">
        <v>69.166204861840782</v>
      </c>
      <c r="N798" s="21">
        <v>0</v>
      </c>
      <c r="O798" s="21">
        <v>0.87534553652299885</v>
      </c>
      <c r="P798" s="21">
        <v>0</v>
      </c>
      <c r="Q798" s="21">
        <v>0.52740430226288992</v>
      </c>
      <c r="R798" s="23">
        <v>10347378.347368645</v>
      </c>
      <c r="S798" s="23">
        <v>10354361.259779237</v>
      </c>
      <c r="T798" s="23">
        <v>1811994.0555083</v>
      </c>
      <c r="U798" s="18" t="s">
        <v>41</v>
      </c>
      <c r="V798" s="23">
        <v>1371.399026734706</v>
      </c>
      <c r="W798" s="23">
        <v>1371.9442691476704</v>
      </c>
      <c r="X798" s="23">
        <v>1753.498973697328</v>
      </c>
      <c r="Y798" s="23">
        <v>1890.6956002223076</v>
      </c>
      <c r="Z798" s="23">
        <v>1701.1255357140376</v>
      </c>
      <c r="AA798" s="23">
        <v>1701.0928400731627</v>
      </c>
      <c r="AB798" s="21">
        <v>0</v>
      </c>
      <c r="AC798" s="26">
        <f>((Y798*1000)*(O798/100))/VLOOKUP(E798,'Sq Ft lookup'!$C$3:$D$7,2,0)</f>
        <v>3.3193179995552928E-2</v>
      </c>
      <c r="AD798" s="26">
        <f>(100-J798)/100*X798*1000/VLOOKUP(E798,'Sq Ft lookup'!$C$3:$D$7,2,0)</f>
        <v>2.6530800869104256</v>
      </c>
      <c r="AE798" s="26">
        <f>(100-K798)/100*Y798*1000/VLOOKUP(E798,'Sq Ft lookup'!$C$3:$D$7,2,0)</f>
        <v>2.8599413218573764</v>
      </c>
    </row>
    <row r="799" spans="1:31">
      <c r="A799" t="s">
        <v>894</v>
      </c>
      <c r="B799" t="s">
        <v>830</v>
      </c>
      <c r="C799" t="s">
        <v>35</v>
      </c>
      <c r="D799" t="s">
        <v>831</v>
      </c>
      <c r="E799" t="s">
        <v>114</v>
      </c>
      <c r="F799">
        <v>2004</v>
      </c>
      <c r="G799" t="s">
        <v>61</v>
      </c>
      <c r="H799" t="s">
        <v>62</v>
      </c>
      <c r="I799" t="s">
        <v>63</v>
      </c>
      <c r="J799" s="21">
        <v>23.953381468339273</v>
      </c>
      <c r="K799" s="21">
        <v>20.975271380142058</v>
      </c>
      <c r="L799" s="21">
        <v>75.102326395308168</v>
      </c>
      <c r="M799" s="21">
        <v>75.014108855762757</v>
      </c>
      <c r="N799" s="21">
        <v>0</v>
      </c>
      <c r="O799" s="21">
        <v>9.9374152823355129</v>
      </c>
      <c r="P799" s="21">
        <v>0</v>
      </c>
      <c r="Q799" s="21">
        <v>10.596358683960741</v>
      </c>
      <c r="R799" s="23">
        <v>10721220.626698738</v>
      </c>
      <c r="S799" s="23">
        <v>10760941.75333688</v>
      </c>
      <c r="T799" s="23">
        <v>1505757.2086046799</v>
      </c>
      <c r="U799" s="18" t="s">
        <v>41</v>
      </c>
      <c r="V799" s="23">
        <v>1916.1828001347544</v>
      </c>
      <c r="W799" s="23">
        <v>1922.9930766832479</v>
      </c>
      <c r="X799" s="23">
        <v>2038.4119491775127</v>
      </c>
      <c r="Y799" s="23">
        <v>2060.11832918245</v>
      </c>
      <c r="Z799" s="23">
        <v>2038.4119491775127</v>
      </c>
      <c r="AA799" s="23">
        <v>2050.9460170789944</v>
      </c>
      <c r="AB799" s="21">
        <v>0</v>
      </c>
      <c r="AC799" s="26">
        <f>((Y799*1000)*(O799/100))/VLOOKUP(E799,'Sq Ft lookup'!$C$3:$D$7,2,0)</f>
        <v>0.41059469249573166</v>
      </c>
      <c r="AD799" s="26">
        <f>(100-J799)/100*X799*1000/VLOOKUP(E799,'Sq Ft lookup'!$C$3:$D$7,2,0)</f>
        <v>3.1089918954970175</v>
      </c>
      <c r="AE799" s="26">
        <f>(100-K799)/100*Y799*1000/VLOOKUP(E799,'Sq Ft lookup'!$C$3:$D$7,2,0)</f>
        <v>3.2651482528768208</v>
      </c>
    </row>
    <row r="800" spans="1:31">
      <c r="A800" t="s">
        <v>895</v>
      </c>
      <c r="B800" t="s">
        <v>830</v>
      </c>
      <c r="C800" t="s">
        <v>35</v>
      </c>
      <c r="D800" t="s">
        <v>831</v>
      </c>
      <c r="E800" t="s">
        <v>114</v>
      </c>
      <c r="F800">
        <v>2004</v>
      </c>
      <c r="G800" t="s">
        <v>65</v>
      </c>
      <c r="H800" t="s">
        <v>230</v>
      </c>
      <c r="I800" t="s">
        <v>63</v>
      </c>
      <c r="J800" s="21">
        <v>22.707412291027019</v>
      </c>
      <c r="K800" s="21">
        <v>20.445756177388109</v>
      </c>
      <c r="L800" s="21">
        <v>85.611806256434335</v>
      </c>
      <c r="M800" s="21">
        <v>85.562499726750858</v>
      </c>
      <c r="N800" s="21">
        <v>0</v>
      </c>
      <c r="O800" s="21">
        <v>7.3974012147270134</v>
      </c>
      <c r="P800" s="21">
        <v>0</v>
      </c>
      <c r="Q800" s="21">
        <v>6.0101971048756031</v>
      </c>
      <c r="R800" s="23">
        <v>10733603.240474408</v>
      </c>
      <c r="S800" s="23">
        <v>10759196.30053274</v>
      </c>
      <c r="T800" s="23">
        <v>2280853.6661995701</v>
      </c>
      <c r="U800" s="18" t="s">
        <v>41</v>
      </c>
      <c r="V800" s="23">
        <v>2146.225375826335</v>
      </c>
      <c r="W800" s="23">
        <v>2153.608318970571</v>
      </c>
      <c r="X800" s="23">
        <v>2127.219476525182</v>
      </c>
      <c r="Y800" s="23">
        <v>2145.1819581203586</v>
      </c>
      <c r="Z800" s="23">
        <v>2115.7364053281481</v>
      </c>
      <c r="AA800" s="23">
        <v>2135.5475671188706</v>
      </c>
      <c r="AB800" s="21">
        <v>0</v>
      </c>
      <c r="AC800" s="26">
        <f>((Y800*1000)*(O800/100))/VLOOKUP(E800,'Sq Ft lookup'!$C$3:$D$7,2,0)</f>
        <v>0.31826657887705606</v>
      </c>
      <c r="AD800" s="26">
        <f>(100-J800)/100*X800*1000/VLOOKUP(E800,'Sq Ft lookup'!$C$3:$D$7,2,0)</f>
        <v>3.2975992371752545</v>
      </c>
      <c r="AE800" s="26">
        <f>(100-K800)/100*Y800*1000/VLOOKUP(E800,'Sq Ft lookup'!$C$3:$D$7,2,0)</f>
        <v>3.4227502715638791</v>
      </c>
    </row>
    <row r="801" spans="1:31">
      <c r="A801" t="s">
        <v>896</v>
      </c>
      <c r="B801" t="s">
        <v>830</v>
      </c>
      <c r="C801" t="s">
        <v>35</v>
      </c>
      <c r="D801" t="s">
        <v>831</v>
      </c>
      <c r="E801" t="s">
        <v>114</v>
      </c>
      <c r="F801">
        <v>2004</v>
      </c>
      <c r="G801" t="s">
        <v>65</v>
      </c>
      <c r="H801" t="s">
        <v>66</v>
      </c>
      <c r="I801" t="s">
        <v>57</v>
      </c>
      <c r="J801" s="21">
        <v>24.047692084180227</v>
      </c>
      <c r="K801" s="21">
        <v>25.116843175926608</v>
      </c>
      <c r="L801" s="21">
        <v>78.550671134245135</v>
      </c>
      <c r="M801" s="21">
        <v>78.532482137302523</v>
      </c>
      <c r="N801" s="21">
        <v>0</v>
      </c>
      <c r="O801" s="21">
        <v>5.5534450048151491</v>
      </c>
      <c r="P801" s="21">
        <v>0</v>
      </c>
      <c r="Q801" s="21">
        <v>5.1224550645761262</v>
      </c>
      <c r="R801" s="23">
        <v>10733603.240474408</v>
      </c>
      <c r="S801" s="23">
        <v>10743210.312800612</v>
      </c>
      <c r="T801" s="23">
        <v>2280853.6661995701</v>
      </c>
      <c r="U801" s="18" t="s">
        <v>41</v>
      </c>
      <c r="V801" s="23">
        <v>1084.2991788849199</v>
      </c>
      <c r="W801" s="23">
        <v>1085.285053096479</v>
      </c>
      <c r="X801" s="23">
        <v>2127.219476525182</v>
      </c>
      <c r="Y801" s="23">
        <v>2177.4933516349729</v>
      </c>
      <c r="Z801" s="23">
        <v>2114.726591533069</v>
      </c>
      <c r="AA801" s="23">
        <v>2125.6828205160718</v>
      </c>
      <c r="AB801" s="21">
        <v>0</v>
      </c>
      <c r="AC801" s="26">
        <f>((Y801*1000)*(O801/100))/VLOOKUP(E801,'Sq Ft lookup'!$C$3:$D$7,2,0)</f>
        <v>0.24253087799148487</v>
      </c>
      <c r="AD801" s="26">
        <f>(100-J801)/100*X801*1000/VLOOKUP(E801,'Sq Ft lookup'!$C$3:$D$7,2,0)</f>
        <v>3.2404177433928916</v>
      </c>
      <c r="AE801" s="26">
        <f>(100-K801)/100*Y801*1000/VLOOKUP(E801,'Sq Ft lookup'!$C$3:$D$7,2,0)</f>
        <v>3.2703083861584208</v>
      </c>
    </row>
    <row r="802" spans="1:31">
      <c r="A802" t="s">
        <v>897</v>
      </c>
      <c r="B802" t="s">
        <v>830</v>
      </c>
      <c r="C802" t="s">
        <v>35</v>
      </c>
      <c r="D802" t="s">
        <v>831</v>
      </c>
      <c r="E802" t="s">
        <v>114</v>
      </c>
      <c r="F802">
        <v>2004</v>
      </c>
      <c r="G802" t="s">
        <v>68</v>
      </c>
      <c r="H802" t="s">
        <v>69</v>
      </c>
      <c r="I802" t="s">
        <v>70</v>
      </c>
      <c r="J802" s="21">
        <v>23.930267908525838</v>
      </c>
      <c r="K802" s="21">
        <v>21.804556618622339</v>
      </c>
      <c r="L802" s="21">
        <v>79.103190986873841</v>
      </c>
      <c r="M802" s="21">
        <v>79.060906323606133</v>
      </c>
      <c r="N802" s="21">
        <v>0</v>
      </c>
      <c r="O802" s="21">
        <v>1.6852076799850613</v>
      </c>
      <c r="P802" s="21">
        <v>0</v>
      </c>
      <c r="Q802" s="21">
        <v>1.3710903150979017</v>
      </c>
      <c r="R802" s="23">
        <v>10347121.825547377</v>
      </c>
      <c r="S802" s="23">
        <v>10368740.798821067</v>
      </c>
      <c r="T802" s="23">
        <v>586471.77717517805</v>
      </c>
      <c r="U802" s="18" t="s">
        <v>41</v>
      </c>
      <c r="V802" s="23">
        <v>1150.6969769859709</v>
      </c>
      <c r="W802" s="23">
        <v>1153.0807094262407</v>
      </c>
      <c r="X802" s="23">
        <v>1794.7608231128531</v>
      </c>
      <c r="Y802" s="23">
        <v>1830.5504166605999</v>
      </c>
      <c r="Z802" s="23">
        <v>1725.7317317750719</v>
      </c>
      <c r="AA802" s="23">
        <v>1823.7288264516919</v>
      </c>
      <c r="AB802" s="21">
        <v>0</v>
      </c>
      <c r="AC802" s="26">
        <f>((Y802*1000)*(O802/100))/VLOOKUP(E802,'Sq Ft lookup'!$C$3:$D$7,2,0)</f>
        <v>6.1870389505742016E-2</v>
      </c>
      <c r="AD802" s="26">
        <f>(100-J802)/100*X802*1000/VLOOKUP(E802,'Sq Ft lookup'!$C$3:$D$7,2,0)</f>
        <v>2.738206477787172</v>
      </c>
      <c r="AE802" s="26">
        <f>(100-K802)/100*Y802*1000/VLOOKUP(E802,'Sq Ft lookup'!$C$3:$D$7,2,0)</f>
        <v>2.8708524160196793</v>
      </c>
    </row>
    <row r="803" spans="1:31">
      <c r="A803" t="s">
        <v>898</v>
      </c>
      <c r="B803" t="s">
        <v>830</v>
      </c>
      <c r="C803" t="s">
        <v>35</v>
      </c>
      <c r="D803" t="s">
        <v>831</v>
      </c>
      <c r="E803" t="s">
        <v>114</v>
      </c>
      <c r="F803">
        <v>2004</v>
      </c>
      <c r="G803" t="s">
        <v>72</v>
      </c>
      <c r="H803" t="s">
        <v>73</v>
      </c>
      <c r="I803" t="s">
        <v>63</v>
      </c>
      <c r="J803" s="21">
        <v>19.737463054830606</v>
      </c>
      <c r="K803" s="21">
        <v>17.264789813464077</v>
      </c>
      <c r="L803" s="21">
        <v>71.337074254805756</v>
      </c>
      <c r="M803" s="21">
        <v>71.243689762270932</v>
      </c>
      <c r="N803" s="21">
        <v>0</v>
      </c>
      <c r="O803" s="21">
        <v>4.7700872348506698</v>
      </c>
      <c r="P803" s="21">
        <v>0</v>
      </c>
      <c r="Q803" s="21">
        <v>3.4381752786371318</v>
      </c>
      <c r="R803" s="23">
        <v>10941044.244696567</v>
      </c>
      <c r="S803" s="23">
        <v>10972100.299959671</v>
      </c>
      <c r="T803" s="23">
        <v>966885.08963752701</v>
      </c>
      <c r="U803" s="18" t="s">
        <v>41</v>
      </c>
      <c r="V803" s="23">
        <v>3156.5284033789653</v>
      </c>
      <c r="W803" s="23">
        <v>3166.8416055998882</v>
      </c>
      <c r="X803" s="23">
        <v>2025.2270241424849</v>
      </c>
      <c r="Y803" s="23">
        <v>2038.0704572694547</v>
      </c>
      <c r="Z803" s="23">
        <v>2021.7609049628197</v>
      </c>
      <c r="AA803" s="23">
        <v>2031.420870438496</v>
      </c>
      <c r="AB803" s="21">
        <v>0</v>
      </c>
      <c r="AC803" s="26">
        <f>((Y803*1000)*(O803/100))/VLOOKUP(E803,'Sq Ft lookup'!$C$3:$D$7,2,0)</f>
        <v>0.19498142543015029</v>
      </c>
      <c r="AD803" s="26">
        <f>(100-J803)/100*X803*1000/VLOOKUP(E803,'Sq Ft lookup'!$C$3:$D$7,2,0)</f>
        <v>3.2601255284314412</v>
      </c>
      <c r="AE803" s="26">
        <f>(100-K803)/100*Y803*1000/VLOOKUP(E803,'Sq Ft lookup'!$C$3:$D$7,2,0)</f>
        <v>3.3818729975362558</v>
      </c>
    </row>
    <row r="804" spans="1:31">
      <c r="A804" t="s">
        <v>899</v>
      </c>
      <c r="B804" t="s">
        <v>830</v>
      </c>
      <c r="C804" t="s">
        <v>35</v>
      </c>
      <c r="D804" t="s">
        <v>831</v>
      </c>
      <c r="E804" t="s">
        <v>114</v>
      </c>
      <c r="F804">
        <v>2004</v>
      </c>
      <c r="G804" t="s">
        <v>75</v>
      </c>
      <c r="H804" t="s">
        <v>235</v>
      </c>
      <c r="I804" t="s">
        <v>63</v>
      </c>
      <c r="J804" s="21">
        <v>21.155156335122339</v>
      </c>
      <c r="K804" s="21">
        <v>19.044345050501697</v>
      </c>
      <c r="L804" s="21">
        <v>79.662894417528889</v>
      </c>
      <c r="M804" s="21">
        <v>79.584155892689139</v>
      </c>
      <c r="N804" s="21">
        <v>0</v>
      </c>
      <c r="O804" s="21">
        <v>0.89035993403285896</v>
      </c>
      <c r="P804" s="21">
        <v>0</v>
      </c>
      <c r="Q804" s="21">
        <v>0.59958963974956314</v>
      </c>
      <c r="R804" s="23">
        <v>11090384.193959821</v>
      </c>
      <c r="S804" s="23">
        <v>11128056.600877253</v>
      </c>
      <c r="T804" s="23">
        <v>1179169.40710524</v>
      </c>
      <c r="U804" s="18" t="s">
        <v>41</v>
      </c>
      <c r="V804" s="23">
        <v>2728.3003336775087</v>
      </c>
      <c r="W804" s="23">
        <v>2738.8874331636066</v>
      </c>
      <c r="X804" s="23">
        <v>2175.7507197928549</v>
      </c>
      <c r="Y804" s="23">
        <v>2187.3052791648379</v>
      </c>
      <c r="Z804" s="23">
        <v>2175.053462668302</v>
      </c>
      <c r="AA804" s="23">
        <v>2184.1843156581735</v>
      </c>
      <c r="AB804" s="21">
        <v>0</v>
      </c>
      <c r="AC804" s="26">
        <f>((Y804*1000)*(O804/100))/VLOOKUP(E804,'Sq Ft lookup'!$C$3:$D$7,2,0)</f>
        <v>3.9059145288145386E-2</v>
      </c>
      <c r="AD804" s="26">
        <f>(100-J804)/100*X804*1000/VLOOKUP(E804,'Sq Ft lookup'!$C$3:$D$7,2,0)</f>
        <v>3.4405680977900661</v>
      </c>
      <c r="AE804" s="26">
        <f>(100-K804)/100*Y804*1000/VLOOKUP(E804,'Sq Ft lookup'!$C$3:$D$7,2,0)</f>
        <v>3.5514386572259262</v>
      </c>
    </row>
    <row r="805" spans="1:31">
      <c r="A805" t="s">
        <v>900</v>
      </c>
      <c r="B805" t="s">
        <v>830</v>
      </c>
      <c r="C805" t="s">
        <v>35</v>
      </c>
      <c r="D805" t="s">
        <v>831</v>
      </c>
      <c r="E805" t="s">
        <v>114</v>
      </c>
      <c r="F805">
        <v>2004</v>
      </c>
      <c r="G805" t="s">
        <v>75</v>
      </c>
      <c r="H805" t="s">
        <v>76</v>
      </c>
      <c r="I805" t="s">
        <v>77</v>
      </c>
      <c r="J805" s="21">
        <v>28.676319341768686</v>
      </c>
      <c r="K805" s="21">
        <v>25.911387284390486</v>
      </c>
      <c r="L805" s="21">
        <v>68.676413256901753</v>
      </c>
      <c r="M805" s="21">
        <v>68.582175626102909</v>
      </c>
      <c r="N805" s="21">
        <v>0</v>
      </c>
      <c r="O805" s="21">
        <v>0.68649627729721274</v>
      </c>
      <c r="P805" s="21">
        <v>0</v>
      </c>
      <c r="Q805" s="21">
        <v>0.78712692679389817</v>
      </c>
      <c r="R805" s="23">
        <v>11090384.193959821</v>
      </c>
      <c r="S805" s="23">
        <v>11137994.858104713</v>
      </c>
      <c r="T805" s="23">
        <v>1179169.40710524</v>
      </c>
      <c r="U805" s="18" t="s">
        <v>41</v>
      </c>
      <c r="V805" s="23">
        <v>4892.7918307435311</v>
      </c>
      <c r="W805" s="23">
        <v>4907.5414248465067</v>
      </c>
      <c r="X805" s="23">
        <v>2175.7507197928549</v>
      </c>
      <c r="Y805" s="23">
        <v>2187.334745254343</v>
      </c>
      <c r="Z805" s="23">
        <v>2164.231764257238</v>
      </c>
      <c r="AA805" s="23">
        <v>2182.369941498037</v>
      </c>
      <c r="AB805" s="21">
        <v>0</v>
      </c>
      <c r="AC805" s="26">
        <f>((Y805*1000)*(O805/100))/VLOOKUP(E805,'Sq Ft lookup'!$C$3:$D$7,2,0)</f>
        <v>3.0116268748895982E-2</v>
      </c>
      <c r="AD805" s="26">
        <f>(100-J805)/100*X805*1000/VLOOKUP(E805,'Sq Ft lookup'!$C$3:$D$7,2,0)</f>
        <v>3.1123656143285698</v>
      </c>
      <c r="AE805" s="26">
        <f>(100-K805)/100*Y805*1000/VLOOKUP(E805,'Sq Ft lookup'!$C$3:$D$7,2,0)</f>
        <v>3.2502325876563458</v>
      </c>
    </row>
    <row r="806" spans="1:31">
      <c r="A806" t="s">
        <v>901</v>
      </c>
      <c r="B806" t="s">
        <v>830</v>
      </c>
      <c r="C806" t="s">
        <v>35</v>
      </c>
      <c r="D806" t="s">
        <v>831</v>
      </c>
      <c r="E806" t="s">
        <v>114</v>
      </c>
      <c r="F806">
        <v>2004</v>
      </c>
      <c r="G806" t="s">
        <v>79</v>
      </c>
      <c r="H806" t="s">
        <v>62</v>
      </c>
      <c r="I806" t="s">
        <v>70</v>
      </c>
      <c r="J806" s="21">
        <v>27.455676780276338</v>
      </c>
      <c r="K806" s="21">
        <v>27.082591198978513</v>
      </c>
      <c r="L806" s="21">
        <v>70.218647856743885</v>
      </c>
      <c r="M806" s="21">
        <v>70.140704483902809</v>
      </c>
      <c r="N806" s="21">
        <v>0</v>
      </c>
      <c r="O806" s="21">
        <v>4.5393068604458948</v>
      </c>
      <c r="P806" s="21">
        <v>0</v>
      </c>
      <c r="Q806" s="21">
        <v>0.79473675504351338</v>
      </c>
      <c r="R806" s="23">
        <v>11454527.062612357</v>
      </c>
      <c r="S806" s="23">
        <v>11490194.735523244</v>
      </c>
      <c r="T806" s="23">
        <v>575671.89967144094</v>
      </c>
      <c r="U806" s="18" t="s">
        <v>41</v>
      </c>
      <c r="V806" s="23">
        <v>2607.0149215832662</v>
      </c>
      <c r="W806" s="23">
        <v>2613.8390753357348</v>
      </c>
      <c r="X806" s="23">
        <v>2248.4191168290049</v>
      </c>
      <c r="Y806" s="23">
        <v>2254.3731444527989</v>
      </c>
      <c r="Z806" s="23">
        <v>2233.9821378431043</v>
      </c>
      <c r="AA806" s="23">
        <v>2243.0009049226228</v>
      </c>
      <c r="AB806" s="21">
        <v>0</v>
      </c>
      <c r="AC806" s="26">
        <f>((Y806*1000)*(O806/100))/VLOOKUP(E806,'Sq Ft lookup'!$C$3:$D$7,2,0)</f>
        <v>0.2052405030208499</v>
      </c>
      <c r="AD806" s="26">
        <f>(100-J806)/100*X806*1000/VLOOKUP(E806,'Sq Ft lookup'!$C$3:$D$7,2,0)</f>
        <v>3.2713606727767539</v>
      </c>
      <c r="AE806" s="26">
        <f>(100-K806)/100*Y806*1000/VLOOKUP(E806,'Sq Ft lookup'!$C$3:$D$7,2,0)</f>
        <v>3.2968922616147007</v>
      </c>
    </row>
    <row r="807" spans="1:31">
      <c r="A807" t="s">
        <v>902</v>
      </c>
      <c r="B807" t="s">
        <v>830</v>
      </c>
      <c r="C807" t="s">
        <v>35</v>
      </c>
      <c r="D807" t="s">
        <v>831</v>
      </c>
      <c r="E807" t="s">
        <v>114</v>
      </c>
      <c r="F807">
        <v>2004</v>
      </c>
      <c r="G807" t="s">
        <v>81</v>
      </c>
      <c r="H807" t="s">
        <v>82</v>
      </c>
      <c r="I807" t="s">
        <v>77</v>
      </c>
      <c r="J807" s="21">
        <v>19.027692183666222</v>
      </c>
      <c r="K807" s="21">
        <v>19.775380773189411</v>
      </c>
      <c r="L807" s="21">
        <v>54.704970204115867</v>
      </c>
      <c r="M807" s="21">
        <v>54.712730296876131</v>
      </c>
      <c r="N807" s="21">
        <v>0</v>
      </c>
      <c r="O807" s="21">
        <v>7.957057564782688</v>
      </c>
      <c r="P807" s="21">
        <v>0</v>
      </c>
      <c r="Q807" s="21">
        <v>4.2066785947614633</v>
      </c>
      <c r="R807" s="23">
        <v>12010678.249172367</v>
      </c>
      <c r="S807" s="23">
        <v>12011676.564276183</v>
      </c>
      <c r="T807" s="23">
        <v>508845.37902365002</v>
      </c>
      <c r="U807" s="18" t="s">
        <v>41</v>
      </c>
      <c r="V807" s="23">
        <v>5545.9840737610502</v>
      </c>
      <c r="W807" s="23">
        <v>5545.0354219443934</v>
      </c>
      <c r="X807" s="23">
        <v>2291.1331087886556</v>
      </c>
      <c r="Y807" s="23">
        <v>2293.4224030466939</v>
      </c>
      <c r="Z807" s="23">
        <v>2277.7614373590795</v>
      </c>
      <c r="AA807" s="23">
        <v>2281.0022181827089</v>
      </c>
      <c r="AB807" s="21">
        <v>0</v>
      </c>
      <c r="AC807" s="26">
        <f>((Y807*1000)*(O807/100))/VLOOKUP(E807,'Sq Ft lookup'!$C$3:$D$7,2,0)</f>
        <v>0.36600268915773743</v>
      </c>
      <c r="AD807" s="26">
        <f>(100-J807)/100*X807*1000/VLOOKUP(E807,'Sq Ft lookup'!$C$3:$D$7,2,0)</f>
        <v>3.7207849043928753</v>
      </c>
      <c r="AE807" s="26">
        <f>(100-K807)/100*Y807*1000/VLOOKUP(E807,'Sq Ft lookup'!$C$3:$D$7,2,0)</f>
        <v>3.6901110912687116</v>
      </c>
    </row>
    <row r="808" spans="1:31">
      <c r="A808" t="s">
        <v>903</v>
      </c>
      <c r="B808" t="s">
        <v>830</v>
      </c>
      <c r="C808" t="s">
        <v>35</v>
      </c>
      <c r="D808" t="s">
        <v>831</v>
      </c>
      <c r="E808" t="s">
        <v>129</v>
      </c>
      <c r="F808">
        <v>2004</v>
      </c>
      <c r="G808" t="s">
        <v>38</v>
      </c>
      <c r="H808" t="s">
        <v>39</v>
      </c>
      <c r="I808" t="s">
        <v>40</v>
      </c>
      <c r="J808" s="21">
        <v>43.184096670865358</v>
      </c>
      <c r="K808" s="21">
        <v>44.445082623408695</v>
      </c>
      <c r="L808" s="21">
        <v>92.333067465803836</v>
      </c>
      <c r="M808" s="21">
        <v>92.351023554681248</v>
      </c>
      <c r="N808" s="21">
        <v>0</v>
      </c>
      <c r="O808" s="21">
        <v>6.5999220233871894</v>
      </c>
      <c r="P808" s="21">
        <v>0</v>
      </c>
      <c r="Q808" s="21">
        <v>6.4882484419629902</v>
      </c>
      <c r="R808" s="23">
        <v>1527408.2494119541</v>
      </c>
      <c r="S808" s="23">
        <v>1523938.8700076865</v>
      </c>
      <c r="T808" s="23">
        <v>4274179.6658299603</v>
      </c>
      <c r="U808" s="18" t="s">
        <v>41</v>
      </c>
      <c r="V808" s="23">
        <v>238.67286508651961</v>
      </c>
      <c r="W808" s="23">
        <v>238.11864004270333</v>
      </c>
      <c r="X808" s="23">
        <v>407.04440674119002</v>
      </c>
      <c r="Y808" s="23">
        <v>415.40981872290831</v>
      </c>
      <c r="Z808" s="23">
        <v>400.31122986685523</v>
      </c>
      <c r="AA808" s="23">
        <v>405.71310080625892</v>
      </c>
      <c r="AB808" s="21">
        <v>0</v>
      </c>
      <c r="AC808" s="26">
        <f>((Y808*1000)*(O808/100))/VLOOKUP(E808,'Sq Ft lookup'!$C$3:$D$7,2,0)</f>
        <v>0.22448436210989769</v>
      </c>
      <c r="AD808" s="26">
        <f>(100-J808)/100*X808*1000/VLOOKUP(E808,'Sq Ft lookup'!$C$3:$D$7,2,0)</f>
        <v>1.8935738106370497</v>
      </c>
      <c r="AE808" s="26">
        <f>(100-K808)/100*Y808*1000/VLOOKUP(E808,'Sq Ft lookup'!$C$3:$D$7,2,0)</f>
        <v>1.8895996263531214</v>
      </c>
    </row>
    <row r="809" spans="1:31">
      <c r="A809" t="s">
        <v>904</v>
      </c>
      <c r="B809" t="s">
        <v>830</v>
      </c>
      <c r="C809" t="s">
        <v>35</v>
      </c>
      <c r="D809" s="22" t="s">
        <v>831</v>
      </c>
      <c r="E809" t="s">
        <v>129</v>
      </c>
      <c r="F809">
        <v>2004</v>
      </c>
      <c r="G809" t="s">
        <v>43</v>
      </c>
      <c r="H809" t="s">
        <v>44</v>
      </c>
      <c r="I809" t="s">
        <v>45</v>
      </c>
      <c r="J809" s="21">
        <v>40.185084787410489</v>
      </c>
      <c r="K809" s="21">
        <v>40.859365189697904</v>
      </c>
      <c r="L809" s="21">
        <v>72.912958687026091</v>
      </c>
      <c r="M809" s="21">
        <v>72.959658762097618</v>
      </c>
      <c r="N809" s="21">
        <v>0</v>
      </c>
      <c r="O809" s="21">
        <v>9.131596813783414</v>
      </c>
      <c r="P809" s="21">
        <v>0</v>
      </c>
      <c r="Q809" s="21">
        <v>7.4796579307190161</v>
      </c>
      <c r="R809" s="23">
        <v>1520768.3912540544</v>
      </c>
      <c r="S809" s="23">
        <v>1517860.2345020566</v>
      </c>
      <c r="T809" s="23">
        <v>3345095.7304042401</v>
      </c>
      <c r="U809" s="18" t="s">
        <v>41</v>
      </c>
      <c r="V809" s="23">
        <v>407.66950743067554</v>
      </c>
      <c r="W809" s="23">
        <v>406.95864600153533</v>
      </c>
      <c r="X809" s="23">
        <v>382.33059640593416</v>
      </c>
      <c r="Y809" s="23">
        <v>373.38070953924733</v>
      </c>
      <c r="Z809" s="23">
        <v>355.47178193829552</v>
      </c>
      <c r="AA809" s="23">
        <v>337.87057252733382</v>
      </c>
      <c r="AB809" s="21">
        <v>0</v>
      </c>
      <c r="AC809" s="26">
        <f>((Y809*1000)*(O809/100))/VLOOKUP(E809,'Sq Ft lookup'!$C$3:$D$7,2,0)</f>
        <v>0.27917025002102491</v>
      </c>
      <c r="AD809" s="26">
        <f>(100-J809)/100*X809*1000/VLOOKUP(E809,'Sq Ft lookup'!$C$3:$D$7,2,0)</f>
        <v>1.8724881445648751</v>
      </c>
      <c r="AE809" s="26">
        <f>(100-K809)/100*Y809*1000/VLOOKUP(E809,'Sq Ft lookup'!$C$3:$D$7,2,0)</f>
        <v>1.8080414787338377</v>
      </c>
    </row>
    <row r="810" spans="1:31">
      <c r="A810" t="s">
        <v>905</v>
      </c>
      <c r="B810" t="s">
        <v>830</v>
      </c>
      <c r="C810" t="s">
        <v>35</v>
      </c>
      <c r="D810" t="s">
        <v>831</v>
      </c>
      <c r="E810" t="s">
        <v>129</v>
      </c>
      <c r="F810">
        <v>2004</v>
      </c>
      <c r="G810" t="s">
        <v>47</v>
      </c>
      <c r="H810" t="s">
        <v>220</v>
      </c>
      <c r="I810" t="s">
        <v>57</v>
      </c>
      <c r="J810" s="21">
        <v>49.508770080254294</v>
      </c>
      <c r="K810" s="21">
        <v>50.182666633613771</v>
      </c>
      <c r="L810" s="21">
        <v>77.781972535018681</v>
      </c>
      <c r="M810" s="21">
        <v>77.791310962184255</v>
      </c>
      <c r="N810" s="21">
        <v>0</v>
      </c>
      <c r="O810" s="21">
        <v>1.4423900163886232</v>
      </c>
      <c r="P810" s="21">
        <v>0</v>
      </c>
      <c r="Q810" s="21">
        <v>1.5740289486449348</v>
      </c>
      <c r="R810" s="23">
        <v>1565190.731219437</v>
      </c>
      <c r="S810" s="23">
        <v>1564434.1610732402</v>
      </c>
      <c r="T810" s="23">
        <v>3685124.9224883602</v>
      </c>
      <c r="U810" s="18" t="s">
        <v>41</v>
      </c>
      <c r="V810" s="23">
        <v>320.58141404193134</v>
      </c>
      <c r="W810" s="23">
        <v>320.44693343332324</v>
      </c>
      <c r="X810" s="23">
        <v>433.50046693594084</v>
      </c>
      <c r="Y810" s="23">
        <v>434.78552277695462</v>
      </c>
      <c r="Z810" s="23">
        <v>363.8435932971795</v>
      </c>
      <c r="AA810" s="23">
        <v>365.46070346543274</v>
      </c>
      <c r="AB810" s="21">
        <v>0</v>
      </c>
      <c r="AC810" s="26">
        <f>((Y810*1000)*(O810/100))/VLOOKUP(E810,'Sq Ft lookup'!$C$3:$D$7,2,0)</f>
        <v>5.13485652673982E-2</v>
      </c>
      <c r="AD810" s="26">
        <f>(100-J810)/100*X810*1000/VLOOKUP(E810,'Sq Ft lookup'!$C$3:$D$7,2,0)</f>
        <v>1.7921569896816323</v>
      </c>
      <c r="AE810" s="26">
        <f>(100-K810)/100*Y810*1000/VLOOKUP(E810,'Sq Ft lookup'!$C$3:$D$7,2,0)</f>
        <v>1.7734791316819558</v>
      </c>
    </row>
    <row r="811" spans="1:31">
      <c r="A811" t="s">
        <v>906</v>
      </c>
      <c r="B811" t="s">
        <v>830</v>
      </c>
      <c r="C811" t="s">
        <v>35</v>
      </c>
      <c r="D811" t="s">
        <v>831</v>
      </c>
      <c r="E811" t="s">
        <v>129</v>
      </c>
      <c r="F811">
        <v>2004</v>
      </c>
      <c r="G811" t="s">
        <v>47</v>
      </c>
      <c r="H811" t="s">
        <v>39</v>
      </c>
      <c r="I811" t="s">
        <v>40</v>
      </c>
      <c r="J811" s="21">
        <v>43.404728204948661</v>
      </c>
      <c r="K811" s="21">
        <v>44.560945224983058</v>
      </c>
      <c r="L811" s="21">
        <v>92.60377827089043</v>
      </c>
      <c r="M811" s="21">
        <v>92.620284723350792</v>
      </c>
      <c r="N811" s="21">
        <v>0</v>
      </c>
      <c r="O811" s="21">
        <v>5.7129905847581659</v>
      </c>
      <c r="P811" s="21">
        <v>0</v>
      </c>
      <c r="Q811" s="21">
        <v>5.2943416415883453</v>
      </c>
      <c r="R811" s="23">
        <v>1565190.731219437</v>
      </c>
      <c r="S811" s="23">
        <v>1561756.2324119713</v>
      </c>
      <c r="T811" s="23">
        <v>3685124.9224883602</v>
      </c>
      <c r="U811" s="18" t="s">
        <v>41</v>
      </c>
      <c r="V811" s="23">
        <v>245.20904080048155</v>
      </c>
      <c r="W811" s="23">
        <v>244.66747371446482</v>
      </c>
      <c r="X811" s="23">
        <v>433.50046693594084</v>
      </c>
      <c r="Y811" s="23">
        <v>442.37956544395718</v>
      </c>
      <c r="Z811" s="23">
        <v>431.68620749215961</v>
      </c>
      <c r="AA811" s="23">
        <v>437.00639360432859</v>
      </c>
      <c r="AB811" s="21">
        <v>0</v>
      </c>
      <c r="AC811" s="26">
        <f>((Y811*1000)*(O811/100))/VLOOKUP(E811,'Sq Ft lookup'!$C$3:$D$7,2,0)</f>
        <v>0.20693268695106412</v>
      </c>
      <c r="AD811" s="26">
        <f>(100-J811)/100*X811*1000/VLOOKUP(E811,'Sq Ft lookup'!$C$3:$D$7,2,0)</f>
        <v>2.0088164239938129</v>
      </c>
      <c r="AE811" s="26">
        <f>(100-K811)/100*Y811*1000/VLOOKUP(E811,'Sq Ft lookup'!$C$3:$D$7,2,0)</f>
        <v>2.0080818262204607</v>
      </c>
    </row>
    <row r="812" spans="1:31">
      <c r="A812" t="s">
        <v>907</v>
      </c>
      <c r="B812" t="s">
        <v>830</v>
      </c>
      <c r="C812" t="s">
        <v>35</v>
      </c>
      <c r="D812" s="22" t="s">
        <v>831</v>
      </c>
      <c r="E812" t="s">
        <v>129</v>
      </c>
      <c r="F812">
        <v>2004</v>
      </c>
      <c r="G812" t="s">
        <v>49</v>
      </c>
      <c r="H812" t="s">
        <v>44</v>
      </c>
      <c r="I812" t="s">
        <v>45</v>
      </c>
      <c r="J812" s="21">
        <v>38.308056801877775</v>
      </c>
      <c r="K812" s="21">
        <v>38.554111821682625</v>
      </c>
      <c r="L812" s="21">
        <v>76.896361580458674</v>
      </c>
      <c r="M812" s="21">
        <v>76.955804283317647</v>
      </c>
      <c r="N812" s="21">
        <v>0</v>
      </c>
      <c r="O812" s="21">
        <v>2.2060263143438847</v>
      </c>
      <c r="P812" s="21">
        <v>0</v>
      </c>
      <c r="Q812" s="21">
        <v>1.7665946739256446</v>
      </c>
      <c r="R812" s="23">
        <v>1440642.2161199048</v>
      </c>
      <c r="S812" s="23">
        <v>1437480.8339221254</v>
      </c>
      <c r="T812" s="23">
        <v>2328374.4035073798</v>
      </c>
      <c r="U812" s="18" t="s">
        <v>41</v>
      </c>
      <c r="V812" s="23">
        <v>197.43509108733352</v>
      </c>
      <c r="W812" s="23">
        <v>196.92599245074825</v>
      </c>
      <c r="X812" s="23">
        <v>336.84877138315818</v>
      </c>
      <c r="Y812" s="23">
        <v>331.62380238971332</v>
      </c>
      <c r="Z812" s="23">
        <v>303.15503592461801</v>
      </c>
      <c r="AA812" s="23">
        <v>302.38786619033749</v>
      </c>
      <c r="AB812" s="21">
        <v>0</v>
      </c>
      <c r="AC812" s="26">
        <f>((Y812*1000)*(O812/100))/VLOOKUP(E812,'Sq Ft lookup'!$C$3:$D$7,2,0)</f>
        <v>5.9900012653070774E-2</v>
      </c>
      <c r="AD812" s="26">
        <f>(100-J812)/100*X812*1000/VLOOKUP(E812,'Sq Ft lookup'!$C$3:$D$7,2,0)</f>
        <v>1.7015078169953044</v>
      </c>
      <c r="AE812" s="26">
        <f>(100-K812)/100*Y812*1000/VLOOKUP(E812,'Sq Ft lookup'!$C$3:$D$7,2,0)</f>
        <v>1.6684340777934321</v>
      </c>
    </row>
    <row r="813" spans="1:31">
      <c r="A813" t="s">
        <v>908</v>
      </c>
      <c r="B813" t="s">
        <v>830</v>
      </c>
      <c r="C813" t="s">
        <v>35</v>
      </c>
      <c r="D813" s="22" t="s">
        <v>831</v>
      </c>
      <c r="E813" t="s">
        <v>129</v>
      </c>
      <c r="F813">
        <v>2004</v>
      </c>
      <c r="G813" t="s">
        <v>51</v>
      </c>
      <c r="H813" t="s">
        <v>52</v>
      </c>
      <c r="I813" t="s">
        <v>53</v>
      </c>
      <c r="J813" s="21">
        <v>34.69713155896801</v>
      </c>
      <c r="K813" s="21">
        <v>35.735892639409784</v>
      </c>
      <c r="L813" s="21">
        <v>85.606390532989067</v>
      </c>
      <c r="M813" s="21">
        <v>85.627195311824821</v>
      </c>
      <c r="N813" s="21">
        <v>0</v>
      </c>
      <c r="O813" s="21">
        <v>14.036041881744252</v>
      </c>
      <c r="P813" s="21">
        <v>0</v>
      </c>
      <c r="Q813" s="21">
        <v>11.467011962162509</v>
      </c>
      <c r="R813" s="23">
        <v>1573690.9969730403</v>
      </c>
      <c r="S813" s="23">
        <v>1572018.1337334204</v>
      </c>
      <c r="T813" s="23">
        <v>2661389.2454631198</v>
      </c>
      <c r="U813" s="18" t="s">
        <v>41</v>
      </c>
      <c r="V813" s="23">
        <v>245.61702123023744</v>
      </c>
      <c r="W813" s="23">
        <v>245.25672124270815</v>
      </c>
      <c r="X813" s="23">
        <v>394.44404800022232</v>
      </c>
      <c r="Y813" s="23">
        <v>382.60837774180357</v>
      </c>
      <c r="Z813" s="23">
        <v>389.93302596315368</v>
      </c>
      <c r="AA813" s="23">
        <v>374.76390401276899</v>
      </c>
      <c r="AB813" s="21">
        <v>0</v>
      </c>
      <c r="AC813" s="26">
        <f>((Y813*1000)*(O813/100))/VLOOKUP(E813,'Sq Ft lookup'!$C$3:$D$7,2,0)</f>
        <v>0.43971336048621001</v>
      </c>
      <c r="AD813" s="26">
        <f>(100-J813)/100*X813*1000/VLOOKUP(E813,'Sq Ft lookup'!$C$3:$D$7,2,0)</f>
        <v>2.1090564122348465</v>
      </c>
      <c r="AE813" s="26">
        <f>(100-K813)/100*Y813*1000/VLOOKUP(E813,'Sq Ft lookup'!$C$3:$D$7,2,0)</f>
        <v>2.0132304280827729</v>
      </c>
    </row>
    <row r="814" spans="1:31">
      <c r="A814" t="s">
        <v>909</v>
      </c>
      <c r="B814" t="s">
        <v>830</v>
      </c>
      <c r="C814" t="s">
        <v>35</v>
      </c>
      <c r="D814" s="22" t="s">
        <v>831</v>
      </c>
      <c r="E814" t="s">
        <v>129</v>
      </c>
      <c r="F814">
        <v>2004</v>
      </c>
      <c r="G814" t="s">
        <v>55</v>
      </c>
      <c r="H814" t="s">
        <v>225</v>
      </c>
      <c r="I814" t="s">
        <v>40</v>
      </c>
      <c r="J814" s="21">
        <v>49.050416248218362</v>
      </c>
      <c r="K814" s="21">
        <v>49.929209144186451</v>
      </c>
      <c r="L814" s="21">
        <v>70.811548653498264</v>
      </c>
      <c r="M814" s="21">
        <v>70.825993487071997</v>
      </c>
      <c r="N814" s="21">
        <v>0</v>
      </c>
      <c r="O814" s="21">
        <v>7.0041489383268427</v>
      </c>
      <c r="P814" s="21">
        <v>0</v>
      </c>
      <c r="Q814" s="21">
        <v>6.9970724187277842</v>
      </c>
      <c r="R814" s="23">
        <v>1548712.8380508253</v>
      </c>
      <c r="S814" s="23">
        <v>1547822.2253024208</v>
      </c>
      <c r="T814" s="23">
        <v>3062586.1969262301</v>
      </c>
      <c r="U814" s="18" t="s">
        <v>41</v>
      </c>
      <c r="V814" s="23">
        <v>703.91498876086541</v>
      </c>
      <c r="W814" s="23">
        <v>703.57554102274923</v>
      </c>
      <c r="X814" s="23">
        <v>414.11320376569938</v>
      </c>
      <c r="Y814" s="23">
        <v>417.8379776639481</v>
      </c>
      <c r="Z814" s="23">
        <v>376.00012821565304</v>
      </c>
      <c r="AA814" s="23">
        <v>378.31289576880465</v>
      </c>
      <c r="AB814" s="21">
        <v>0</v>
      </c>
      <c r="AC814" s="26">
        <f>((Y814*1000)*(O814/100))/VLOOKUP(E814,'Sq Ft lookup'!$C$3:$D$7,2,0)</f>
        <v>0.23962593158611808</v>
      </c>
      <c r="AD814" s="26">
        <f>(100-J814)/100*X814*1000/VLOOKUP(E814,'Sq Ft lookup'!$C$3:$D$7,2,0)</f>
        <v>1.7275485014557295</v>
      </c>
      <c r="AE814" s="26">
        <f>(100-K814)/100*Y814*1000/VLOOKUP(E814,'Sq Ft lookup'!$C$3:$D$7,2,0)</f>
        <v>1.7130218117469329</v>
      </c>
    </row>
    <row r="815" spans="1:31">
      <c r="A815" t="s">
        <v>910</v>
      </c>
      <c r="B815" t="s">
        <v>830</v>
      </c>
      <c r="C815" t="s">
        <v>35</v>
      </c>
      <c r="D815" t="s">
        <v>831</v>
      </c>
      <c r="E815" t="s">
        <v>129</v>
      </c>
      <c r="F815">
        <v>2004</v>
      </c>
      <c r="G815" t="s">
        <v>55</v>
      </c>
      <c r="H815" t="s">
        <v>56</v>
      </c>
      <c r="I815" t="s">
        <v>57</v>
      </c>
      <c r="J815" s="21">
        <v>46.865915489640443</v>
      </c>
      <c r="K815" s="21">
        <v>45.635693057993606</v>
      </c>
      <c r="L815" s="21">
        <v>83.529852815836875</v>
      </c>
      <c r="M815" s="21">
        <v>83.573297171494346</v>
      </c>
      <c r="N815" s="21">
        <v>0</v>
      </c>
      <c r="O815" s="21">
        <v>13.215207750947494</v>
      </c>
      <c r="P815" s="21">
        <v>0</v>
      </c>
      <c r="Q815" s="21">
        <v>9.580121133407081</v>
      </c>
      <c r="R815" s="23">
        <v>1548712.8380508253</v>
      </c>
      <c r="S815" s="23">
        <v>1547595.8966250625</v>
      </c>
      <c r="T815" s="23">
        <v>3062586.1969262301</v>
      </c>
      <c r="U815" s="18" t="s">
        <v>41</v>
      </c>
      <c r="V815" s="23">
        <v>162.09265139354494</v>
      </c>
      <c r="W815" s="23">
        <v>161.65733105926819</v>
      </c>
      <c r="X815" s="23">
        <v>414.11320376569938</v>
      </c>
      <c r="Y815" s="23">
        <v>390.94494031017723</v>
      </c>
      <c r="Z815" s="23">
        <v>386.9638984899106</v>
      </c>
      <c r="AA815" s="23">
        <v>369.81904507647425</v>
      </c>
      <c r="AB815" s="21">
        <v>0</v>
      </c>
      <c r="AC815" s="26">
        <f>((Y815*1000)*(O815/100))/VLOOKUP(E815,'Sq Ft lookup'!$C$3:$D$7,2,0)</f>
        <v>0.42301924191700452</v>
      </c>
      <c r="AD815" s="26">
        <f>(100-J815)/100*X815*1000/VLOOKUP(E815,'Sq Ft lookup'!$C$3:$D$7,2,0)</f>
        <v>1.8016184100598056</v>
      </c>
      <c r="AE815" s="26">
        <f>(100-K815)/100*Y815*1000/VLOOKUP(E815,'Sq Ft lookup'!$C$3:$D$7,2,0)</f>
        <v>1.7402032827143454</v>
      </c>
    </row>
    <row r="816" spans="1:31">
      <c r="A816" t="s">
        <v>911</v>
      </c>
      <c r="B816" t="s">
        <v>830</v>
      </c>
      <c r="C816" t="s">
        <v>35</v>
      </c>
      <c r="D816" t="s">
        <v>831</v>
      </c>
      <c r="E816" t="s">
        <v>129</v>
      </c>
      <c r="F816">
        <v>2004</v>
      </c>
      <c r="G816" t="s">
        <v>59</v>
      </c>
      <c r="H816" t="s">
        <v>44</v>
      </c>
      <c r="I816" t="s">
        <v>45</v>
      </c>
      <c r="J816" s="21">
        <v>43.521173530890891</v>
      </c>
      <c r="K816" s="21">
        <v>43.744757791069965</v>
      </c>
      <c r="L816" s="21">
        <v>78.303136780393785</v>
      </c>
      <c r="M816" s="21">
        <v>78.353931606531205</v>
      </c>
      <c r="N816" s="21">
        <v>0</v>
      </c>
      <c r="O816" s="21">
        <v>2.9991216651585968</v>
      </c>
      <c r="P816" s="21">
        <v>0</v>
      </c>
      <c r="Q816" s="21">
        <v>2.4589862086524286</v>
      </c>
      <c r="R816" s="23">
        <v>1491809.8809837583</v>
      </c>
      <c r="S816" s="23">
        <v>1489173.7523048383</v>
      </c>
      <c r="T816" s="23">
        <v>2176642.58853349</v>
      </c>
      <c r="U816" s="18" t="s">
        <v>41</v>
      </c>
      <c r="V816" s="23">
        <v>203.92069000583001</v>
      </c>
      <c r="W816" s="23">
        <v>203.43591013474938</v>
      </c>
      <c r="X816" s="23">
        <v>370.46373364943321</v>
      </c>
      <c r="Y816" s="23">
        <v>360.9668792588148</v>
      </c>
      <c r="Z816" s="23">
        <v>307.94074555829627</v>
      </c>
      <c r="AA816" s="23">
        <v>306.88160314543995</v>
      </c>
      <c r="AB816" s="21">
        <v>0</v>
      </c>
      <c r="AC816" s="26">
        <f>((Y816*1000)*(O816/100))/VLOOKUP(E816,'Sq Ft lookup'!$C$3:$D$7,2,0)</f>
        <v>8.8640453606736877E-2</v>
      </c>
      <c r="AD816" s="26">
        <f>(100-J816)/100*X816*1000/VLOOKUP(E816,'Sq Ft lookup'!$C$3:$D$7,2,0)</f>
        <v>1.7131756563295939</v>
      </c>
      <c r="AE816" s="26">
        <f>(100-K816)/100*Y816*1000/VLOOKUP(E816,'Sq Ft lookup'!$C$3:$D$7,2,0)</f>
        <v>1.6626501835805709</v>
      </c>
    </row>
    <row r="817" spans="1:31">
      <c r="A817" t="s">
        <v>912</v>
      </c>
      <c r="B817" t="s">
        <v>830</v>
      </c>
      <c r="C817" t="s">
        <v>35</v>
      </c>
      <c r="D817" t="s">
        <v>831</v>
      </c>
      <c r="E817" t="s">
        <v>129</v>
      </c>
      <c r="F817">
        <v>2004</v>
      </c>
      <c r="G817" t="s">
        <v>61</v>
      </c>
      <c r="H817" t="s">
        <v>62</v>
      </c>
      <c r="I817" t="s">
        <v>63</v>
      </c>
      <c r="J817" s="21">
        <v>41.674302144956812</v>
      </c>
      <c r="K817" s="21">
        <v>41.910527188103629</v>
      </c>
      <c r="L817" s="21">
        <v>81.131152378684504</v>
      </c>
      <c r="M817" s="21">
        <v>81.192605690712909</v>
      </c>
      <c r="N817" s="21">
        <v>0</v>
      </c>
      <c r="O817" s="21">
        <v>15.401669118569453</v>
      </c>
      <c r="P817" s="21">
        <v>0</v>
      </c>
      <c r="Q817" s="21">
        <v>13.799814616778486</v>
      </c>
      <c r="R817" s="23">
        <v>1622095.953005295</v>
      </c>
      <c r="S817" s="23">
        <v>1618505.0316905174</v>
      </c>
      <c r="T817" s="23">
        <v>1945911.3371953999</v>
      </c>
      <c r="U817" s="18" t="s">
        <v>41</v>
      </c>
      <c r="V817" s="23">
        <v>298.60477692824242</v>
      </c>
      <c r="W817" s="23">
        <v>297.6221470188944</v>
      </c>
      <c r="X817" s="23">
        <v>419.13626507300279</v>
      </c>
      <c r="Y817" s="23">
        <v>399.04359747489019</v>
      </c>
      <c r="Z817" s="23">
        <v>404.37670557210225</v>
      </c>
      <c r="AA817" s="23">
        <v>382.30631439247975</v>
      </c>
      <c r="AB817" s="21">
        <v>0</v>
      </c>
      <c r="AC817" s="26">
        <f>((Y817*1000)*(O817/100))/VLOOKUP(E817,'Sq Ft lookup'!$C$3:$D$7,2,0)</f>
        <v>0.50322089642287648</v>
      </c>
      <c r="AD817" s="26">
        <f>(100-J817)/100*X817*1000/VLOOKUP(E817,'Sq Ft lookup'!$C$3:$D$7,2,0)</f>
        <v>2.0016388134755223</v>
      </c>
      <c r="AE817" s="26">
        <f>(100-K817)/100*Y817*1000/VLOOKUP(E817,'Sq Ft lookup'!$C$3:$D$7,2,0)</f>
        <v>1.8979654968623254</v>
      </c>
    </row>
    <row r="818" spans="1:31">
      <c r="A818" t="s">
        <v>913</v>
      </c>
      <c r="B818" t="s">
        <v>830</v>
      </c>
      <c r="C818" t="s">
        <v>35</v>
      </c>
      <c r="D818" t="s">
        <v>831</v>
      </c>
      <c r="E818" t="s">
        <v>129</v>
      </c>
      <c r="F818">
        <v>2004</v>
      </c>
      <c r="G818" t="s">
        <v>65</v>
      </c>
      <c r="H818" t="s">
        <v>230</v>
      </c>
      <c r="I818" t="s">
        <v>63</v>
      </c>
      <c r="J818" s="21">
        <v>49.376461500709091</v>
      </c>
      <c r="K818" s="21">
        <v>47.971684715099173</v>
      </c>
      <c r="L818" s="21">
        <v>90.320604384883993</v>
      </c>
      <c r="M818" s="21">
        <v>90.327154562105136</v>
      </c>
      <c r="N818" s="21">
        <v>0</v>
      </c>
      <c r="O818" s="21">
        <v>11.498453223617952</v>
      </c>
      <c r="P818" s="21">
        <v>0</v>
      </c>
      <c r="Q818" s="21">
        <v>11.028298144646454</v>
      </c>
      <c r="R818" s="23">
        <v>1651070.758375274</v>
      </c>
      <c r="S818" s="23">
        <v>1648007.8471178992</v>
      </c>
      <c r="T818" s="23">
        <v>2382739.8756562402</v>
      </c>
      <c r="U818" s="18" t="s">
        <v>41</v>
      </c>
      <c r="V818" s="21">
        <v>324.14621589394886</v>
      </c>
      <c r="W818" s="21">
        <v>323.9201904559115</v>
      </c>
      <c r="X818" s="23">
        <v>477.56135872812155</v>
      </c>
      <c r="Y818" s="23">
        <v>423.93467951312886</v>
      </c>
      <c r="Z818" s="23">
        <v>415.77081207385856</v>
      </c>
      <c r="AA818" s="23">
        <v>372.45749053267355</v>
      </c>
      <c r="AB818" s="21">
        <v>0</v>
      </c>
      <c r="AC818" s="26">
        <f>((Y818*1000)*(O818/100))/VLOOKUP(E818,'Sq Ft lookup'!$C$3:$D$7,2,0)</f>
        <v>0.39912496988923296</v>
      </c>
      <c r="AD818" s="26">
        <f>(100-J818)/100*X818*1000/VLOOKUP(E818,'Sq Ft lookup'!$C$3:$D$7,2,0)</f>
        <v>1.9794849694876639</v>
      </c>
      <c r="AE818" s="26">
        <f>(100-K818)/100*Y818*1000/VLOOKUP(E818,'Sq Ft lookup'!$C$3:$D$7,2,0)</f>
        <v>1.8059646256437671</v>
      </c>
    </row>
    <row r="819" spans="1:31">
      <c r="A819" t="s">
        <v>914</v>
      </c>
      <c r="B819" t="s">
        <v>830</v>
      </c>
      <c r="C819" t="s">
        <v>35</v>
      </c>
      <c r="D819" s="22" t="s">
        <v>831</v>
      </c>
      <c r="E819" t="s">
        <v>129</v>
      </c>
      <c r="F819">
        <v>2004</v>
      </c>
      <c r="G819" t="s">
        <v>65</v>
      </c>
      <c r="H819" t="s">
        <v>66</v>
      </c>
      <c r="I819" t="s">
        <v>57</v>
      </c>
      <c r="J819" s="21">
        <v>45.510377982041092</v>
      </c>
      <c r="K819" s="21">
        <v>46.55714481132437</v>
      </c>
      <c r="L819" s="21">
        <v>84.733017630995576</v>
      </c>
      <c r="M819" s="21">
        <v>84.720372814044026</v>
      </c>
      <c r="N819" s="21">
        <v>0</v>
      </c>
      <c r="O819" s="21">
        <v>8.461411158812405</v>
      </c>
      <c r="P819" s="21">
        <v>0</v>
      </c>
      <c r="Q819" s="21">
        <v>8.2086033320236567</v>
      </c>
      <c r="R819" s="23">
        <v>1651070.758375274</v>
      </c>
      <c r="S819" s="23">
        <v>1652273.2645498093</v>
      </c>
      <c r="T819" s="23">
        <v>2382739.8756562402</v>
      </c>
      <c r="U819" s="18" t="s">
        <v>41</v>
      </c>
      <c r="V819" s="23">
        <v>173.27373054028558</v>
      </c>
      <c r="W819" s="23">
        <v>173.41752996694896</v>
      </c>
      <c r="X819" s="23">
        <v>477.56135872812155</v>
      </c>
      <c r="Y819" s="23">
        <v>478.33004894991336</v>
      </c>
      <c r="Z819" s="23">
        <v>460.78328352440019</v>
      </c>
      <c r="AA819" s="23">
        <v>461.32515819201444</v>
      </c>
      <c r="AB819" s="21">
        <v>0</v>
      </c>
      <c r="AC819" s="26">
        <f>((Y819*1000)*(O819/100))/VLOOKUP(E819,'Sq Ft lookup'!$C$3:$D$7,2,0)</f>
        <v>0.33139121718960479</v>
      </c>
      <c r="AD819" s="26">
        <f>(100-J819)/100*X819*1000/VLOOKUP(E819,'Sq Ft lookup'!$C$3:$D$7,2,0)</f>
        <v>2.1306568243767581</v>
      </c>
      <c r="AE819" s="26">
        <f>(100-K819)/100*Y819*1000/VLOOKUP(E819,'Sq Ft lookup'!$C$3:$D$7,2,0)</f>
        <v>2.0930897339290557</v>
      </c>
    </row>
    <row r="820" spans="1:31">
      <c r="A820" t="s">
        <v>915</v>
      </c>
      <c r="B820" t="s">
        <v>830</v>
      </c>
      <c r="C820" t="s">
        <v>35</v>
      </c>
      <c r="D820" s="22" t="s">
        <v>831</v>
      </c>
      <c r="E820" t="s">
        <v>129</v>
      </c>
      <c r="F820">
        <v>2004</v>
      </c>
      <c r="G820" t="s">
        <v>68</v>
      </c>
      <c r="H820" t="s">
        <v>69</v>
      </c>
      <c r="I820" t="s">
        <v>70</v>
      </c>
      <c r="J820" s="21">
        <v>36.126055462873971</v>
      </c>
      <c r="K820" s="21">
        <v>35.511907087871549</v>
      </c>
      <c r="L820" s="21">
        <v>84.687131774760516</v>
      </c>
      <c r="M820" s="21">
        <v>84.701947018943827</v>
      </c>
      <c r="N820" s="21">
        <v>0</v>
      </c>
      <c r="O820" s="21">
        <v>12.520924272694128</v>
      </c>
      <c r="P820" s="21">
        <v>0</v>
      </c>
      <c r="Q820" s="21">
        <v>9.2124281847012455</v>
      </c>
      <c r="R820" s="23">
        <v>1581815.5099428128</v>
      </c>
      <c r="S820" s="23">
        <v>1581242.1237892371</v>
      </c>
      <c r="T820" s="23">
        <v>1171782.08605989</v>
      </c>
      <c r="U820" s="18" t="s">
        <v>41</v>
      </c>
      <c r="V820" s="23">
        <v>177.72782537565561</v>
      </c>
      <c r="W820" s="23">
        <v>177.55349605825415</v>
      </c>
      <c r="X820" s="23">
        <v>378.28811237366767</v>
      </c>
      <c r="Y820" s="23">
        <v>367.08039917206145</v>
      </c>
      <c r="Z820" s="23">
        <v>370.79810104178853</v>
      </c>
      <c r="AA820" s="23">
        <v>344.68877693625831</v>
      </c>
      <c r="AB820" s="21">
        <v>0</v>
      </c>
      <c r="AC820" s="26">
        <f>((Y820*1000)*(O820/100))/VLOOKUP(E820,'Sq Ft lookup'!$C$3:$D$7,2,0)</f>
        <v>0.37632937150163054</v>
      </c>
      <c r="AD820" s="26">
        <f>(100-J820)/100*X820*1000/VLOOKUP(E820,'Sq Ft lookup'!$C$3:$D$7,2,0)</f>
        <v>1.9784130210599802</v>
      </c>
      <c r="AE820" s="26">
        <f>(100-K820)/100*Y820*1000/VLOOKUP(E820,'Sq Ft lookup'!$C$3:$D$7,2,0)</f>
        <v>1.9382565493096893</v>
      </c>
    </row>
    <row r="821" spans="1:31">
      <c r="A821" t="s">
        <v>916</v>
      </c>
      <c r="B821" t="s">
        <v>830</v>
      </c>
      <c r="C821" t="s">
        <v>35</v>
      </c>
      <c r="D821" t="s">
        <v>831</v>
      </c>
      <c r="E821" t="s">
        <v>129</v>
      </c>
      <c r="F821">
        <v>2004</v>
      </c>
      <c r="G821" t="s">
        <v>72</v>
      </c>
      <c r="H821" t="s">
        <v>73</v>
      </c>
      <c r="I821" t="s">
        <v>63</v>
      </c>
      <c r="J821" s="21">
        <v>44.189124116012366</v>
      </c>
      <c r="K821" s="21">
        <v>42.637848601184281</v>
      </c>
      <c r="L821" s="21">
        <v>78.99714413524643</v>
      </c>
      <c r="M821" s="21">
        <v>79.083795231497845</v>
      </c>
      <c r="N821" s="21">
        <v>0</v>
      </c>
      <c r="O821" s="21">
        <v>16.305857863046917</v>
      </c>
      <c r="P821" s="21">
        <v>0</v>
      </c>
      <c r="Q821" s="21">
        <v>13.684310764091617</v>
      </c>
      <c r="R821" s="23">
        <v>1744546.6461888782</v>
      </c>
      <c r="S821" s="23">
        <v>1739006.082782154</v>
      </c>
      <c r="T821" s="23">
        <v>1526405.8150367399</v>
      </c>
      <c r="U821" s="18" t="s">
        <v>41</v>
      </c>
      <c r="V821" s="23">
        <v>514.06819864066028</v>
      </c>
      <c r="W821" s="23">
        <v>511.94039141603793</v>
      </c>
      <c r="X821" s="23">
        <v>450.11415763948287</v>
      </c>
      <c r="Y821" s="23">
        <v>411.76971190482982</v>
      </c>
      <c r="Z821" s="23">
        <v>419.06031436515275</v>
      </c>
      <c r="AA821" s="23">
        <v>359.82417291770895</v>
      </c>
      <c r="AB821" s="21">
        <v>0</v>
      </c>
      <c r="AC821" s="26">
        <f>((Y821*1000)*(O821/100))/VLOOKUP(E821,'Sq Ft lookup'!$C$3:$D$7,2,0)</f>
        <v>0.54975423268495827</v>
      </c>
      <c r="AD821" s="26">
        <f>(100-J821)/100*X821*1000/VLOOKUP(E821,'Sq Ft lookup'!$C$3:$D$7,2,0)</f>
        <v>2.0568946210364869</v>
      </c>
      <c r="AE821" s="26">
        <f>(100-K821)/100*Y821*1000/VLOOKUP(E821,'Sq Ft lookup'!$C$3:$D$7,2,0)</f>
        <v>1.9339727962967592</v>
      </c>
    </row>
    <row r="822" spans="1:31">
      <c r="A822" t="s">
        <v>917</v>
      </c>
      <c r="B822" t="s">
        <v>830</v>
      </c>
      <c r="C822" t="s">
        <v>35</v>
      </c>
      <c r="D822" t="s">
        <v>831</v>
      </c>
      <c r="E822" t="s">
        <v>129</v>
      </c>
      <c r="F822">
        <v>2004</v>
      </c>
      <c r="G822" t="s">
        <v>75</v>
      </c>
      <c r="H822" t="s">
        <v>235</v>
      </c>
      <c r="I822" t="s">
        <v>63</v>
      </c>
      <c r="J822" s="21">
        <v>44.666649733404327</v>
      </c>
      <c r="K822" s="21">
        <v>42.937474794187956</v>
      </c>
      <c r="L822" s="21">
        <v>85.033491454078217</v>
      </c>
      <c r="M822" s="21">
        <v>85.065822543937173</v>
      </c>
      <c r="N822" s="21">
        <v>0</v>
      </c>
      <c r="O822" s="21">
        <v>15.773007860016438</v>
      </c>
      <c r="P822" s="21">
        <v>0</v>
      </c>
      <c r="Q822" s="21">
        <v>13.197783689131128</v>
      </c>
      <c r="R822" s="23">
        <v>1775512.1704797007</v>
      </c>
      <c r="S822" s="23">
        <v>1772659.7756382446</v>
      </c>
      <c r="T822" s="23">
        <v>1620111.83860822</v>
      </c>
      <c r="U822" s="18" t="s">
        <v>41</v>
      </c>
      <c r="V822" s="23">
        <v>440.47999784505936</v>
      </c>
      <c r="W822" s="23">
        <v>439.5174549272719</v>
      </c>
      <c r="X822" s="23">
        <v>477.31428092963085</v>
      </c>
      <c r="Y822" s="23">
        <v>414.02885686158305</v>
      </c>
      <c r="Z822" s="23">
        <v>440.11203676229462</v>
      </c>
      <c r="AA822" s="23">
        <v>394.02530814313417</v>
      </c>
      <c r="AB822" s="21">
        <v>0</v>
      </c>
      <c r="AC822" s="26">
        <f>((Y822*1000)*(O822/100))/VLOOKUP(E822,'Sq Ft lookup'!$C$3:$D$7,2,0)</f>
        <v>0.53470674463296852</v>
      </c>
      <c r="AD822" s="26">
        <f>(100-J822)/100*X822*1000/VLOOKUP(E822,'Sq Ft lookup'!$C$3:$D$7,2,0)</f>
        <v>2.1625289272203445</v>
      </c>
      <c r="AE822" s="26">
        <f>(100-K822)/100*Y822*1000/VLOOKUP(E822,'Sq Ft lookup'!$C$3:$D$7,2,0)</f>
        <v>1.934426037451088</v>
      </c>
    </row>
    <row r="823" spans="1:31">
      <c r="A823" t="s">
        <v>918</v>
      </c>
      <c r="B823" t="s">
        <v>830</v>
      </c>
      <c r="C823" t="s">
        <v>35</v>
      </c>
      <c r="D823" t="s">
        <v>831</v>
      </c>
      <c r="E823" t="s">
        <v>129</v>
      </c>
      <c r="F823">
        <v>2004</v>
      </c>
      <c r="G823" t="s">
        <v>75</v>
      </c>
      <c r="H823" t="s">
        <v>76</v>
      </c>
      <c r="I823" t="s">
        <v>77</v>
      </c>
      <c r="J823" s="21">
        <v>34.150703368286841</v>
      </c>
      <c r="K823" s="21">
        <v>33.578149251744613</v>
      </c>
      <c r="L823" s="21">
        <v>76.626408185466047</v>
      </c>
      <c r="M823" s="21">
        <v>76.701260997644113</v>
      </c>
      <c r="N823" s="21">
        <v>0</v>
      </c>
      <c r="O823" s="21">
        <v>15.537424025470434</v>
      </c>
      <c r="P823" s="21">
        <v>0</v>
      </c>
      <c r="Q823" s="21">
        <v>11.764969422867781</v>
      </c>
      <c r="R823" s="23">
        <v>1775512.1704797007</v>
      </c>
      <c r="S823" s="23">
        <v>1773938.5052787524</v>
      </c>
      <c r="T823" s="23">
        <v>1620111.83860822</v>
      </c>
      <c r="U823" s="18" t="s">
        <v>41</v>
      </c>
      <c r="V823" s="23">
        <v>800.96741862955639</v>
      </c>
      <c r="W823" s="23">
        <v>798.38267894982425</v>
      </c>
      <c r="X823" s="23">
        <v>477.31428092963085</v>
      </c>
      <c r="Y823" s="23">
        <v>439.40193700038589</v>
      </c>
      <c r="Z823" s="23">
        <v>464.35548394361319</v>
      </c>
      <c r="AA823" s="23">
        <v>436.45476266436151</v>
      </c>
      <c r="AB823" s="21">
        <v>0</v>
      </c>
      <c r="AC823" s="26">
        <f>((Y823*1000)*(O823/100))/VLOOKUP(E823,'Sq Ft lookup'!$C$3:$D$7,2,0)</f>
        <v>0.55899962440540085</v>
      </c>
      <c r="AD823" s="26">
        <f>(100-J823)/100*X823*1000/VLOOKUP(E823,'Sq Ft lookup'!$C$3:$D$7,2,0)</f>
        <v>2.5735114197334137</v>
      </c>
      <c r="AE823" s="26">
        <f>(100-K823)/100*Y823*1000/VLOOKUP(E823,'Sq Ft lookup'!$C$3:$D$7,2,0)</f>
        <v>2.3897004780019944</v>
      </c>
    </row>
    <row r="824" spans="1:31">
      <c r="A824" t="s">
        <v>919</v>
      </c>
      <c r="B824" t="s">
        <v>830</v>
      </c>
      <c r="C824" t="s">
        <v>35</v>
      </c>
      <c r="D824" t="s">
        <v>831</v>
      </c>
      <c r="E824" t="s">
        <v>129</v>
      </c>
      <c r="F824">
        <v>2004</v>
      </c>
      <c r="G824" t="s">
        <v>79</v>
      </c>
      <c r="H824" t="s">
        <v>62</v>
      </c>
      <c r="I824" t="s">
        <v>70</v>
      </c>
      <c r="J824" s="21">
        <v>31.067077075210747</v>
      </c>
      <c r="K824" s="21">
        <v>33.673743245816702</v>
      </c>
      <c r="L824" s="21">
        <v>75.995587796668559</v>
      </c>
      <c r="M824" s="21">
        <v>76.069163746554253</v>
      </c>
      <c r="N824" s="21">
        <v>0</v>
      </c>
      <c r="O824" s="21">
        <v>13.912992269761739</v>
      </c>
      <c r="P824" s="21">
        <v>0</v>
      </c>
      <c r="Q824" s="21">
        <v>12.716070562250142</v>
      </c>
      <c r="R824" s="23">
        <v>1874863.177426104</v>
      </c>
      <c r="S824" s="23">
        <v>1871056.0205198168</v>
      </c>
      <c r="T824" s="23">
        <v>1125700.85567981</v>
      </c>
      <c r="U824" s="18" t="s">
        <v>41</v>
      </c>
      <c r="V824" s="23">
        <v>437.93768686300541</v>
      </c>
      <c r="W824" s="23">
        <v>436.59770789799308</v>
      </c>
      <c r="X824" s="23">
        <v>468.59304122815286</v>
      </c>
      <c r="Y824" s="23">
        <v>463.93082987383332</v>
      </c>
      <c r="Z824" s="23">
        <v>463.52739409548502</v>
      </c>
      <c r="AA824" s="23">
        <v>451.76189701858596</v>
      </c>
      <c r="AB824" s="21">
        <v>0</v>
      </c>
      <c r="AC824" s="26">
        <f>((Y824*1000)*(O824/100))/VLOOKUP(E824,'Sq Ft lookup'!$C$3:$D$7,2,0)</f>
        <v>0.5284991689105879</v>
      </c>
      <c r="AD824" s="26">
        <f>(100-J824)/100*X824*1000/VLOOKUP(E824,'Sq Ft lookup'!$C$3:$D$7,2,0)</f>
        <v>2.6448013619749822</v>
      </c>
      <c r="AE824" s="26">
        <f>(100-K824)/100*Y824*1000/VLOOKUP(E824,'Sq Ft lookup'!$C$3:$D$7,2,0)</f>
        <v>2.5194703548941479</v>
      </c>
    </row>
    <row r="825" spans="1:31">
      <c r="A825" t="s">
        <v>920</v>
      </c>
      <c r="B825" t="s">
        <v>830</v>
      </c>
      <c r="C825" t="s">
        <v>35</v>
      </c>
      <c r="D825" t="s">
        <v>831</v>
      </c>
      <c r="E825" t="s">
        <v>129</v>
      </c>
      <c r="F825">
        <v>2004</v>
      </c>
      <c r="G825" t="s">
        <v>81</v>
      </c>
      <c r="H825" t="s">
        <v>82</v>
      </c>
      <c r="I825" t="s">
        <v>77</v>
      </c>
      <c r="J825" s="21">
        <v>36.31136791141342</v>
      </c>
      <c r="K825" s="21">
        <v>37.674316728297605</v>
      </c>
      <c r="L825" s="21">
        <v>63.334181143408387</v>
      </c>
      <c r="M825" s="21">
        <v>63.427585886574974</v>
      </c>
      <c r="N825" s="21">
        <v>0</v>
      </c>
      <c r="O825" s="21">
        <v>11.231656068914335</v>
      </c>
      <c r="P825" s="21">
        <v>0</v>
      </c>
      <c r="Q825" s="21">
        <v>7.5707717254207951</v>
      </c>
      <c r="R825" s="23">
        <v>2054045.8244618252</v>
      </c>
      <c r="S825" s="23">
        <v>2049734.8773774204</v>
      </c>
      <c r="T825" s="23">
        <v>1037058.99596859</v>
      </c>
      <c r="U825" s="18" t="s">
        <v>41</v>
      </c>
      <c r="V825" s="23">
        <v>962.96268278349669</v>
      </c>
      <c r="W825" s="23">
        <v>960.4983908022399</v>
      </c>
      <c r="X825" s="23">
        <v>491.43443047680205</v>
      </c>
      <c r="Y825" s="23">
        <v>476.25277802301133</v>
      </c>
      <c r="Z825" s="23">
        <v>461.63004118234477</v>
      </c>
      <c r="AA825" s="23">
        <v>429.29383724734328</v>
      </c>
      <c r="AB825" s="21">
        <v>0</v>
      </c>
      <c r="AC825" s="26">
        <f>((Y825*1000)*(O825/100))/VLOOKUP(E825,'Sq Ft lookup'!$C$3:$D$7,2,0)</f>
        <v>0.43797754925977361</v>
      </c>
      <c r="AD825" s="26">
        <f>(100-J825)/100*X825*1000/VLOOKUP(E825,'Sq Ft lookup'!$C$3:$D$7,2,0)</f>
        <v>2.5627015555547383</v>
      </c>
      <c r="AE825" s="26">
        <f>(100-K825)/100*Y825*1000/VLOOKUP(E825,'Sq Ft lookup'!$C$3:$D$7,2,0)</f>
        <v>2.4303851406945425</v>
      </c>
    </row>
    <row r="826" spans="1:31">
      <c r="A826" t="s">
        <v>921</v>
      </c>
      <c r="B826" t="s">
        <v>922</v>
      </c>
      <c r="C826" t="s">
        <v>35</v>
      </c>
      <c r="D826" t="s">
        <v>923</v>
      </c>
      <c r="E826" t="s">
        <v>114</v>
      </c>
      <c r="F826">
        <v>2004</v>
      </c>
      <c r="G826" t="s">
        <v>38</v>
      </c>
      <c r="H826" t="s">
        <v>39</v>
      </c>
      <c r="I826" t="s">
        <v>40</v>
      </c>
      <c r="J826" s="21">
        <v>25.909871943588371</v>
      </c>
      <c r="K826" s="21">
        <v>28.42648040851552</v>
      </c>
      <c r="L826" s="21">
        <v>89.104594303351575</v>
      </c>
      <c r="M826" s="21">
        <v>89.120049048931733</v>
      </c>
      <c r="N826" s="21">
        <v>0</v>
      </c>
      <c r="O826" s="21">
        <v>11.343172494337701</v>
      </c>
      <c r="P826" s="21">
        <v>0</v>
      </c>
      <c r="Q826" s="21">
        <v>7.7852257869249195</v>
      </c>
      <c r="R826" s="23">
        <v>10377154.011074835</v>
      </c>
      <c r="S826" s="23">
        <v>10365712.809407996</v>
      </c>
      <c r="T826" s="23">
        <v>5363916.31876201</v>
      </c>
      <c r="U826" s="18" t="s">
        <v>41</v>
      </c>
      <c r="V826" s="23">
        <v>1625.3963602823421</v>
      </c>
      <c r="W826" s="23">
        <v>1623.070930075595</v>
      </c>
      <c r="X826" s="23">
        <v>1950.7077619736324</v>
      </c>
      <c r="Y826" s="23">
        <v>1923.8490331550468</v>
      </c>
      <c r="Z826" s="23">
        <v>1949.2717417198469</v>
      </c>
      <c r="AA826" s="23">
        <v>1921.6550893819626</v>
      </c>
      <c r="AB826" s="21">
        <v>0</v>
      </c>
      <c r="AC826" s="26">
        <f>((Y826*1000)*(O826/100))/VLOOKUP(E826,'Sq Ft lookup'!$C$3:$D$7,2,0)</f>
        <v>0.43767652298721427</v>
      </c>
      <c r="AD826" s="26">
        <f>(100-J826)/100*X826*1000/VLOOKUP(E826,'Sq Ft lookup'!$C$3:$D$7,2,0)</f>
        <v>2.8986800618785109</v>
      </c>
      <c r="AE826" s="26">
        <f>(100-K826)/100*Y826*1000/VLOOKUP(E826,'Sq Ft lookup'!$C$3:$D$7,2,0)</f>
        <v>2.7616655929719456</v>
      </c>
    </row>
    <row r="827" spans="1:31">
      <c r="A827" t="s">
        <v>924</v>
      </c>
      <c r="B827" t="s">
        <v>922</v>
      </c>
      <c r="C827" t="s">
        <v>35</v>
      </c>
      <c r="D827" t="s">
        <v>923</v>
      </c>
      <c r="E827" t="s">
        <v>114</v>
      </c>
      <c r="F827">
        <v>2004</v>
      </c>
      <c r="G827" t="s">
        <v>43</v>
      </c>
      <c r="H827" t="s">
        <v>44</v>
      </c>
      <c r="I827" t="s">
        <v>45</v>
      </c>
      <c r="J827" s="21">
        <v>25.678272521673996</v>
      </c>
      <c r="K827" s="21">
        <v>26.872478120048783</v>
      </c>
      <c r="L827" s="21">
        <v>62.723305119680617</v>
      </c>
      <c r="M827" s="21">
        <v>62.718222871641672</v>
      </c>
      <c r="N827" s="21">
        <v>0</v>
      </c>
      <c r="O827" s="21">
        <v>11.335024421862592</v>
      </c>
      <c r="P827" s="21">
        <v>0</v>
      </c>
      <c r="Q827" s="21">
        <v>9.0100352690930876</v>
      </c>
      <c r="R827" s="23">
        <v>10372607.154523246</v>
      </c>
      <c r="S827" s="23">
        <v>10364730.089368574</v>
      </c>
      <c r="T827" s="23">
        <v>3701327.82295857</v>
      </c>
      <c r="U827" s="18" t="s">
        <v>41</v>
      </c>
      <c r="V827" s="23">
        <v>2735.3148775938789</v>
      </c>
      <c r="W827" s="23">
        <v>2735.689065984227</v>
      </c>
      <c r="X827" s="23">
        <v>1864.0629098006962</v>
      </c>
      <c r="Y827" s="23">
        <v>1865.3331862303253</v>
      </c>
      <c r="Z827" s="23">
        <v>1864.0629098006962</v>
      </c>
      <c r="AA827" s="23">
        <v>1865.3331862303253</v>
      </c>
      <c r="AB827" s="21">
        <v>0</v>
      </c>
      <c r="AC827" s="26">
        <f>((Y827*1000)*(O827/100))/VLOOKUP(E827,'Sq Ft lookup'!$C$3:$D$7,2,0)</f>
        <v>0.42405931048599071</v>
      </c>
      <c r="AD827" s="26">
        <f>(100-J827)/100*X827*1000/VLOOKUP(E827,'Sq Ft lookup'!$C$3:$D$7,2,0)</f>
        <v>2.7785875568524419</v>
      </c>
      <c r="AE827" s="26">
        <f>(100-K827)/100*Y827*1000/VLOOKUP(E827,'Sq Ft lookup'!$C$3:$D$7,2,0)</f>
        <v>2.7358041193232499</v>
      </c>
    </row>
    <row r="828" spans="1:31">
      <c r="A828" t="s">
        <v>925</v>
      </c>
      <c r="B828" t="s">
        <v>922</v>
      </c>
      <c r="C828" t="s">
        <v>35</v>
      </c>
      <c r="D828" t="s">
        <v>923</v>
      </c>
      <c r="E828" t="s">
        <v>114</v>
      </c>
      <c r="F828">
        <v>2004</v>
      </c>
      <c r="G828" t="s">
        <v>47</v>
      </c>
      <c r="H828" t="s">
        <v>220</v>
      </c>
      <c r="I828" t="s">
        <v>57</v>
      </c>
      <c r="J828" s="21">
        <v>32.03243064879954</v>
      </c>
      <c r="K828" s="21">
        <v>32.873692709948813</v>
      </c>
      <c r="L828" s="21">
        <v>68.676143102584831</v>
      </c>
      <c r="M828" s="21">
        <v>68.67242470715739</v>
      </c>
      <c r="N828" s="21">
        <v>0</v>
      </c>
      <c r="O828" s="21">
        <v>8.734478813653601E-5</v>
      </c>
      <c r="P828" s="21">
        <v>0</v>
      </c>
      <c r="Q828" s="21">
        <v>0.87392696578473006</v>
      </c>
      <c r="R828" s="23">
        <v>10443097.697624033</v>
      </c>
      <c r="S828" s="23">
        <v>10433116.109673306</v>
      </c>
      <c r="T828" s="23">
        <v>4539022.9956207098</v>
      </c>
      <c r="U828" s="18" t="s">
        <v>41</v>
      </c>
      <c r="V828" s="23">
        <v>2079.9240589215988</v>
      </c>
      <c r="W828" s="23">
        <v>2080.1615062244541</v>
      </c>
      <c r="X828" s="23">
        <v>1995.0302973375979</v>
      </c>
      <c r="Y828" s="23">
        <v>1970.8410236807947</v>
      </c>
      <c r="Z828" s="23">
        <v>1955.0454441864044</v>
      </c>
      <c r="AA828" s="23">
        <v>1913.7476077214155</v>
      </c>
      <c r="AB828" s="21">
        <v>0</v>
      </c>
      <c r="AC828" s="26">
        <f>((Y828*1000)*(O828/100))/VLOOKUP(E828,'Sq Ft lookup'!$C$3:$D$7,2,0)</f>
        <v>3.4525208917808416E-6</v>
      </c>
      <c r="AD828" s="26">
        <f>(100-J828)/100*X828*1000/VLOOKUP(E828,'Sq Ft lookup'!$C$3:$D$7,2,0)</f>
        <v>2.7195619753718261</v>
      </c>
      <c r="AE828" s="26">
        <f>(100-K828)/100*Y828*1000/VLOOKUP(E828,'Sq Ft lookup'!$C$3:$D$7,2,0)</f>
        <v>2.653334941344486</v>
      </c>
    </row>
    <row r="829" spans="1:31">
      <c r="A829" t="s">
        <v>926</v>
      </c>
      <c r="B829" t="s">
        <v>922</v>
      </c>
      <c r="C829" t="s">
        <v>35</v>
      </c>
      <c r="D829" t="s">
        <v>923</v>
      </c>
      <c r="E829" t="s">
        <v>114</v>
      </c>
      <c r="F829">
        <v>2004</v>
      </c>
      <c r="G829" t="s">
        <v>47</v>
      </c>
      <c r="H829" t="s">
        <v>39</v>
      </c>
      <c r="I829" t="s">
        <v>40</v>
      </c>
      <c r="J829" s="21">
        <v>24.848499547506751</v>
      </c>
      <c r="K829" s="21">
        <v>27.820410914943583</v>
      </c>
      <c r="L829" s="21">
        <v>89.267367717829075</v>
      </c>
      <c r="M829" s="21">
        <v>89.283403514870159</v>
      </c>
      <c r="N829" s="21">
        <v>0</v>
      </c>
      <c r="O829" s="21">
        <v>12.35898345247255</v>
      </c>
      <c r="P829" s="21">
        <v>0</v>
      </c>
      <c r="Q829" s="21">
        <v>9.9658050181988287</v>
      </c>
      <c r="R829" s="23">
        <v>10443097.697624033</v>
      </c>
      <c r="S829" s="23">
        <v>10433116.109673306</v>
      </c>
      <c r="T829" s="23">
        <v>4539022.9956207098</v>
      </c>
      <c r="U829" s="18" t="s">
        <v>41</v>
      </c>
      <c r="V829" s="23">
        <v>1637.4887846537802</v>
      </c>
      <c r="W829" s="23">
        <v>1635.0354483282701</v>
      </c>
      <c r="X829" s="23">
        <v>1995.0302973375979</v>
      </c>
      <c r="Y829" s="23">
        <v>1970.8410236807947</v>
      </c>
      <c r="Z829" s="23">
        <v>1993.7181409306536</v>
      </c>
      <c r="AA829" s="23">
        <v>1964.7564292757629</v>
      </c>
      <c r="AB829" s="21">
        <v>0</v>
      </c>
      <c r="AC829" s="26">
        <f>((Y829*1000)*(O829/100))/VLOOKUP(E829,'Sq Ft lookup'!$C$3:$D$7,2,0)</f>
        <v>0.48851968710639798</v>
      </c>
      <c r="AD829" s="26">
        <f>(100-J829)/100*X829*1000/VLOOKUP(E829,'Sq Ft lookup'!$C$3:$D$7,2,0)</f>
        <v>3.0070100339571648</v>
      </c>
      <c r="AE829" s="26">
        <f>(100-K829)/100*Y829*1000/VLOOKUP(E829,'Sq Ft lookup'!$C$3:$D$7,2,0)</f>
        <v>2.8530785246941779</v>
      </c>
    </row>
    <row r="830" spans="1:31">
      <c r="A830" t="s">
        <v>927</v>
      </c>
      <c r="B830" t="s">
        <v>922</v>
      </c>
      <c r="C830" t="s">
        <v>35</v>
      </c>
      <c r="D830" t="s">
        <v>923</v>
      </c>
      <c r="E830" t="s">
        <v>114</v>
      </c>
      <c r="F830">
        <v>2004</v>
      </c>
      <c r="G830" t="s">
        <v>49</v>
      </c>
      <c r="H830" t="s">
        <v>44</v>
      </c>
      <c r="I830" t="s">
        <v>45</v>
      </c>
      <c r="J830" s="21">
        <v>23.033371934574788</v>
      </c>
      <c r="K830" s="21">
        <v>23.066342644186811</v>
      </c>
      <c r="L830" s="21">
        <v>68.810584265720749</v>
      </c>
      <c r="M830" s="21">
        <v>68.804421962264996</v>
      </c>
      <c r="N830" s="21">
        <v>0</v>
      </c>
      <c r="O830" s="21">
        <v>0.89016894415221948</v>
      </c>
      <c r="P830" s="21">
        <v>0</v>
      </c>
      <c r="Q830" s="21">
        <v>0.65291717534751126</v>
      </c>
      <c r="R830" s="23">
        <v>10100550.737534441</v>
      </c>
      <c r="S830" s="23">
        <v>10097119.06322035</v>
      </c>
      <c r="T830" s="23">
        <v>2035085.6792653401</v>
      </c>
      <c r="U830" s="18" t="s">
        <v>41</v>
      </c>
      <c r="V830" s="23">
        <v>1344.5559828245298</v>
      </c>
      <c r="W830" s="23">
        <v>1344.8234872511784</v>
      </c>
      <c r="X830" s="23">
        <v>1699.2940135887427</v>
      </c>
      <c r="Y830" s="23">
        <v>1700.3506734927068</v>
      </c>
      <c r="Z830" s="23">
        <v>1698.3704644065069</v>
      </c>
      <c r="AA830" s="23">
        <v>1699.5445303770034</v>
      </c>
      <c r="AB830" s="21">
        <v>0</v>
      </c>
      <c r="AC830" s="26">
        <f>((Y830*1000)*(O830/100))/VLOOKUP(E830,'Sq Ft lookup'!$C$3:$D$7,2,0)</f>
        <v>3.0356986837375012E-2</v>
      </c>
      <c r="AD830" s="26">
        <f>(100-J830)/100*X830*1000/VLOOKUP(E830,'Sq Ft lookup'!$C$3:$D$7,2,0)</f>
        <v>2.6231233517386352</v>
      </c>
      <c r="AE830" s="26">
        <f>(100-K830)/100*Y830*1000/VLOOKUP(E830,'Sq Ft lookup'!$C$3:$D$7,2,0)</f>
        <v>2.623630086225714</v>
      </c>
    </row>
    <row r="831" spans="1:31">
      <c r="A831" t="s">
        <v>928</v>
      </c>
      <c r="B831" t="s">
        <v>922</v>
      </c>
      <c r="C831" t="s">
        <v>35</v>
      </c>
      <c r="D831" t="s">
        <v>923</v>
      </c>
      <c r="E831" t="s">
        <v>114</v>
      </c>
      <c r="F831">
        <v>2004</v>
      </c>
      <c r="G831" t="s">
        <v>51</v>
      </c>
      <c r="H831" t="s">
        <v>52</v>
      </c>
      <c r="I831" t="s">
        <v>53</v>
      </c>
      <c r="J831" s="21">
        <v>27.348577109527263</v>
      </c>
      <c r="K831" s="21">
        <v>29.511506161479762</v>
      </c>
      <c r="L831" s="21">
        <v>80.062602961279111</v>
      </c>
      <c r="M831" s="21">
        <v>80.078736963396608</v>
      </c>
      <c r="N831" s="21">
        <v>0</v>
      </c>
      <c r="O831" s="21">
        <v>19.535551012635853</v>
      </c>
      <c r="P831" s="21">
        <v>0</v>
      </c>
      <c r="Q831" s="21">
        <v>11.654748214413777</v>
      </c>
      <c r="R831" s="23">
        <v>10563586.318423009</v>
      </c>
      <c r="S831" s="23">
        <v>10551507.485051433</v>
      </c>
      <c r="T831" s="23">
        <v>2593952.2420892199</v>
      </c>
      <c r="U831" s="18" t="s">
        <v>41</v>
      </c>
      <c r="V831" s="23">
        <v>1627.852124071522</v>
      </c>
      <c r="W831" s="23">
        <v>1626.5356248478524</v>
      </c>
      <c r="X831" s="23">
        <v>1887.3097730610311</v>
      </c>
      <c r="Y831" s="23">
        <v>1890.352636748629</v>
      </c>
      <c r="Z831" s="23">
        <v>1880.631911029086</v>
      </c>
      <c r="AA831" s="23">
        <v>1880.8770600882417</v>
      </c>
      <c r="AB831" s="21">
        <v>0</v>
      </c>
      <c r="AC831" s="26">
        <f>((Y831*1000)*(O831/100))/VLOOKUP(E831,'Sq Ft lookup'!$C$3:$D$7,2,0)</f>
        <v>0.7406554425806966</v>
      </c>
      <c r="AD831" s="26">
        <f>(100-J831)/100*X831*1000/VLOOKUP(E831,'Sq Ft lookup'!$C$3:$D$7,2,0)</f>
        <v>2.7500148505410964</v>
      </c>
      <c r="AE831" s="26">
        <f>(100-K831)/100*Y831*1000/VLOOKUP(E831,'Sq Ft lookup'!$C$3:$D$7,2,0)</f>
        <v>2.6724450499014489</v>
      </c>
    </row>
    <row r="832" spans="1:31">
      <c r="A832" t="s">
        <v>929</v>
      </c>
      <c r="B832" t="s">
        <v>922</v>
      </c>
      <c r="C832" t="s">
        <v>35</v>
      </c>
      <c r="D832" t="s">
        <v>923</v>
      </c>
      <c r="E832" t="s">
        <v>114</v>
      </c>
      <c r="F832">
        <v>2004</v>
      </c>
      <c r="G832" t="s">
        <v>55</v>
      </c>
      <c r="H832" t="s">
        <v>225</v>
      </c>
      <c r="I832" t="s">
        <v>40</v>
      </c>
      <c r="J832" s="21">
        <v>24.176210431159838</v>
      </c>
      <c r="K832" s="21">
        <v>24.540155865618352</v>
      </c>
      <c r="L832" s="21">
        <v>58.24880562435726</v>
      </c>
      <c r="M832" s="21">
        <v>58.330887263297001</v>
      </c>
      <c r="N832" s="21">
        <v>0</v>
      </c>
      <c r="O832" s="21">
        <v>-0.46569944180589035</v>
      </c>
      <c r="P832" s="21">
        <v>0</v>
      </c>
      <c r="Q832" s="21">
        <v>2.3772390191900389E-2</v>
      </c>
      <c r="R832" s="23">
        <v>10436168.851565044</v>
      </c>
      <c r="S832" s="23">
        <v>10418750.180530475</v>
      </c>
      <c r="T832" s="23">
        <v>3452044.4514156599</v>
      </c>
      <c r="U832" s="18" t="s">
        <v>41</v>
      </c>
      <c r="V832" s="23">
        <v>4692.2805036325317</v>
      </c>
      <c r="W832" s="23">
        <v>4683.0616337535557</v>
      </c>
      <c r="X832" s="23">
        <v>1929.8865096211161</v>
      </c>
      <c r="Y832" s="23">
        <v>1934.1245402058514</v>
      </c>
      <c r="Z832" s="23">
        <v>1902.6395304908881</v>
      </c>
      <c r="AA832" s="23">
        <v>1904.6167558743905</v>
      </c>
      <c r="AB832" s="21">
        <v>0</v>
      </c>
      <c r="AC832" s="26">
        <f>((Y832*1000)*(O832/100))/VLOOKUP(E832,'Sq Ft lookup'!$C$3:$D$7,2,0)</f>
        <v>-1.806499636496068E-2</v>
      </c>
      <c r="AD832" s="26">
        <f>(100-J832)/100*X832*1000/VLOOKUP(E832,'Sq Ft lookup'!$C$3:$D$7,2,0)</f>
        <v>2.9348437344014231</v>
      </c>
      <c r="AE832" s="26">
        <f>(100-K832)/100*Y832*1000/VLOOKUP(E832,'Sq Ft lookup'!$C$3:$D$7,2,0)</f>
        <v>2.9271708050624983</v>
      </c>
    </row>
    <row r="833" spans="1:31">
      <c r="A833" t="s">
        <v>930</v>
      </c>
      <c r="B833" t="s">
        <v>922</v>
      </c>
      <c r="C833" t="s">
        <v>35</v>
      </c>
      <c r="D833" t="s">
        <v>923</v>
      </c>
      <c r="E833" t="s">
        <v>114</v>
      </c>
      <c r="F833">
        <v>2004</v>
      </c>
      <c r="G833" t="s">
        <v>55</v>
      </c>
      <c r="H833" t="s">
        <v>56</v>
      </c>
      <c r="I833" t="s">
        <v>57</v>
      </c>
      <c r="J833" s="21">
        <v>25.374497195173507</v>
      </c>
      <c r="K833" s="21">
        <v>25.891593650304536</v>
      </c>
      <c r="L833" s="21">
        <v>76.97291168180584</v>
      </c>
      <c r="M833" s="21">
        <v>77.025841323716321</v>
      </c>
      <c r="N833" s="21">
        <v>0</v>
      </c>
      <c r="O833" s="21">
        <v>13.296307994206696</v>
      </c>
      <c r="P833" s="21">
        <v>0</v>
      </c>
      <c r="Q833" s="21">
        <v>7.8963126674413573</v>
      </c>
      <c r="R833" s="23">
        <v>10436168.851565044</v>
      </c>
      <c r="S833" s="23">
        <v>10418750.180530475</v>
      </c>
      <c r="T833" s="23">
        <v>3452044.4514156599</v>
      </c>
      <c r="U833" s="18" t="s">
        <v>41</v>
      </c>
      <c r="V833" s="23">
        <v>1056.1056725545391</v>
      </c>
      <c r="W833" s="23">
        <v>1053.679302705998</v>
      </c>
      <c r="X833" s="23">
        <v>1929.8865096211161</v>
      </c>
      <c r="Y833" s="23">
        <v>1934.1245402058514</v>
      </c>
      <c r="Z833" s="23">
        <v>1829.6583205744842</v>
      </c>
      <c r="AA833" s="23">
        <v>1832.3999929236518</v>
      </c>
      <c r="AB833" s="21">
        <v>0</v>
      </c>
      <c r="AC833" s="26">
        <f>((Y833*1000)*(O833/100))/VLOOKUP(E833,'Sq Ft lookup'!$C$3:$D$7,2,0)</f>
        <v>0.51577849149078248</v>
      </c>
      <c r="AD833" s="26">
        <f>(100-J833)/100*X833*1000/VLOOKUP(E833,'Sq Ft lookup'!$C$3:$D$7,2,0)</f>
        <v>2.8884627183459166</v>
      </c>
      <c r="AE833" s="26">
        <f>(100-K833)/100*Y833*1000/VLOOKUP(E833,'Sq Ft lookup'!$C$3:$D$7,2,0)</f>
        <v>2.8747470388386103</v>
      </c>
    </row>
    <row r="834" spans="1:31">
      <c r="A834" t="s">
        <v>931</v>
      </c>
      <c r="B834" t="s">
        <v>922</v>
      </c>
      <c r="C834" t="s">
        <v>35</v>
      </c>
      <c r="D834" t="s">
        <v>923</v>
      </c>
      <c r="E834" t="s">
        <v>114</v>
      </c>
      <c r="F834">
        <v>2004</v>
      </c>
      <c r="G834" t="s">
        <v>59</v>
      </c>
      <c r="H834" t="s">
        <v>44</v>
      </c>
      <c r="I834" t="s">
        <v>45</v>
      </c>
      <c r="J834" s="21">
        <v>24.560792382769215</v>
      </c>
      <c r="K834" s="21">
        <v>24.622232391355816</v>
      </c>
      <c r="L834" s="21">
        <v>69.171637744970951</v>
      </c>
      <c r="M834" s="21">
        <v>69.177521400131582</v>
      </c>
      <c r="N834" s="21">
        <v>0</v>
      </c>
      <c r="O834" s="21">
        <v>2.1969832351066514</v>
      </c>
      <c r="P834" s="21">
        <v>0</v>
      </c>
      <c r="Q834" s="21">
        <v>1.5142582900446719</v>
      </c>
      <c r="R834" s="23">
        <v>10347378.347368645</v>
      </c>
      <c r="S834" s="23">
        <v>10335681.130055146</v>
      </c>
      <c r="T834" s="23">
        <v>1811994.0555083</v>
      </c>
      <c r="U834" s="18" t="s">
        <v>41</v>
      </c>
      <c r="V834" s="23">
        <v>1371.399026734706</v>
      </c>
      <c r="W834" s="23">
        <v>1371.1387094866895</v>
      </c>
      <c r="X834" s="23">
        <v>1753.498973697328</v>
      </c>
      <c r="Y834" s="23">
        <v>1755.9902190851972</v>
      </c>
      <c r="Z834" s="23">
        <v>1701.1255357140376</v>
      </c>
      <c r="AA834" s="23">
        <v>1702.4835894076055</v>
      </c>
      <c r="AB834" s="21">
        <v>0</v>
      </c>
      <c r="AC834" s="26">
        <f>((Y834*1000)*(O834/100))/VLOOKUP(E834,'Sq Ft lookup'!$C$3:$D$7,2,0)</f>
        <v>7.7374269401151899E-2</v>
      </c>
      <c r="AD834" s="26">
        <f>(100-J834)/100*X834*1000/VLOOKUP(E834,'Sq Ft lookup'!$C$3:$D$7,2,0)</f>
        <v>2.6530800869104256</v>
      </c>
      <c r="AE834" s="26">
        <f>(100-K834)/100*Y834*1000/VLOOKUP(E834,'Sq Ft lookup'!$C$3:$D$7,2,0)</f>
        <v>2.6546855727488197</v>
      </c>
    </row>
    <row r="835" spans="1:31">
      <c r="A835" t="s">
        <v>932</v>
      </c>
      <c r="B835" t="s">
        <v>922</v>
      </c>
      <c r="C835" t="s">
        <v>35</v>
      </c>
      <c r="D835" t="s">
        <v>923</v>
      </c>
      <c r="E835" t="s">
        <v>114</v>
      </c>
      <c r="F835">
        <v>2004</v>
      </c>
      <c r="G835" t="s">
        <v>61</v>
      </c>
      <c r="H835" t="s">
        <v>62</v>
      </c>
      <c r="I835" t="s">
        <v>63</v>
      </c>
      <c r="J835" s="21">
        <v>23.953381468339273</v>
      </c>
      <c r="K835" s="21">
        <v>26.353596634500654</v>
      </c>
      <c r="L835" s="21">
        <v>75.102326395308168</v>
      </c>
      <c r="M835" s="21">
        <v>75.10246348233855</v>
      </c>
      <c r="N835" s="21">
        <v>0</v>
      </c>
      <c r="O835" s="21">
        <v>16.656196640195553</v>
      </c>
      <c r="P835" s="21">
        <v>0</v>
      </c>
      <c r="Q835" s="21">
        <v>13.663815839872367</v>
      </c>
      <c r="R835" s="23">
        <v>10721220.626698738</v>
      </c>
      <c r="S835" s="23">
        <v>10709356.503415046</v>
      </c>
      <c r="T835" s="23">
        <v>1505757.2086046799</v>
      </c>
      <c r="U835" s="18" t="s">
        <v>41</v>
      </c>
      <c r="V835" s="23">
        <v>1916.1828001347544</v>
      </c>
      <c r="W835" s="23">
        <v>1916.1722290709124</v>
      </c>
      <c r="X835" s="23">
        <v>2038.4119491775127</v>
      </c>
      <c r="Y835" s="23">
        <v>2039.1736868240241</v>
      </c>
      <c r="Z835" s="23">
        <v>2038.4119491775127</v>
      </c>
      <c r="AA835" s="23">
        <v>2039.1736868240241</v>
      </c>
      <c r="AB835" s="21">
        <v>0</v>
      </c>
      <c r="AC835" s="26">
        <f>((Y835*1000)*(O835/100))/VLOOKUP(E835,'Sq Ft lookup'!$C$3:$D$7,2,0)</f>
        <v>0.68120493203476717</v>
      </c>
      <c r="AD835" s="26">
        <f>(100-J835)/100*X835*1000/VLOOKUP(E835,'Sq Ft lookup'!$C$3:$D$7,2,0)</f>
        <v>3.1089918954970175</v>
      </c>
      <c r="AE835" s="26">
        <f>(100-K835)/100*Y835*1000/VLOOKUP(E835,'Sq Ft lookup'!$C$3:$D$7,2,0)</f>
        <v>3.0119897286834032</v>
      </c>
    </row>
    <row r="836" spans="1:31">
      <c r="A836" t="s">
        <v>933</v>
      </c>
      <c r="B836" t="s">
        <v>922</v>
      </c>
      <c r="C836" t="s">
        <v>35</v>
      </c>
      <c r="D836" t="s">
        <v>923</v>
      </c>
      <c r="E836" t="s">
        <v>114</v>
      </c>
      <c r="F836">
        <v>2004</v>
      </c>
      <c r="G836" t="s">
        <v>65</v>
      </c>
      <c r="H836" t="s">
        <v>230</v>
      </c>
      <c r="I836" t="s">
        <v>63</v>
      </c>
      <c r="J836" s="21">
        <v>22.707412291027019</v>
      </c>
      <c r="K836" s="21">
        <v>26.738660248151945</v>
      </c>
      <c r="L836" s="21">
        <v>85.611806256434335</v>
      </c>
      <c r="M836" s="21">
        <v>85.687106771670798</v>
      </c>
      <c r="N836" s="21">
        <v>0</v>
      </c>
      <c r="O836" s="21">
        <v>0.66614155813719178</v>
      </c>
      <c r="P836" s="21">
        <v>0</v>
      </c>
      <c r="Q836" s="21">
        <v>2.1496892756547048</v>
      </c>
      <c r="R836" s="23">
        <v>10733603.240474408</v>
      </c>
      <c r="S836" s="23">
        <v>10717417.464398565</v>
      </c>
      <c r="T836" s="23">
        <v>2280853.6661995701</v>
      </c>
      <c r="U836" s="18" t="s">
        <v>41</v>
      </c>
      <c r="V836" s="23">
        <v>2146.225375826335</v>
      </c>
      <c r="W836" s="23">
        <v>2134.9935476741693</v>
      </c>
      <c r="X836" s="23">
        <v>2127.219476525182</v>
      </c>
      <c r="Y836" s="23">
        <v>2125.4928222625172</v>
      </c>
      <c r="Z836" s="23">
        <v>2115.7364053281481</v>
      </c>
      <c r="AA836" s="23">
        <v>2115.6552198600011</v>
      </c>
      <c r="AB836" s="21">
        <v>0</v>
      </c>
      <c r="AC836" s="26">
        <f>((Y836*1000)*(O836/100))/VLOOKUP(E836,'Sq Ft lookup'!$C$3:$D$7,2,0)</f>
        <v>2.8397093871467521E-2</v>
      </c>
      <c r="AD836" s="26">
        <f>(100-J836)/100*X836*1000/VLOOKUP(E836,'Sq Ft lookup'!$C$3:$D$7,2,0)</f>
        <v>3.2975992371752545</v>
      </c>
      <c r="AE836" s="26">
        <f>(100-K836)/100*Y836*1000/VLOOKUP(E836,'Sq Ft lookup'!$C$3:$D$7,2,0)</f>
        <v>3.1230736420354726</v>
      </c>
    </row>
    <row r="837" spans="1:31">
      <c r="A837" t="s">
        <v>934</v>
      </c>
      <c r="B837" t="s">
        <v>922</v>
      </c>
      <c r="C837" t="s">
        <v>35</v>
      </c>
      <c r="D837" t="s">
        <v>923</v>
      </c>
      <c r="E837" t="s">
        <v>114</v>
      </c>
      <c r="F837">
        <v>2004</v>
      </c>
      <c r="G837" t="s">
        <v>65</v>
      </c>
      <c r="H837" t="s">
        <v>66</v>
      </c>
      <c r="I837" t="s">
        <v>57</v>
      </c>
      <c r="J837" s="21">
        <v>24.047692084180227</v>
      </c>
      <c r="K837" s="21">
        <v>27.300819171508362</v>
      </c>
      <c r="L837" s="21">
        <v>78.550671134245135</v>
      </c>
      <c r="M837" s="21">
        <v>78.507500091642655</v>
      </c>
      <c r="N837" s="21">
        <v>0</v>
      </c>
      <c r="O837" s="21">
        <v>18.069268708828556</v>
      </c>
      <c r="P837" s="21">
        <v>0</v>
      </c>
      <c r="Q837" s="21">
        <v>7.808631867468228</v>
      </c>
      <c r="R837" s="23">
        <v>10733603.240474408</v>
      </c>
      <c r="S837" s="23">
        <v>10717417.554196587</v>
      </c>
      <c r="T837" s="23">
        <v>2280853.6661995701</v>
      </c>
      <c r="U837" s="18" t="s">
        <v>41</v>
      </c>
      <c r="V837" s="23">
        <v>1084.2991788849199</v>
      </c>
      <c r="W837" s="23">
        <v>1086.4816591182371</v>
      </c>
      <c r="X837" s="23">
        <v>2127.219476525182</v>
      </c>
      <c r="Y837" s="23">
        <v>2125.4940413593831</v>
      </c>
      <c r="Z837" s="23">
        <v>2114.726591533069</v>
      </c>
      <c r="AA837" s="23">
        <v>2114.1073639231372</v>
      </c>
      <c r="AB837" s="21">
        <v>0</v>
      </c>
      <c r="AC837" s="26">
        <f>((Y837*1000)*(O837/100))/VLOOKUP(E837,'Sq Ft lookup'!$C$3:$D$7,2,0)</f>
        <v>0.77027924132243586</v>
      </c>
      <c r="AD837" s="26">
        <f>(100-J837)/100*X837*1000/VLOOKUP(E837,'Sq Ft lookup'!$C$3:$D$7,2,0)</f>
        <v>3.2404177433928916</v>
      </c>
      <c r="AE837" s="26">
        <f>(100-K837)/100*Y837*1000/VLOOKUP(E837,'Sq Ft lookup'!$C$3:$D$7,2,0)</f>
        <v>3.0991110241208841</v>
      </c>
    </row>
    <row r="838" spans="1:31">
      <c r="A838" t="s">
        <v>935</v>
      </c>
      <c r="B838" t="s">
        <v>922</v>
      </c>
      <c r="C838" t="s">
        <v>35</v>
      </c>
      <c r="D838" t="s">
        <v>923</v>
      </c>
      <c r="E838" t="s">
        <v>114</v>
      </c>
      <c r="F838">
        <v>2004</v>
      </c>
      <c r="G838" t="s">
        <v>68</v>
      </c>
      <c r="H838" t="s">
        <v>69</v>
      </c>
      <c r="I838" t="s">
        <v>70</v>
      </c>
      <c r="J838" s="21">
        <v>23.930267908525838</v>
      </c>
      <c r="K838" s="21">
        <v>25.032132593733259</v>
      </c>
      <c r="L838" s="21">
        <v>79.103190986873841</v>
      </c>
      <c r="M838" s="21">
        <v>79.090789168247937</v>
      </c>
      <c r="N838" s="21">
        <v>0</v>
      </c>
      <c r="O838" s="21">
        <v>6.0235202779951242</v>
      </c>
      <c r="P838" s="21">
        <v>0</v>
      </c>
      <c r="Q838" s="21">
        <v>4.5958917710219893</v>
      </c>
      <c r="R838" s="23">
        <v>10347121.825547377</v>
      </c>
      <c r="S838" s="23">
        <v>10347051.699814431</v>
      </c>
      <c r="T838" s="23">
        <v>586471.77717517805</v>
      </c>
      <c r="U838" s="18" t="s">
        <v>41</v>
      </c>
      <c r="V838" s="23">
        <v>1150.6969769859709</v>
      </c>
      <c r="W838" s="23">
        <v>1151.3805864852784</v>
      </c>
      <c r="X838" s="23">
        <v>1794.7608231128531</v>
      </c>
      <c r="Y838" s="23">
        <v>1795.9253036990308</v>
      </c>
      <c r="Z838" s="23">
        <v>1725.7317317750719</v>
      </c>
      <c r="AA838" s="23">
        <v>1726.467542183095</v>
      </c>
      <c r="AB838" s="21">
        <v>0</v>
      </c>
      <c r="AC838" s="26">
        <f>((Y838*1000)*(O838/100))/VLOOKUP(E838,'Sq Ft lookup'!$C$3:$D$7,2,0)</f>
        <v>0.21696334706369164</v>
      </c>
      <c r="AD838" s="26">
        <f>(100-J838)/100*X838*1000/VLOOKUP(E838,'Sq Ft lookup'!$C$3:$D$7,2,0)</f>
        <v>2.738206477787172</v>
      </c>
      <c r="AE838" s="26">
        <f>(100-K838)/100*Y838*1000/VLOOKUP(E838,'Sq Ft lookup'!$C$3:$D$7,2,0)</f>
        <v>2.7002946257374307</v>
      </c>
    </row>
    <row r="839" spans="1:31">
      <c r="A839" t="s">
        <v>936</v>
      </c>
      <c r="B839" t="s">
        <v>922</v>
      </c>
      <c r="C839" t="s">
        <v>35</v>
      </c>
      <c r="D839" t="s">
        <v>923</v>
      </c>
      <c r="E839" t="s">
        <v>114</v>
      </c>
      <c r="F839">
        <v>2004</v>
      </c>
      <c r="G839" t="s">
        <v>72</v>
      </c>
      <c r="H839" t="s">
        <v>73</v>
      </c>
      <c r="I839" t="s">
        <v>63</v>
      </c>
      <c r="J839" s="21">
        <v>19.737463054830606</v>
      </c>
      <c r="K839" s="21">
        <v>21.15336705012696</v>
      </c>
      <c r="L839" s="21">
        <v>71.337074254805756</v>
      </c>
      <c r="M839" s="21">
        <v>71.394129007326327</v>
      </c>
      <c r="N839" s="21">
        <v>0</v>
      </c>
      <c r="O839" s="21">
        <v>13.272978645117394</v>
      </c>
      <c r="P839" s="21">
        <v>0</v>
      </c>
      <c r="Q839" s="21">
        <v>8.8192241740040984</v>
      </c>
      <c r="R839" s="23">
        <v>10941044.244696567</v>
      </c>
      <c r="S839" s="23">
        <v>10928562.075661467</v>
      </c>
      <c r="T839" s="23">
        <v>966885.08963752701</v>
      </c>
      <c r="U839" s="18" t="s">
        <v>41</v>
      </c>
      <c r="V839" s="23">
        <v>3156.5284033789653</v>
      </c>
      <c r="W839" s="23">
        <v>3150.2452046493522</v>
      </c>
      <c r="X839" s="23">
        <v>2025.2270241424849</v>
      </c>
      <c r="Y839" s="23">
        <v>2025.1889094483536</v>
      </c>
      <c r="Z839" s="23">
        <v>2021.7609049628197</v>
      </c>
      <c r="AA839" s="23">
        <v>2021.7489759192879</v>
      </c>
      <c r="AB839" s="21">
        <v>0</v>
      </c>
      <c r="AC839" s="26">
        <f>((Y839*1000)*(O839/100))/VLOOKUP(E839,'Sq Ft lookup'!$C$3:$D$7,2,0)</f>
        <v>0.53911530580498568</v>
      </c>
      <c r="AD839" s="26">
        <f>(100-J839)/100*X839*1000/VLOOKUP(E839,'Sq Ft lookup'!$C$3:$D$7,2,0)</f>
        <v>3.2601255284314412</v>
      </c>
      <c r="AE839" s="26">
        <f>(100-K839)/100*Y839*1000/VLOOKUP(E839,'Sq Ft lookup'!$C$3:$D$7,2,0)</f>
        <v>3.2025536822588849</v>
      </c>
    </row>
    <row r="840" spans="1:31">
      <c r="A840" t="s">
        <v>937</v>
      </c>
      <c r="B840" t="s">
        <v>922</v>
      </c>
      <c r="C840" t="s">
        <v>35</v>
      </c>
      <c r="D840" t="s">
        <v>923</v>
      </c>
      <c r="E840" t="s">
        <v>114</v>
      </c>
      <c r="F840">
        <v>2004</v>
      </c>
      <c r="G840" t="s">
        <v>75</v>
      </c>
      <c r="H840" t="s">
        <v>235</v>
      </c>
      <c r="I840" t="s">
        <v>63</v>
      </c>
      <c r="J840" s="21">
        <v>21.155156335122339</v>
      </c>
      <c r="K840" s="21">
        <v>21.700092510689963</v>
      </c>
      <c r="L840" s="21">
        <v>79.662894417528889</v>
      </c>
      <c r="M840" s="21">
        <v>79.716570873767409</v>
      </c>
      <c r="N840" s="21">
        <v>0</v>
      </c>
      <c r="O840" s="21">
        <v>-0.29106422395676479</v>
      </c>
      <c r="P840" s="21">
        <v>0</v>
      </c>
      <c r="Q840" s="21">
        <v>7.8416440180742617</v>
      </c>
      <c r="R840" s="23">
        <v>11090384.193959821</v>
      </c>
      <c r="S840" s="23">
        <v>11069316.038265923</v>
      </c>
      <c r="T840" s="23">
        <v>1179169.40710524</v>
      </c>
      <c r="U840" s="18" t="s">
        <v>41</v>
      </c>
      <c r="V840" s="23">
        <v>2728.3003336775087</v>
      </c>
      <c r="W840" s="23">
        <v>2721.1077799904729</v>
      </c>
      <c r="X840" s="23">
        <v>2175.7507197928549</v>
      </c>
      <c r="Y840" s="23">
        <v>2178.0292349536749</v>
      </c>
      <c r="Z840" s="23">
        <v>2175.053462668302</v>
      </c>
      <c r="AA840" s="23">
        <v>2177.330985612185</v>
      </c>
      <c r="AB840" s="21">
        <v>0</v>
      </c>
      <c r="AC840" s="26">
        <f>((Y840*1000)*(O840/100))/VLOOKUP(E840,'Sq Ft lookup'!$C$3:$D$7,2,0)</f>
        <v>-1.2714528460227388E-2</v>
      </c>
      <c r="AD840" s="26">
        <f>(100-J840)/100*X840*1000/VLOOKUP(E840,'Sq Ft lookup'!$C$3:$D$7,2,0)</f>
        <v>3.4405680977900661</v>
      </c>
      <c r="AE840" s="26">
        <f>(100-K840)/100*Y840*1000/VLOOKUP(E840,'Sq Ft lookup'!$C$3:$D$7,2,0)</f>
        <v>3.420366779099187</v>
      </c>
    </row>
    <row r="841" spans="1:31">
      <c r="A841" t="s">
        <v>938</v>
      </c>
      <c r="B841" t="s">
        <v>922</v>
      </c>
      <c r="C841" t="s">
        <v>35</v>
      </c>
      <c r="D841" t="s">
        <v>923</v>
      </c>
      <c r="E841" t="s">
        <v>114</v>
      </c>
      <c r="F841">
        <v>2004</v>
      </c>
      <c r="G841" t="s">
        <v>75</v>
      </c>
      <c r="H841" t="s">
        <v>76</v>
      </c>
      <c r="I841" t="s">
        <v>77</v>
      </c>
      <c r="J841" s="21">
        <v>28.676319341768686</v>
      </c>
      <c r="K841" s="21">
        <v>30.784140569102391</v>
      </c>
      <c r="L841" s="21">
        <v>68.676413256901753</v>
      </c>
      <c r="M841" s="21">
        <v>68.728508905835284</v>
      </c>
      <c r="N841" s="21">
        <v>0</v>
      </c>
      <c r="O841" s="21">
        <v>8.9919384962870357</v>
      </c>
      <c r="P841" s="21">
        <v>0</v>
      </c>
      <c r="Q841" s="21">
        <v>7.9052450463102701</v>
      </c>
      <c r="R841" s="23">
        <v>11090384.193959821</v>
      </c>
      <c r="S841" s="23">
        <v>11069316.038265923</v>
      </c>
      <c r="T841" s="23">
        <v>1179169.40710524</v>
      </c>
      <c r="U841" s="18" t="s">
        <v>41</v>
      </c>
      <c r="V841" s="23">
        <v>4892.7918307435311</v>
      </c>
      <c r="W841" s="23">
        <v>4884.6624360961596</v>
      </c>
      <c r="X841" s="23">
        <v>2175.7507197928549</v>
      </c>
      <c r="Y841" s="23">
        <v>2178.0292349536749</v>
      </c>
      <c r="Z841" s="23">
        <v>2164.231764257238</v>
      </c>
      <c r="AA841" s="23">
        <v>2166.5132649336001</v>
      </c>
      <c r="AB841" s="21">
        <v>0</v>
      </c>
      <c r="AC841" s="26">
        <f>((Y841*1000)*(O841/100))/VLOOKUP(E841,'Sq Ft lookup'!$C$3:$D$7,2,0)</f>
        <v>0.39279392145644909</v>
      </c>
      <c r="AD841" s="26">
        <f>(100-J841)/100*X841*1000/VLOOKUP(E841,'Sq Ft lookup'!$C$3:$D$7,2,0)</f>
        <v>3.1123656143285698</v>
      </c>
      <c r="AE841" s="26">
        <f>(100-K841)/100*Y841*1000/VLOOKUP(E841,'Sq Ft lookup'!$C$3:$D$7,2,0)</f>
        <v>3.0235492451451869</v>
      </c>
    </row>
    <row r="842" spans="1:31">
      <c r="A842" t="s">
        <v>939</v>
      </c>
      <c r="B842" t="s">
        <v>922</v>
      </c>
      <c r="C842" t="s">
        <v>35</v>
      </c>
      <c r="D842" t="s">
        <v>923</v>
      </c>
      <c r="E842" t="s">
        <v>114</v>
      </c>
      <c r="F842">
        <v>2004</v>
      </c>
      <c r="G842" t="s">
        <v>79</v>
      </c>
      <c r="H842" t="s">
        <v>62</v>
      </c>
      <c r="I842" t="s">
        <v>70</v>
      </c>
      <c r="J842" s="21">
        <v>27.455676780276338</v>
      </c>
      <c r="K842" s="21">
        <v>32.132081415295431</v>
      </c>
      <c r="L842" s="21">
        <v>70.218647856743885</v>
      </c>
      <c r="M842" s="21">
        <v>70.245422278526817</v>
      </c>
      <c r="N842" s="21">
        <v>0</v>
      </c>
      <c r="O842" s="21">
        <v>14.87076225908239</v>
      </c>
      <c r="P842" s="21">
        <v>0</v>
      </c>
      <c r="Q842" s="21">
        <v>8.5997703506031726</v>
      </c>
      <c r="R842" s="23">
        <v>11454527.062612357</v>
      </c>
      <c r="S842" s="23">
        <v>11417616.132226046</v>
      </c>
      <c r="T842" s="23">
        <v>575671.89967144094</v>
      </c>
      <c r="U842" s="18" t="s">
        <v>41</v>
      </c>
      <c r="V842" s="23">
        <v>2607.0149215832662</v>
      </c>
      <c r="W842" s="23">
        <v>2604.6711719222058</v>
      </c>
      <c r="X842" s="23">
        <v>2248.4191168290049</v>
      </c>
      <c r="Y842" s="23">
        <v>2246.4948686145904</v>
      </c>
      <c r="Z842" s="23">
        <v>2233.9821378431043</v>
      </c>
      <c r="AA842" s="23">
        <v>2233.981642166314</v>
      </c>
      <c r="AB842" s="21">
        <v>0</v>
      </c>
      <c r="AC842" s="26">
        <f>((Y842*1000)*(O842/100))/VLOOKUP(E842,'Sq Ft lookup'!$C$3:$D$7,2,0)</f>
        <v>0.67001787219045528</v>
      </c>
      <c r="AD842" s="26">
        <f>(100-J842)/100*X842*1000/VLOOKUP(E842,'Sq Ft lookup'!$C$3:$D$7,2,0)</f>
        <v>3.2713606727767539</v>
      </c>
      <c r="AE842" s="26">
        <f>(100-K842)/100*Y842*1000/VLOOKUP(E842,'Sq Ft lookup'!$C$3:$D$7,2,0)</f>
        <v>3.0578606266364141</v>
      </c>
    </row>
    <row r="843" spans="1:31">
      <c r="A843" t="s">
        <v>940</v>
      </c>
      <c r="B843" t="s">
        <v>922</v>
      </c>
      <c r="C843" t="s">
        <v>35</v>
      </c>
      <c r="D843" t="s">
        <v>923</v>
      </c>
      <c r="E843" t="s">
        <v>114</v>
      </c>
      <c r="F843">
        <v>2004</v>
      </c>
      <c r="G843" t="s">
        <v>81</v>
      </c>
      <c r="H843" t="s">
        <v>82</v>
      </c>
      <c r="I843" t="s">
        <v>77</v>
      </c>
      <c r="J843" s="21">
        <v>19.027692183666222</v>
      </c>
      <c r="K843" s="21">
        <v>24.406893262979068</v>
      </c>
      <c r="L843" s="21">
        <v>54.704970204115867</v>
      </c>
      <c r="M843" s="21">
        <v>54.834511978124411</v>
      </c>
      <c r="N843" s="21">
        <v>0</v>
      </c>
      <c r="O843" s="21">
        <v>23.893172313064365</v>
      </c>
      <c r="P843" s="21">
        <v>0</v>
      </c>
      <c r="Q843" s="21">
        <v>12.213984307478512</v>
      </c>
      <c r="R843" s="23">
        <v>12010678.249172367</v>
      </c>
      <c r="S843" s="23">
        <v>11972328.736817723</v>
      </c>
      <c r="T843" s="23">
        <v>508845.37902365002</v>
      </c>
      <c r="U843" s="18" t="s">
        <v>41</v>
      </c>
      <c r="V843" s="23">
        <v>5545.9840737610502</v>
      </c>
      <c r="W843" s="23">
        <v>5530.1238109991655</v>
      </c>
      <c r="X843" s="23">
        <v>2291.1331087886556</v>
      </c>
      <c r="Y843" s="23">
        <v>2288.9158377642693</v>
      </c>
      <c r="Z843" s="23">
        <v>2277.7614373590795</v>
      </c>
      <c r="AA843" s="23">
        <v>2277.7289477379682</v>
      </c>
      <c r="AB843" s="21">
        <v>0</v>
      </c>
      <c r="AC843" s="26">
        <f>((Y843*1000)*(O843/100))/VLOOKUP(E843,'Sq Ft lookup'!$C$3:$D$7,2,0)</f>
        <v>1.0968604196109859</v>
      </c>
      <c r="AD843" s="26">
        <f>(100-J843)/100*X843*1000/VLOOKUP(E843,'Sq Ft lookup'!$C$3:$D$7,2,0)</f>
        <v>3.7207849043928753</v>
      </c>
      <c r="AE843" s="26">
        <f>(100-K843)/100*Y843*1000/VLOOKUP(E843,'Sq Ft lookup'!$C$3:$D$7,2,0)</f>
        <v>3.4702418619368651</v>
      </c>
    </row>
    <row r="844" spans="1:31">
      <c r="A844" t="s">
        <v>941</v>
      </c>
      <c r="B844" t="s">
        <v>922</v>
      </c>
      <c r="C844" t="s">
        <v>35</v>
      </c>
      <c r="D844" s="22" t="s">
        <v>923</v>
      </c>
      <c r="E844" t="s">
        <v>129</v>
      </c>
      <c r="F844">
        <v>2004</v>
      </c>
      <c r="G844" t="s">
        <v>38</v>
      </c>
      <c r="H844" t="s">
        <v>39</v>
      </c>
      <c r="I844" t="s">
        <v>40</v>
      </c>
      <c r="J844" s="21">
        <v>43.184096670865358</v>
      </c>
      <c r="K844" s="21">
        <v>47.972205457829986</v>
      </c>
      <c r="L844" s="21">
        <v>92.333067465803836</v>
      </c>
      <c r="M844" s="21">
        <v>92.298117226352772</v>
      </c>
      <c r="N844" s="21">
        <v>0</v>
      </c>
      <c r="O844" s="21">
        <v>30.502873581309643</v>
      </c>
      <c r="P844" s="21">
        <v>0</v>
      </c>
      <c r="Q844" s="21">
        <v>21.927836613019156</v>
      </c>
      <c r="R844" s="23">
        <v>1527408.2494119541</v>
      </c>
      <c r="S844" s="23">
        <v>1536505.5807192996</v>
      </c>
      <c r="T844" s="23">
        <v>4274179.6658299603</v>
      </c>
      <c r="U844" s="18" t="s">
        <v>41</v>
      </c>
      <c r="V844" s="23">
        <v>238.67286508651961</v>
      </c>
      <c r="W844" s="23">
        <v>239.76071810378323</v>
      </c>
      <c r="X844" s="23">
        <v>407.04440674119002</v>
      </c>
      <c r="Y844" s="23">
        <v>405.35276606411708</v>
      </c>
      <c r="Z844" s="23">
        <v>400.31122986685523</v>
      </c>
      <c r="AA844" s="23">
        <v>397.19407865226668</v>
      </c>
      <c r="AB844" s="21">
        <v>0</v>
      </c>
      <c r="AC844" s="26">
        <f>((Y844*1000)*(O844/100))/VLOOKUP(E844,'Sq Ft lookup'!$C$3:$D$7,2,0)</f>
        <v>1.0123820275675453</v>
      </c>
      <c r="AD844" s="26">
        <f>(100-J844)/100*X844*1000/VLOOKUP(E844,'Sq Ft lookup'!$C$3:$D$7,2,0)</f>
        <v>1.8935738106370497</v>
      </c>
      <c r="AE844" s="26">
        <f>(100-K844)/100*Y844*1000/VLOOKUP(E844,'Sq Ft lookup'!$C$3:$D$7,2,0)</f>
        <v>1.7267882643274644</v>
      </c>
    </row>
    <row r="845" spans="1:31">
      <c r="A845" t="s">
        <v>942</v>
      </c>
      <c r="B845" t="s">
        <v>922</v>
      </c>
      <c r="C845" t="s">
        <v>35</v>
      </c>
      <c r="D845" s="22" t="s">
        <v>923</v>
      </c>
      <c r="E845" t="s">
        <v>129</v>
      </c>
      <c r="F845">
        <v>2004</v>
      </c>
      <c r="G845" t="s">
        <v>43</v>
      </c>
      <c r="H845" t="s">
        <v>44</v>
      </c>
      <c r="I845" t="s">
        <v>45</v>
      </c>
      <c r="J845" s="21">
        <v>40.185084787410489</v>
      </c>
      <c r="K845" s="21">
        <v>42.726599006231581</v>
      </c>
      <c r="L845" s="21">
        <v>72.912958687026091</v>
      </c>
      <c r="M845" s="21">
        <v>72.713850931214523</v>
      </c>
      <c r="N845" s="21">
        <v>0</v>
      </c>
      <c r="O845" s="21">
        <v>20.821793356611536</v>
      </c>
      <c r="P845" s="21">
        <v>0</v>
      </c>
      <c r="Q845" s="21">
        <v>14.444451180285331</v>
      </c>
      <c r="R845" s="23">
        <v>1520768.3912540544</v>
      </c>
      <c r="S845" s="23">
        <v>1526974.8436921975</v>
      </c>
      <c r="T845" s="23">
        <v>3345095.7304042401</v>
      </c>
      <c r="U845" s="18" t="s">
        <v>41</v>
      </c>
      <c r="V845" s="23">
        <v>407.66950743067554</v>
      </c>
      <c r="W845" s="23">
        <v>410.66331140630956</v>
      </c>
      <c r="X845" s="23">
        <v>382.33059640593416</v>
      </c>
      <c r="Y845" s="23">
        <v>379.60183689703609</v>
      </c>
      <c r="Z845" s="23">
        <v>355.47178193829552</v>
      </c>
      <c r="AA845" s="23">
        <v>349.72773008377897</v>
      </c>
      <c r="AB845" s="21">
        <v>0</v>
      </c>
      <c r="AC845" s="26">
        <f>((Y845*1000)*(O845/100))/VLOOKUP(E845,'Sq Ft lookup'!$C$3:$D$7,2,0)</f>
        <v>0.64716790076804132</v>
      </c>
      <c r="AD845" s="26">
        <f>(100-J845)/100*X845*1000/VLOOKUP(E845,'Sq Ft lookup'!$C$3:$D$7,2,0)</f>
        <v>1.8724881445648751</v>
      </c>
      <c r="AE845" s="26">
        <f>(100-K845)/100*Y845*1000/VLOOKUP(E845,'Sq Ft lookup'!$C$3:$D$7,2,0)</f>
        <v>1.7801303689921582</v>
      </c>
    </row>
    <row r="846" spans="1:31">
      <c r="A846" t="s">
        <v>943</v>
      </c>
      <c r="B846" t="s">
        <v>922</v>
      </c>
      <c r="C846" t="s">
        <v>35</v>
      </c>
      <c r="D846" t="s">
        <v>923</v>
      </c>
      <c r="E846" t="s">
        <v>129</v>
      </c>
      <c r="F846">
        <v>2004</v>
      </c>
      <c r="G846" t="s">
        <v>47</v>
      </c>
      <c r="H846" t="s">
        <v>220</v>
      </c>
      <c r="I846" t="s">
        <v>57</v>
      </c>
      <c r="J846" s="21">
        <v>49.508770080254294</v>
      </c>
      <c r="K846" s="21">
        <v>50.505633947065178</v>
      </c>
      <c r="L846" s="21">
        <v>77.781972535018681</v>
      </c>
      <c r="M846" s="21">
        <v>77.604588896290451</v>
      </c>
      <c r="N846" s="21">
        <v>0</v>
      </c>
      <c r="O846" s="21">
        <v>7.5503967001803325</v>
      </c>
      <c r="P846" s="21">
        <v>0</v>
      </c>
      <c r="Q846" s="21">
        <v>3.7282004223219487</v>
      </c>
      <c r="R846" s="23">
        <v>1565190.731219437</v>
      </c>
      <c r="S846" s="23">
        <v>1572961.8730605009</v>
      </c>
      <c r="T846" s="23">
        <v>3685124.9224883602</v>
      </c>
      <c r="U846" s="18" t="s">
        <v>41</v>
      </c>
      <c r="V846" s="23">
        <v>320.58141404193134</v>
      </c>
      <c r="W846" s="23">
        <v>323.13750996997493</v>
      </c>
      <c r="X846" s="23">
        <v>433.50046693594084</v>
      </c>
      <c r="Y846" s="23">
        <v>432.35774448318517</v>
      </c>
      <c r="Z846" s="23">
        <v>363.8435932971795</v>
      </c>
      <c r="AA846" s="23">
        <v>363.41349821990627</v>
      </c>
      <c r="AB846" s="21">
        <v>0</v>
      </c>
      <c r="AC846" s="26">
        <f>((Y846*1000)*(O846/100))/VLOOKUP(E846,'Sq Ft lookup'!$C$3:$D$7,2,0)</f>
        <v>0.26729051249821939</v>
      </c>
      <c r="AD846" s="26">
        <f>(100-J846)/100*X846*1000/VLOOKUP(E846,'Sq Ft lookup'!$C$3:$D$7,2,0)</f>
        <v>1.7921569896816323</v>
      </c>
      <c r="AE846" s="26">
        <f>(100-K846)/100*Y846*1000/VLOOKUP(E846,'Sq Ft lookup'!$C$3:$D$7,2,0)</f>
        <v>1.752142965911639</v>
      </c>
    </row>
    <row r="847" spans="1:31">
      <c r="A847" t="s">
        <v>944</v>
      </c>
      <c r="B847" t="s">
        <v>922</v>
      </c>
      <c r="C847" t="s">
        <v>35</v>
      </c>
      <c r="D847" t="s">
        <v>923</v>
      </c>
      <c r="E847" t="s">
        <v>129</v>
      </c>
      <c r="F847">
        <v>2004</v>
      </c>
      <c r="G847" t="s">
        <v>47</v>
      </c>
      <c r="H847" t="s">
        <v>39</v>
      </c>
      <c r="I847" t="s">
        <v>40</v>
      </c>
      <c r="J847" s="21">
        <v>43.404728204948661</v>
      </c>
      <c r="K847" s="21">
        <v>47.176320464203911</v>
      </c>
      <c r="L847" s="21">
        <v>92.60377827089043</v>
      </c>
      <c r="M847" s="21">
        <v>92.580077501403423</v>
      </c>
      <c r="N847" s="21">
        <v>0</v>
      </c>
      <c r="O847" s="21">
        <v>25.534153463623731</v>
      </c>
      <c r="P847" s="21">
        <v>0</v>
      </c>
      <c r="Q847" s="21">
        <v>20.346756949908048</v>
      </c>
      <c r="R847" s="23">
        <v>1565190.731219437</v>
      </c>
      <c r="S847" s="23">
        <v>1572961.8730605009</v>
      </c>
      <c r="T847" s="23">
        <v>3685124.9224883602</v>
      </c>
      <c r="U847" s="18" t="s">
        <v>41</v>
      </c>
      <c r="V847" s="23">
        <v>245.20904080048155</v>
      </c>
      <c r="W847" s="23">
        <v>245.99299802589186</v>
      </c>
      <c r="X847" s="23">
        <v>433.50046693594084</v>
      </c>
      <c r="Y847" s="23">
        <v>432.35774448318517</v>
      </c>
      <c r="Z847" s="23">
        <v>431.68620749215961</v>
      </c>
      <c r="AA847" s="23">
        <v>429.47644910796623</v>
      </c>
      <c r="AB847" s="21">
        <v>0</v>
      </c>
      <c r="AC847" s="26">
        <f>((Y847*1000)*(O847/100))/VLOOKUP(E847,'Sq Ft lookup'!$C$3:$D$7,2,0)</f>
        <v>0.90393091072117604</v>
      </c>
      <c r="AD847" s="26">
        <f>(100-J847)/100*X847*1000/VLOOKUP(E847,'Sq Ft lookup'!$C$3:$D$7,2,0)</f>
        <v>2.0088164239938129</v>
      </c>
      <c r="AE847" s="26">
        <f>(100-K847)/100*Y847*1000/VLOOKUP(E847,'Sq Ft lookup'!$C$3:$D$7,2,0)</f>
        <v>1.8700035158188995</v>
      </c>
    </row>
    <row r="848" spans="1:31">
      <c r="A848" t="s">
        <v>945</v>
      </c>
      <c r="B848" t="s">
        <v>922</v>
      </c>
      <c r="C848" t="s">
        <v>35</v>
      </c>
      <c r="D848" t="s">
        <v>923</v>
      </c>
      <c r="E848" t="s">
        <v>129</v>
      </c>
      <c r="F848">
        <v>2004</v>
      </c>
      <c r="G848" t="s">
        <v>49</v>
      </c>
      <c r="H848" t="s">
        <v>44</v>
      </c>
      <c r="I848" t="s">
        <v>45</v>
      </c>
      <c r="J848" s="21">
        <v>38.308056801877775</v>
      </c>
      <c r="K848" s="21">
        <v>38.204322957366578</v>
      </c>
      <c r="L848" s="21">
        <v>76.896361580458674</v>
      </c>
      <c r="M848" s="21">
        <v>76.698479952941369</v>
      </c>
      <c r="N848" s="21">
        <v>0</v>
      </c>
      <c r="O848" s="21">
        <v>6.3691037319201431</v>
      </c>
      <c r="P848" s="21">
        <v>0</v>
      </c>
      <c r="Q848" s="21">
        <v>3.7404333648930947</v>
      </c>
      <c r="R848" s="23">
        <v>1440642.2161199048</v>
      </c>
      <c r="S848" s="23">
        <v>1448639.2206180179</v>
      </c>
      <c r="T848" s="23">
        <v>2328374.4035073798</v>
      </c>
      <c r="U848" s="18" t="s">
        <v>41</v>
      </c>
      <c r="V848" s="23">
        <v>197.43509108733352</v>
      </c>
      <c r="W848" s="23">
        <v>199.12619640162478</v>
      </c>
      <c r="X848" s="23">
        <v>336.84877138315818</v>
      </c>
      <c r="Y848" s="23">
        <v>336.96119628331212</v>
      </c>
      <c r="Z848" s="23">
        <v>303.15503592461801</v>
      </c>
      <c r="AA848" s="23">
        <v>303.30199296857148</v>
      </c>
      <c r="AB848" s="21">
        <v>0</v>
      </c>
      <c r="AC848" s="26">
        <f>((Y848*1000)*(O848/100))/VLOOKUP(E848,'Sq Ft lookup'!$C$3:$D$7,2,0)</f>
        <v>0.17572305478992559</v>
      </c>
      <c r="AD848" s="26">
        <f>(100-J848)/100*X848*1000/VLOOKUP(E848,'Sq Ft lookup'!$C$3:$D$7,2,0)</f>
        <v>1.7015078169953044</v>
      </c>
      <c r="AE848" s="26">
        <f>(100-K848)/100*Y848*1000/VLOOKUP(E848,'Sq Ft lookup'!$C$3:$D$7,2,0)</f>
        <v>1.7049377117727513</v>
      </c>
    </row>
    <row r="849" spans="1:31">
      <c r="A849" t="s">
        <v>946</v>
      </c>
      <c r="B849" t="s">
        <v>922</v>
      </c>
      <c r="C849" t="s">
        <v>35</v>
      </c>
      <c r="D849" t="s">
        <v>923</v>
      </c>
      <c r="E849" t="s">
        <v>129</v>
      </c>
      <c r="F849">
        <v>2004</v>
      </c>
      <c r="G849" t="s">
        <v>51</v>
      </c>
      <c r="H849" t="s">
        <v>52</v>
      </c>
      <c r="I849" t="s">
        <v>53</v>
      </c>
      <c r="J849" s="21">
        <v>34.69713155896801</v>
      </c>
      <c r="K849" s="21">
        <v>39.756434022328747</v>
      </c>
      <c r="L849" s="21">
        <v>85.606390532989067</v>
      </c>
      <c r="M849" s="21">
        <v>85.549096000105166</v>
      </c>
      <c r="N849" s="21">
        <v>0</v>
      </c>
      <c r="O849" s="21">
        <v>27.492343199491931</v>
      </c>
      <c r="P849" s="21">
        <v>0</v>
      </c>
      <c r="Q849" s="21">
        <v>20.382498775695016</v>
      </c>
      <c r="R849" s="23">
        <v>1573690.9969730403</v>
      </c>
      <c r="S849" s="23">
        <v>1577555.1043143533</v>
      </c>
      <c r="T849" s="23">
        <v>2661389.2454631198</v>
      </c>
      <c r="U849" s="18" t="s">
        <v>41</v>
      </c>
      <c r="V849" s="21">
        <v>245.61702123023744</v>
      </c>
      <c r="W849" s="21">
        <v>246.59506007278412</v>
      </c>
      <c r="X849" s="23">
        <v>394.44404800022232</v>
      </c>
      <c r="Y849" s="23">
        <v>394.33045517341827</v>
      </c>
      <c r="Z849" s="23">
        <v>389.93302596315368</v>
      </c>
      <c r="AA849" s="23">
        <v>389.23056601420495</v>
      </c>
      <c r="AB849" s="21">
        <v>0</v>
      </c>
      <c r="AC849" s="26">
        <f>((Y849*1000)*(O849/100))/VLOOKUP(E849,'Sq Ft lookup'!$C$3:$D$7,2,0)</f>
        <v>0.88765173808989317</v>
      </c>
      <c r="AD849" s="26">
        <f>(100-J849)/100*X849*1000/VLOOKUP(E849,'Sq Ft lookup'!$C$3:$D$7,2,0)</f>
        <v>2.1090564122348465</v>
      </c>
      <c r="AE849" s="26">
        <f>(100-K849)/100*Y849*1000/VLOOKUP(E849,'Sq Ft lookup'!$C$3:$D$7,2,0)</f>
        <v>1.9450981555403137</v>
      </c>
    </row>
    <row r="850" spans="1:31">
      <c r="A850" t="s">
        <v>947</v>
      </c>
      <c r="B850" t="s">
        <v>922</v>
      </c>
      <c r="C850" t="s">
        <v>35</v>
      </c>
      <c r="D850" s="22" t="s">
        <v>923</v>
      </c>
      <c r="E850" t="s">
        <v>129</v>
      </c>
      <c r="F850">
        <v>2004</v>
      </c>
      <c r="G850" t="s">
        <v>55</v>
      </c>
      <c r="H850" t="s">
        <v>225</v>
      </c>
      <c r="I850" t="s">
        <v>40</v>
      </c>
      <c r="J850" s="21">
        <v>49.050416248218362</v>
      </c>
      <c r="K850" s="21">
        <v>46.66381104362587</v>
      </c>
      <c r="L850" s="21">
        <v>70.811548653498264</v>
      </c>
      <c r="M850" s="21">
        <v>69.919285428630459</v>
      </c>
      <c r="N850" s="21">
        <v>0</v>
      </c>
      <c r="O850" s="21">
        <v>-0.41591898041721026</v>
      </c>
      <c r="P850" s="21">
        <v>0</v>
      </c>
      <c r="Q850" s="21">
        <v>2.4759387357448186</v>
      </c>
      <c r="R850" s="23">
        <v>1548712.8380508253</v>
      </c>
      <c r="S850" s="23">
        <v>1596929.0462988906</v>
      </c>
      <c r="T850" s="23">
        <v>3062586.1969262301</v>
      </c>
      <c r="U850" s="18" t="s">
        <v>41</v>
      </c>
      <c r="V850" s="23">
        <v>703.91498876086541</v>
      </c>
      <c r="W850" s="23">
        <v>725.39776314582889</v>
      </c>
      <c r="X850" s="23">
        <v>414.11320376569938</v>
      </c>
      <c r="Y850" s="23">
        <v>365.10210920825307</v>
      </c>
      <c r="Z850" s="23">
        <v>376.00012821565304</v>
      </c>
      <c r="AA850" s="23">
        <v>340.99759915170807</v>
      </c>
      <c r="AB850" s="21">
        <v>0</v>
      </c>
      <c r="AC850" s="26">
        <f>((Y850*1000)*(O850/100))/VLOOKUP(E850,'Sq Ft lookup'!$C$3:$D$7,2,0)</f>
        <v>-1.2433506125345495E-2</v>
      </c>
      <c r="AD850" s="26">
        <f>(100-J850)/100*X850*1000/VLOOKUP(E850,'Sq Ft lookup'!$C$3:$D$7,2,0)</f>
        <v>1.7275485014557295</v>
      </c>
      <c r="AE850" s="26">
        <f>(100-K850)/100*Y850*1000/VLOOKUP(E850,'Sq Ft lookup'!$C$3:$D$7,2,0)</f>
        <v>1.5944351263470775</v>
      </c>
    </row>
    <row r="851" spans="1:31">
      <c r="A851" t="s">
        <v>948</v>
      </c>
      <c r="B851" t="s">
        <v>922</v>
      </c>
      <c r="C851" t="s">
        <v>35</v>
      </c>
      <c r="D851" t="s">
        <v>923</v>
      </c>
      <c r="E851" t="s">
        <v>129</v>
      </c>
      <c r="F851">
        <v>2004</v>
      </c>
      <c r="G851" t="s">
        <v>55</v>
      </c>
      <c r="H851" t="s">
        <v>56</v>
      </c>
      <c r="I851" t="s">
        <v>57</v>
      </c>
      <c r="J851" s="21">
        <v>46.865915489640443</v>
      </c>
      <c r="K851" s="21">
        <v>44.812080166738369</v>
      </c>
      <c r="L851" s="21">
        <v>83.529852815836875</v>
      </c>
      <c r="M851" s="21">
        <v>83.05340757846615</v>
      </c>
      <c r="N851" s="21">
        <v>0</v>
      </c>
      <c r="O851" s="21">
        <v>27.730824923871179</v>
      </c>
      <c r="P851" s="21">
        <v>0</v>
      </c>
      <c r="Q851" s="21">
        <v>22.251989656852857</v>
      </c>
      <c r="R851" s="23">
        <v>1548712.8380508253</v>
      </c>
      <c r="S851" s="23">
        <v>1596929.0462988906</v>
      </c>
      <c r="T851" s="23">
        <v>3062586.1969262301</v>
      </c>
      <c r="U851" s="18" t="s">
        <v>41</v>
      </c>
      <c r="V851" s="23">
        <v>162.09265139354494</v>
      </c>
      <c r="W851" s="23">
        <v>166.77208000099242</v>
      </c>
      <c r="X851" s="23">
        <v>414.11320376569938</v>
      </c>
      <c r="Y851" s="23">
        <v>365.10210920825307</v>
      </c>
      <c r="Z851" s="23">
        <v>386.9638984899106</v>
      </c>
      <c r="AA851" s="23">
        <v>345.94495580578842</v>
      </c>
      <c r="AB851" s="21">
        <v>0</v>
      </c>
      <c r="AC851" s="26">
        <f>((Y851*1000)*(O851/100))/VLOOKUP(E851,'Sq Ft lookup'!$C$3:$D$7,2,0)</f>
        <v>0.82898688875889703</v>
      </c>
      <c r="AD851" s="26">
        <f>(100-J851)/100*X851*1000/VLOOKUP(E851,'Sq Ft lookup'!$C$3:$D$7,2,0)</f>
        <v>1.8016184100598056</v>
      </c>
      <c r="AE851" s="26">
        <f>(100-K851)/100*Y851*1000/VLOOKUP(E851,'Sq Ft lookup'!$C$3:$D$7,2,0)</f>
        <v>1.6497908765876104</v>
      </c>
    </row>
    <row r="852" spans="1:31">
      <c r="A852" t="s">
        <v>949</v>
      </c>
      <c r="B852" t="s">
        <v>922</v>
      </c>
      <c r="C852" t="s">
        <v>35</v>
      </c>
      <c r="D852" t="s">
        <v>923</v>
      </c>
      <c r="E852" t="s">
        <v>129</v>
      </c>
      <c r="F852">
        <v>2004</v>
      </c>
      <c r="G852" t="s">
        <v>59</v>
      </c>
      <c r="H852" t="s">
        <v>44</v>
      </c>
      <c r="I852" t="s">
        <v>45</v>
      </c>
      <c r="J852" s="21">
        <v>43.521173530890891</v>
      </c>
      <c r="K852" s="21">
        <v>43.385867110164909</v>
      </c>
      <c r="L852" s="21">
        <v>78.303136780393785</v>
      </c>
      <c r="M852" s="21">
        <v>78.109153243660543</v>
      </c>
      <c r="N852" s="21">
        <v>0</v>
      </c>
      <c r="O852" s="21">
        <v>11.844652361550793</v>
      </c>
      <c r="P852" s="21">
        <v>0</v>
      </c>
      <c r="Q852" s="21">
        <v>7.1723249756377783</v>
      </c>
      <c r="R852" s="23">
        <v>1491809.8809837583</v>
      </c>
      <c r="S852" s="23">
        <v>1499591.3447686033</v>
      </c>
      <c r="T852" s="23">
        <v>2176642.58853349</v>
      </c>
      <c r="U852" s="18" t="s">
        <v>41</v>
      </c>
      <c r="V852" s="23">
        <v>203.92069000583001</v>
      </c>
      <c r="W852" s="23">
        <v>205.74401881011352</v>
      </c>
      <c r="X852" s="23">
        <v>370.46373364943321</v>
      </c>
      <c r="Y852" s="23">
        <v>370.74233959900369</v>
      </c>
      <c r="Z852" s="23">
        <v>307.94074555829627</v>
      </c>
      <c r="AA852" s="23">
        <v>308.15744125069307</v>
      </c>
      <c r="AB852" s="21">
        <v>0</v>
      </c>
      <c r="AC852" s="26">
        <f>((Y852*1000)*(O852/100))/VLOOKUP(E852,'Sq Ft lookup'!$C$3:$D$7,2,0)</f>
        <v>0.35955475454902935</v>
      </c>
      <c r="AD852" s="26">
        <f>(100-J852)/100*X852*1000/VLOOKUP(E852,'Sq Ft lookup'!$C$3:$D$7,2,0)</f>
        <v>1.7131756563295939</v>
      </c>
      <c r="AE852" s="26">
        <f>(100-K852)/100*Y852*1000/VLOOKUP(E852,'Sq Ft lookup'!$C$3:$D$7,2,0)</f>
        <v>1.7185713884932996</v>
      </c>
    </row>
    <row r="853" spans="1:31">
      <c r="A853" t="s">
        <v>950</v>
      </c>
      <c r="B853" t="s">
        <v>922</v>
      </c>
      <c r="C853" t="s">
        <v>35</v>
      </c>
      <c r="D853" t="s">
        <v>923</v>
      </c>
      <c r="E853" t="s">
        <v>129</v>
      </c>
      <c r="F853">
        <v>2004</v>
      </c>
      <c r="G853" t="s">
        <v>61</v>
      </c>
      <c r="H853" t="s">
        <v>62</v>
      </c>
      <c r="I853" t="s">
        <v>63</v>
      </c>
      <c r="J853" s="21">
        <v>41.674302144956812</v>
      </c>
      <c r="K853" s="21">
        <v>47.021245530919728</v>
      </c>
      <c r="L853" s="21">
        <v>81.131152378684504</v>
      </c>
      <c r="M853" s="21">
        <v>80.64086623908824</v>
      </c>
      <c r="N853" s="21">
        <v>0</v>
      </c>
      <c r="O853" s="21">
        <v>28.401633911075479</v>
      </c>
      <c r="P853" s="21">
        <v>0</v>
      </c>
      <c r="Q853" s="21">
        <v>21.743291527009937</v>
      </c>
      <c r="R853" s="23">
        <v>1622095.953005295</v>
      </c>
      <c r="S853" s="23">
        <v>1658092.936825519</v>
      </c>
      <c r="T853" s="23">
        <v>1945911.3371953999</v>
      </c>
      <c r="U853" s="18" t="s">
        <v>41</v>
      </c>
      <c r="V853" s="23">
        <v>298.60477692824242</v>
      </c>
      <c r="W853" s="23">
        <v>306.35373881553704</v>
      </c>
      <c r="X853" s="23">
        <v>419.13626507300279</v>
      </c>
      <c r="Y853" s="23">
        <v>411.69660475951105</v>
      </c>
      <c r="Z853" s="23">
        <v>404.37670557210225</v>
      </c>
      <c r="AA853" s="23">
        <v>401.57773254672406</v>
      </c>
      <c r="AB853" s="21">
        <v>0</v>
      </c>
      <c r="AC853" s="26">
        <f>((Y853*1000)*(O853/100))/VLOOKUP(E853,'Sq Ft lookup'!$C$3:$D$7,2,0)</f>
        <v>0.95739497026269671</v>
      </c>
      <c r="AD853" s="26">
        <f>(100-J853)/100*X853*1000/VLOOKUP(E853,'Sq Ft lookup'!$C$3:$D$7,2,0)</f>
        <v>2.0016388134755223</v>
      </c>
      <c r="AE853" s="26">
        <f>(100-K853)/100*Y853*1000/VLOOKUP(E853,'Sq Ft lookup'!$C$3:$D$7,2,0)</f>
        <v>1.785868841852104</v>
      </c>
    </row>
    <row r="854" spans="1:31">
      <c r="A854" t="s">
        <v>951</v>
      </c>
      <c r="B854" t="s">
        <v>922</v>
      </c>
      <c r="C854" t="s">
        <v>35</v>
      </c>
      <c r="D854" t="s">
        <v>923</v>
      </c>
      <c r="E854" t="s">
        <v>129</v>
      </c>
      <c r="F854">
        <v>2004</v>
      </c>
      <c r="G854" t="s">
        <v>65</v>
      </c>
      <c r="H854" t="s">
        <v>230</v>
      </c>
      <c r="I854" t="s">
        <v>63</v>
      </c>
      <c r="J854" s="21">
        <v>49.376461500709091</v>
      </c>
      <c r="K854" s="21">
        <v>55.717339464923889</v>
      </c>
      <c r="L854" s="21">
        <v>90.320604384883993</v>
      </c>
      <c r="M854" s="21">
        <v>90.153223062105695</v>
      </c>
      <c r="N854" s="21">
        <v>0</v>
      </c>
      <c r="O854" s="21">
        <v>1.0007751550102679</v>
      </c>
      <c r="P854" s="21">
        <v>0</v>
      </c>
      <c r="Q854" s="21">
        <v>1.367113971302448</v>
      </c>
      <c r="R854" s="23">
        <v>1651070.758375274</v>
      </c>
      <c r="S854" s="23">
        <v>1693152.2861556625</v>
      </c>
      <c r="T854" s="23">
        <v>2382739.8756562402</v>
      </c>
      <c r="U854" s="18" t="s">
        <v>41</v>
      </c>
      <c r="V854" s="23">
        <v>324.14621589394886</v>
      </c>
      <c r="W854" s="23">
        <v>329.7470816446853</v>
      </c>
      <c r="X854" s="23">
        <v>477.56135872812155</v>
      </c>
      <c r="Y854" s="23">
        <v>463.89109257226863</v>
      </c>
      <c r="Z854" s="23">
        <v>415.77081207385856</v>
      </c>
      <c r="AA854" s="23">
        <v>403.85638415351434</v>
      </c>
      <c r="AB854" s="21">
        <v>0</v>
      </c>
      <c r="AC854" s="26">
        <f>((Y854*1000)*(O854/100))/VLOOKUP(E854,'Sq Ft lookup'!$C$3:$D$7,2,0)</f>
        <v>3.8012206471432115E-2</v>
      </c>
      <c r="AD854" s="26">
        <f>(100-J854)/100*X854*1000/VLOOKUP(E854,'Sq Ft lookup'!$C$3:$D$7,2,0)</f>
        <v>1.9794849694876639</v>
      </c>
      <c r="AE854" s="26">
        <f>(100-K854)/100*Y854*1000/VLOOKUP(E854,'Sq Ft lookup'!$C$3:$D$7,2,0)</f>
        <v>1.6819778418124112</v>
      </c>
    </row>
    <row r="855" spans="1:31">
      <c r="A855" t="s">
        <v>952</v>
      </c>
      <c r="B855" t="s">
        <v>922</v>
      </c>
      <c r="C855" t="s">
        <v>35</v>
      </c>
      <c r="D855" t="s">
        <v>923</v>
      </c>
      <c r="E855" t="s">
        <v>129</v>
      </c>
      <c r="F855">
        <v>2004</v>
      </c>
      <c r="G855" t="s">
        <v>65</v>
      </c>
      <c r="H855" t="s">
        <v>66</v>
      </c>
      <c r="I855" t="s">
        <v>57</v>
      </c>
      <c r="J855" s="21">
        <v>45.510377982041092</v>
      </c>
      <c r="K855" s="21">
        <v>50.162418405708806</v>
      </c>
      <c r="L855" s="21">
        <v>84.733017630995576</v>
      </c>
      <c r="M855" s="21">
        <v>84.233250774986118</v>
      </c>
      <c r="N855" s="21">
        <v>0</v>
      </c>
      <c r="O855" s="21">
        <v>26.007311288408712</v>
      </c>
      <c r="P855" s="21">
        <v>0</v>
      </c>
      <c r="Q855" s="21">
        <v>20.58474468135385</v>
      </c>
      <c r="R855" s="23">
        <v>1651070.758375274</v>
      </c>
      <c r="S855" s="23">
        <v>1693152.2861556625</v>
      </c>
      <c r="T855" s="23">
        <v>2382739.8756562402</v>
      </c>
      <c r="U855" s="18" t="s">
        <v>41</v>
      </c>
      <c r="V855" s="23">
        <v>173.27373054028558</v>
      </c>
      <c r="W855" s="23">
        <v>178.93898679230904</v>
      </c>
      <c r="X855" s="23">
        <v>477.56135872812155</v>
      </c>
      <c r="Y855" s="23">
        <v>463.89109257226863</v>
      </c>
      <c r="Z855" s="23">
        <v>460.78328352440019</v>
      </c>
      <c r="AA855" s="23">
        <v>448.92162834132114</v>
      </c>
      <c r="AB855" s="21">
        <v>0</v>
      </c>
      <c r="AC855" s="26">
        <f>((Y855*1000)*(O855/100))/VLOOKUP(E855,'Sq Ft lookup'!$C$3:$D$7,2,0)</f>
        <v>0.98782956542486933</v>
      </c>
      <c r="AD855" s="26">
        <f>(100-J855)/100*X855*1000/VLOOKUP(E855,'Sq Ft lookup'!$C$3:$D$7,2,0)</f>
        <v>2.1306568243767581</v>
      </c>
      <c r="AE855" s="26">
        <f>(100-K855)/100*Y855*1000/VLOOKUP(E855,'Sq Ft lookup'!$C$3:$D$7,2,0)</f>
        <v>1.8929690971191273</v>
      </c>
    </row>
    <row r="856" spans="1:31">
      <c r="A856" t="s">
        <v>953</v>
      </c>
      <c r="B856" t="s">
        <v>922</v>
      </c>
      <c r="C856" t="s">
        <v>35</v>
      </c>
      <c r="D856" t="s">
        <v>923</v>
      </c>
      <c r="E856" t="s">
        <v>129</v>
      </c>
      <c r="F856">
        <v>2004</v>
      </c>
      <c r="G856" t="s">
        <v>68</v>
      </c>
      <c r="H856" t="s">
        <v>69</v>
      </c>
      <c r="I856" t="s">
        <v>70</v>
      </c>
      <c r="J856" s="21">
        <v>36.126055462873971</v>
      </c>
      <c r="K856" s="21">
        <v>38.106245518488556</v>
      </c>
      <c r="L856" s="21">
        <v>84.687131774760516</v>
      </c>
      <c r="M856" s="21">
        <v>84.645181227306892</v>
      </c>
      <c r="N856" s="21">
        <v>0</v>
      </c>
      <c r="O856" s="21">
        <v>15.649134999851638</v>
      </c>
      <c r="P856" s="21">
        <v>0</v>
      </c>
      <c r="Q856" s="21">
        <v>12.687077118538776</v>
      </c>
      <c r="R856" s="23">
        <v>1581815.5099428128</v>
      </c>
      <c r="S856" s="23">
        <v>1583592.3310582931</v>
      </c>
      <c r="T856" s="23">
        <v>1171782.08605989</v>
      </c>
      <c r="U856" s="18" t="s">
        <v>41</v>
      </c>
      <c r="V856" s="23">
        <v>177.72782537565561</v>
      </c>
      <c r="W856" s="23">
        <v>178.21212110972039</v>
      </c>
      <c r="X856" s="23">
        <v>378.28811237366767</v>
      </c>
      <c r="Y856" s="23">
        <v>355.99334253815505</v>
      </c>
      <c r="Z856" s="23">
        <v>370.79810104178853</v>
      </c>
      <c r="AA856" s="23">
        <v>353.13382923549995</v>
      </c>
      <c r="AB856" s="21">
        <v>0</v>
      </c>
      <c r="AC856" s="26">
        <f>((Y856*1000)*(O856/100))/VLOOKUP(E856,'Sq Ft lookup'!$C$3:$D$7,2,0)</f>
        <v>0.45614481679068669</v>
      </c>
      <c r="AD856" s="26">
        <f>(100-J856)/100*X856*1000/VLOOKUP(E856,'Sq Ft lookup'!$C$3:$D$7,2,0)</f>
        <v>1.9784130210599802</v>
      </c>
      <c r="AE856" s="26">
        <f>(100-K856)/100*Y856*1000/VLOOKUP(E856,'Sq Ft lookup'!$C$3:$D$7,2,0)</f>
        <v>1.8040943028943415</v>
      </c>
    </row>
    <row r="857" spans="1:31">
      <c r="A857" t="s">
        <v>954</v>
      </c>
      <c r="B857" t="s">
        <v>922</v>
      </c>
      <c r="C857" t="s">
        <v>35</v>
      </c>
      <c r="D857" t="s">
        <v>923</v>
      </c>
      <c r="E857" t="s">
        <v>129</v>
      </c>
      <c r="F857">
        <v>2004</v>
      </c>
      <c r="G857" t="s">
        <v>72</v>
      </c>
      <c r="H857" t="s">
        <v>73</v>
      </c>
      <c r="I857" t="s">
        <v>63</v>
      </c>
      <c r="J857" s="21">
        <v>44.189124116012366</v>
      </c>
      <c r="K857" s="21">
        <v>48.077881928365052</v>
      </c>
      <c r="L857" s="21">
        <v>78.99714413524643</v>
      </c>
      <c r="M857" s="21">
        <v>78.73653879723382</v>
      </c>
      <c r="N857" s="21">
        <v>0</v>
      </c>
      <c r="O857" s="21">
        <v>30.898896297705349</v>
      </c>
      <c r="P857" s="21">
        <v>0</v>
      </c>
      <c r="Q857" s="21">
        <v>21.907332536971612</v>
      </c>
      <c r="R857" s="23">
        <v>1744546.6461888782</v>
      </c>
      <c r="S857" s="23">
        <v>1773712.1496226564</v>
      </c>
      <c r="T857" s="23">
        <v>1526405.8150367399</v>
      </c>
      <c r="U857" s="18" t="s">
        <v>41</v>
      </c>
      <c r="V857" s="23">
        <v>514.06819864066028</v>
      </c>
      <c r="W857" s="23">
        <v>520.43976292470336</v>
      </c>
      <c r="X857" s="23">
        <v>450.11415763948287</v>
      </c>
      <c r="Y857" s="23">
        <v>416.13134777329788</v>
      </c>
      <c r="Z857" s="23">
        <v>419.06031436515275</v>
      </c>
      <c r="AA857" s="23">
        <v>328.38766480030142</v>
      </c>
      <c r="AB857" s="21">
        <v>0</v>
      </c>
      <c r="AC857" s="26">
        <f>((Y857*1000)*(O857/100))/VLOOKUP(E857,'Sq Ft lookup'!$C$3:$D$7,2,0)</f>
        <v>1.0527952838790398</v>
      </c>
      <c r="AD857" s="26">
        <f>(100-J857)/100*X857*1000/VLOOKUP(E857,'Sq Ft lookup'!$C$3:$D$7,2,0)</f>
        <v>2.0568946210364869</v>
      </c>
      <c r="AE857" s="26">
        <f>(100-K857)/100*Y857*1000/VLOOKUP(E857,'Sq Ft lookup'!$C$3:$D$7,2,0)</f>
        <v>1.7691039999667375</v>
      </c>
    </row>
    <row r="858" spans="1:31">
      <c r="A858" t="s">
        <v>955</v>
      </c>
      <c r="B858" t="s">
        <v>922</v>
      </c>
      <c r="C858" t="s">
        <v>35</v>
      </c>
      <c r="D858" t="s">
        <v>923</v>
      </c>
      <c r="E858" t="s">
        <v>129</v>
      </c>
      <c r="F858">
        <v>2004</v>
      </c>
      <c r="G858" t="s">
        <v>75</v>
      </c>
      <c r="H858" t="s">
        <v>235</v>
      </c>
      <c r="I858" t="s">
        <v>63</v>
      </c>
      <c r="J858" s="21">
        <v>44.666649733404327</v>
      </c>
      <c r="K858" s="21">
        <v>46.269975420773747</v>
      </c>
      <c r="L858" s="21">
        <v>85.033491454078217</v>
      </c>
      <c r="M858" s="21">
        <v>84.671295583447687</v>
      </c>
      <c r="N858" s="21">
        <v>0</v>
      </c>
      <c r="O858" s="21">
        <v>2.5785029305395768</v>
      </c>
      <c r="P858" s="21">
        <v>0</v>
      </c>
      <c r="Q858" s="21">
        <v>29.194799516456904</v>
      </c>
      <c r="R858" s="23">
        <v>1775512.1704797007</v>
      </c>
      <c r="S858" s="23">
        <v>1827181.2610997211</v>
      </c>
      <c r="T858" s="23">
        <v>1620111.83860822</v>
      </c>
      <c r="U858" s="18" t="s">
        <v>41</v>
      </c>
      <c r="V858" s="23">
        <v>440.47999784505936</v>
      </c>
      <c r="W858" s="23">
        <v>451.12850522345383</v>
      </c>
      <c r="X858" s="23">
        <v>477.31428092963085</v>
      </c>
      <c r="Y858" s="23">
        <v>399.522625144259</v>
      </c>
      <c r="Z858" s="23">
        <v>440.11203676229462</v>
      </c>
      <c r="AA858" s="23">
        <v>390.86167039168902</v>
      </c>
      <c r="AB858" s="21">
        <v>0</v>
      </c>
      <c r="AC858" s="26">
        <f>((Y858*1000)*(O858/100))/VLOOKUP(E858,'Sq Ft lookup'!$C$3:$D$7,2,0)</f>
        <v>8.4348922456959421E-2</v>
      </c>
      <c r="AD858" s="26">
        <f>(100-J858)/100*X858*1000/VLOOKUP(E858,'Sq Ft lookup'!$C$3:$D$7,2,0)</f>
        <v>2.1625289272203445</v>
      </c>
      <c r="AE858" s="26">
        <f>(100-K858)/100*Y858*1000/VLOOKUP(E858,'Sq Ft lookup'!$C$3:$D$7,2,0)</f>
        <v>1.7576360387906553</v>
      </c>
    </row>
    <row r="859" spans="1:31">
      <c r="A859" t="s">
        <v>956</v>
      </c>
      <c r="B859" t="s">
        <v>922</v>
      </c>
      <c r="C859" t="s">
        <v>35</v>
      </c>
      <c r="D859" t="s">
        <v>923</v>
      </c>
      <c r="E859" t="s">
        <v>129</v>
      </c>
      <c r="F859">
        <v>2004</v>
      </c>
      <c r="G859" t="s">
        <v>75</v>
      </c>
      <c r="H859" t="s">
        <v>76</v>
      </c>
      <c r="I859" t="s">
        <v>77</v>
      </c>
      <c r="J859" s="21">
        <v>34.150703368286841</v>
      </c>
      <c r="K859" s="21">
        <v>39.936305943004569</v>
      </c>
      <c r="L859" s="21">
        <v>76.626408185466047</v>
      </c>
      <c r="M859" s="21">
        <v>75.8949842773672</v>
      </c>
      <c r="N859" s="21">
        <v>0</v>
      </c>
      <c r="O859" s="21">
        <v>32.876796895313362</v>
      </c>
      <c r="P859" s="21">
        <v>0</v>
      </c>
      <c r="Q859" s="21">
        <v>28.857708012926274</v>
      </c>
      <c r="R859" s="23">
        <v>1775512.1704797007</v>
      </c>
      <c r="S859" s="23">
        <v>1827181.2610997211</v>
      </c>
      <c r="T859" s="23">
        <v>1620111.83860822</v>
      </c>
      <c r="U859" s="18" t="s">
        <v>41</v>
      </c>
      <c r="V859" s="23">
        <v>800.96741862955639</v>
      </c>
      <c r="W859" s="23">
        <v>826.01152907104529</v>
      </c>
      <c r="X859" s="23">
        <v>477.31428092963085</v>
      </c>
      <c r="Y859" s="23">
        <v>399.522625144259</v>
      </c>
      <c r="Z859" s="23">
        <v>464.35548394361319</v>
      </c>
      <c r="AA859" s="23">
        <v>396.47874129659414</v>
      </c>
      <c r="AB859" s="21">
        <v>0</v>
      </c>
      <c r="AC859" s="26">
        <f>((Y859*1000)*(O859/100))/VLOOKUP(E859,'Sq Ft lookup'!$C$3:$D$7,2,0)</f>
        <v>1.0754776964227408</v>
      </c>
      <c r="AD859" s="26">
        <f>(100-J859)/100*X859*1000/VLOOKUP(E859,'Sq Ft lookup'!$C$3:$D$7,2,0)</f>
        <v>2.5735114197334137</v>
      </c>
      <c r="AE859" s="26">
        <f>(100-K859)/100*Y859*1000/VLOOKUP(E859,'Sq Ft lookup'!$C$3:$D$7,2,0)</f>
        <v>1.9648253304222025</v>
      </c>
    </row>
    <row r="860" spans="1:31">
      <c r="A860" t="s">
        <v>957</v>
      </c>
      <c r="B860" t="s">
        <v>922</v>
      </c>
      <c r="C860" t="s">
        <v>35</v>
      </c>
      <c r="D860" t="s">
        <v>923</v>
      </c>
      <c r="E860" t="s">
        <v>129</v>
      </c>
      <c r="F860">
        <v>2004</v>
      </c>
      <c r="G860" t="s">
        <v>79</v>
      </c>
      <c r="H860" t="s">
        <v>62</v>
      </c>
      <c r="I860" t="s">
        <v>70</v>
      </c>
      <c r="J860" s="21">
        <v>31.067077075210747</v>
      </c>
      <c r="K860" s="21">
        <v>41.713829762097355</v>
      </c>
      <c r="L860" s="21">
        <v>75.995587796668559</v>
      </c>
      <c r="M860" s="21">
        <v>75.319111691121805</v>
      </c>
      <c r="N860" s="21">
        <v>0</v>
      </c>
      <c r="O860" s="21">
        <v>31.604352804635806</v>
      </c>
      <c r="P860" s="21">
        <v>0</v>
      </c>
      <c r="Q860" s="21">
        <v>24.710853026634862</v>
      </c>
      <c r="R860" s="23">
        <v>1874863.177426104</v>
      </c>
      <c r="S860" s="23">
        <v>1917060.135871273</v>
      </c>
      <c r="T860" s="23">
        <v>1125700.85567981</v>
      </c>
      <c r="U860" s="18" t="s">
        <v>41</v>
      </c>
      <c r="V860" s="23">
        <v>437.93768686300541</v>
      </c>
      <c r="W860" s="23">
        <v>450.27088574716998</v>
      </c>
      <c r="X860" s="23">
        <v>468.59304122815286</v>
      </c>
      <c r="Y860" s="23">
        <v>458.17615637429742</v>
      </c>
      <c r="Z860" s="23">
        <v>463.52739409548502</v>
      </c>
      <c r="AA860" s="23">
        <v>454.00393837467328</v>
      </c>
      <c r="AB860" s="21">
        <v>0</v>
      </c>
      <c r="AC860" s="26">
        <f>((Y860*1000)*(O860/100))/VLOOKUP(E860,'Sq Ft lookup'!$C$3:$D$7,2,0)</f>
        <v>1.185632012308427</v>
      </c>
      <c r="AD860" s="26">
        <f>(100-J860)/100*X860*1000/VLOOKUP(E860,'Sq Ft lookup'!$C$3:$D$7,2,0)</f>
        <v>2.6448013619749822</v>
      </c>
      <c r="AE860" s="26">
        <f>(100-K860)/100*Y860*1000/VLOOKUP(E860,'Sq Ft lookup'!$C$3:$D$7,2,0)</f>
        <v>2.1865959330380411</v>
      </c>
    </row>
    <row r="861" spans="1:31">
      <c r="A861" t="s">
        <v>958</v>
      </c>
      <c r="B861" t="s">
        <v>922</v>
      </c>
      <c r="C861" t="s">
        <v>35</v>
      </c>
      <c r="D861" t="s">
        <v>923</v>
      </c>
      <c r="E861" t="s">
        <v>129</v>
      </c>
      <c r="F861">
        <v>2004</v>
      </c>
      <c r="G861" t="s">
        <v>81</v>
      </c>
      <c r="H861" t="s">
        <v>82</v>
      </c>
      <c r="I861" t="s">
        <v>77</v>
      </c>
      <c r="J861" s="21">
        <v>36.31136791141342</v>
      </c>
      <c r="K861" s="21">
        <v>46.319738094141272</v>
      </c>
      <c r="L861" s="21">
        <v>63.334181143408387</v>
      </c>
      <c r="M861" s="21">
        <v>62.749120666544101</v>
      </c>
      <c r="N861" s="21">
        <v>0</v>
      </c>
      <c r="O861" s="21">
        <v>39.609171260206907</v>
      </c>
      <c r="P861" s="21">
        <v>0</v>
      </c>
      <c r="Q861" s="21">
        <v>28.172127499431966</v>
      </c>
      <c r="R861" s="23">
        <v>2054045.8244618252</v>
      </c>
      <c r="S861" s="23">
        <v>2084827.5279140887</v>
      </c>
      <c r="T861" s="23">
        <v>1037058.99596859</v>
      </c>
      <c r="U861" s="18" t="s">
        <v>41</v>
      </c>
      <c r="V861" s="23">
        <v>962.96268278349669</v>
      </c>
      <c r="W861" s="23">
        <v>978.32215686657094</v>
      </c>
      <c r="X861" s="23">
        <v>491.43443047680205</v>
      </c>
      <c r="Y861" s="23">
        <v>473.28140613156791</v>
      </c>
      <c r="Z861" s="23">
        <v>461.63004118234477</v>
      </c>
      <c r="AA861" s="23">
        <v>443.0789554331833</v>
      </c>
      <c r="AB861" s="21">
        <v>0</v>
      </c>
      <c r="AC861" s="26">
        <f>((Y861*1000)*(O861/100))/VLOOKUP(E861,'Sq Ft lookup'!$C$3:$D$7,2,0)</f>
        <v>1.5349199447922586</v>
      </c>
      <c r="AD861" s="26">
        <f>(100-J861)/100*X861*1000/VLOOKUP(E861,'Sq Ft lookup'!$C$3:$D$7,2,0)</f>
        <v>2.5627015555547383</v>
      </c>
      <c r="AE861" s="26">
        <f>(100-K861)/100*Y861*1000/VLOOKUP(E861,'Sq Ft lookup'!$C$3:$D$7,2,0)</f>
        <v>2.0801976415939851</v>
      </c>
    </row>
    <row r="862" spans="1:31">
      <c r="A862" t="s">
        <v>959</v>
      </c>
      <c r="B862" t="s">
        <v>960</v>
      </c>
      <c r="C862" t="s">
        <v>35</v>
      </c>
      <c r="D862" t="s">
        <v>961</v>
      </c>
      <c r="E862" t="s">
        <v>37</v>
      </c>
      <c r="F862">
        <v>2004</v>
      </c>
      <c r="G862" t="s">
        <v>38</v>
      </c>
      <c r="H862" t="s">
        <v>39</v>
      </c>
      <c r="I862" t="s">
        <v>40</v>
      </c>
      <c r="J862" s="21">
        <v>39.517376055589558</v>
      </c>
      <c r="K862" s="21">
        <v>39.684796590527071</v>
      </c>
      <c r="L862" s="21">
        <v>90.9154957335831</v>
      </c>
      <c r="M862" s="21">
        <v>90.923946671688299</v>
      </c>
      <c r="N862" s="21">
        <v>0</v>
      </c>
      <c r="O862" s="21">
        <v>2.824380486104392</v>
      </c>
      <c r="P862" s="21">
        <v>0</v>
      </c>
      <c r="Q862" s="21">
        <v>1.225180890407811</v>
      </c>
      <c r="R862" s="23">
        <v>223922.25399274426</v>
      </c>
      <c r="S862" s="23">
        <v>223702.02454536286</v>
      </c>
      <c r="T862" s="23">
        <v>411994.99053798697</v>
      </c>
      <c r="U862" s="18" t="s">
        <v>41</v>
      </c>
      <c r="V862" s="23">
        <v>35.401390635552957</v>
      </c>
      <c r="W862" s="23">
        <v>35.368458224282172</v>
      </c>
      <c r="X862" s="23">
        <v>50.956578517158775</v>
      </c>
      <c r="Y862" s="23">
        <v>50.956578517158775</v>
      </c>
      <c r="Z862" s="23">
        <v>48.61190810259604</v>
      </c>
      <c r="AA862" s="23">
        <v>48.621800924540437</v>
      </c>
      <c r="AB862" s="21">
        <v>0</v>
      </c>
      <c r="AC862" s="26">
        <f>((Y862*1000)*(O862/100))/VLOOKUP(E862,'Sq Ft lookup'!$C$3:$D$7,2,0)</f>
        <v>2.9077839378221948E-2</v>
      </c>
      <c r="AD862" s="26">
        <f>(100-J862)/100*X862*1000/VLOOKUP(E862,'Sq Ft lookup'!$C$3:$D$7,2,0)</f>
        <v>0.62268665035804383</v>
      </c>
      <c r="AE862" s="26">
        <f>(100-K862)/100*Y862*1000/VLOOKUP(E862,'Sq Ft lookup'!$C$3:$D$7,2,0)</f>
        <v>0.62096300602347909</v>
      </c>
    </row>
    <row r="863" spans="1:31">
      <c r="A863" t="s">
        <v>962</v>
      </c>
      <c r="B863" t="s">
        <v>960</v>
      </c>
      <c r="C863" t="s">
        <v>35</v>
      </c>
      <c r="D863" s="22" t="s">
        <v>961</v>
      </c>
      <c r="E863" t="s">
        <v>37</v>
      </c>
      <c r="F863">
        <v>2004</v>
      </c>
      <c r="G863" t="s">
        <v>43</v>
      </c>
      <c r="H863" t="s">
        <v>44</v>
      </c>
      <c r="I863" t="s">
        <v>45</v>
      </c>
      <c r="J863" s="21">
        <v>41.206646439852712</v>
      </c>
      <c r="K863" s="21">
        <v>41.585545780532861</v>
      </c>
      <c r="L863" s="21">
        <v>74.038951123160373</v>
      </c>
      <c r="M863" s="21">
        <v>74.070349130194799</v>
      </c>
      <c r="N863" s="21">
        <v>0</v>
      </c>
      <c r="O863" s="21">
        <v>7.185039295216165</v>
      </c>
      <c r="P863" s="21">
        <v>0</v>
      </c>
      <c r="Q863" s="21">
        <v>3.3234832261356888</v>
      </c>
      <c r="R863" s="23">
        <v>226382.59423587981</v>
      </c>
      <c r="S863" s="23">
        <v>226110.62568271489</v>
      </c>
      <c r="T863" s="23">
        <v>278345.07857748499</v>
      </c>
      <c r="U863" s="18" t="s">
        <v>41</v>
      </c>
      <c r="V863" s="23">
        <v>58.178313883896401</v>
      </c>
      <c r="W863" s="23">
        <v>58.107975786254094</v>
      </c>
      <c r="X863" s="23">
        <v>56.928949283136113</v>
      </c>
      <c r="Y863" s="23">
        <v>56.967522127846777</v>
      </c>
      <c r="Z863" s="23">
        <v>56.278790887595527</v>
      </c>
      <c r="AA863" s="23">
        <v>56.321654454453245</v>
      </c>
      <c r="AB863" s="21">
        <v>0</v>
      </c>
      <c r="AC863" s="26">
        <f>((Y863*1000)*(O863/100))/VLOOKUP(E863,'Sq Ft lookup'!$C$3:$D$7,2,0)</f>
        <v>8.2698027081457834E-2</v>
      </c>
      <c r="AD863" s="26">
        <f>(100-J863)/100*X863*1000/VLOOKUP(E863,'Sq Ft lookup'!$C$3:$D$7,2,0)</f>
        <v>0.67623878028308215</v>
      </c>
      <c r="AE863" s="26">
        <f>(100-K863)/100*Y863*1000/VLOOKUP(E863,'Sq Ft lookup'!$C$3:$D$7,2,0)</f>
        <v>0.67233593561644345</v>
      </c>
    </row>
    <row r="864" spans="1:31">
      <c r="A864" t="s">
        <v>963</v>
      </c>
      <c r="B864" t="s">
        <v>960</v>
      </c>
      <c r="C864" t="s">
        <v>35</v>
      </c>
      <c r="D864" s="22" t="s">
        <v>961</v>
      </c>
      <c r="E864" t="s">
        <v>37</v>
      </c>
      <c r="F864">
        <v>2004</v>
      </c>
      <c r="G864" t="s">
        <v>47</v>
      </c>
      <c r="H864" t="s">
        <v>220</v>
      </c>
      <c r="I864" t="s">
        <v>57</v>
      </c>
      <c r="J864" s="21">
        <v>40.96194739385264</v>
      </c>
      <c r="K864" s="21">
        <v>41.395579312064335</v>
      </c>
      <c r="L864" s="21">
        <v>76.669903131882776</v>
      </c>
      <c r="M864" s="21">
        <v>76.723593612221606</v>
      </c>
      <c r="N864" s="21">
        <v>0</v>
      </c>
      <c r="O864" s="21">
        <v>3.8313562723007371</v>
      </c>
      <c r="P864" s="21">
        <v>0</v>
      </c>
      <c r="Q864" s="21">
        <v>4.0408759315794827</v>
      </c>
      <c r="R864" s="23">
        <v>225318.69007137039</v>
      </c>
      <c r="S864" s="23">
        <v>224827.37877745938</v>
      </c>
      <c r="T864" s="23">
        <v>385143.52697008202</v>
      </c>
      <c r="U864" s="18" t="s">
        <v>41</v>
      </c>
      <c r="V864" s="23">
        <v>43.028248736959121</v>
      </c>
      <c r="W864" s="23">
        <v>42.926538582486046</v>
      </c>
      <c r="X864" s="23">
        <v>55.410339947549801</v>
      </c>
      <c r="Y864" s="23">
        <v>49.848031842489746</v>
      </c>
      <c r="Z864" s="23">
        <v>53.999757798525742</v>
      </c>
      <c r="AA864" s="23">
        <v>49.799235631675643</v>
      </c>
      <c r="AB864" s="21">
        <v>0</v>
      </c>
      <c r="AC864" s="26">
        <f>((Y864*1000)*(O864/100))/VLOOKUP(E864,'Sq Ft lookup'!$C$3:$D$7,2,0)</f>
        <v>3.8586840986275378E-2</v>
      </c>
      <c r="AD864" s="26">
        <f>(100-J864)/100*X864*1000/VLOOKUP(E864,'Sq Ft lookup'!$C$3:$D$7,2,0)</f>
        <v>0.66093919885805719</v>
      </c>
      <c r="AE864" s="26">
        <f>(100-K864)/100*Y864*1000/VLOOKUP(E864,'Sq Ft lookup'!$C$3:$D$7,2,0)</f>
        <v>0.59022427084814255</v>
      </c>
    </row>
    <row r="865" spans="1:31">
      <c r="A865" t="s">
        <v>964</v>
      </c>
      <c r="B865" t="s">
        <v>960</v>
      </c>
      <c r="C865" t="s">
        <v>35</v>
      </c>
      <c r="D865" t="s">
        <v>961</v>
      </c>
      <c r="E865" t="s">
        <v>37</v>
      </c>
      <c r="F865">
        <v>2004</v>
      </c>
      <c r="G865" t="s">
        <v>47</v>
      </c>
      <c r="H865" t="s">
        <v>39</v>
      </c>
      <c r="I865" t="s">
        <v>40</v>
      </c>
      <c r="J865" s="21">
        <v>41.761465183702725</v>
      </c>
      <c r="K865" s="21">
        <v>42.429091635174387</v>
      </c>
      <c r="L865" s="21">
        <v>91.59103435169699</v>
      </c>
      <c r="M865" s="21">
        <v>91.606215483662211</v>
      </c>
      <c r="N865" s="21">
        <v>0</v>
      </c>
      <c r="O865" s="21">
        <v>15.200528939972441</v>
      </c>
      <c r="P865" s="21">
        <v>0</v>
      </c>
      <c r="Q865" s="21">
        <v>6.3406599386685043</v>
      </c>
      <c r="R865" s="23">
        <v>225318.69007137039</v>
      </c>
      <c r="S865" s="23">
        <v>224914.40909173098</v>
      </c>
      <c r="T865" s="23">
        <v>385143.52697008202</v>
      </c>
      <c r="U865" s="18" t="s">
        <v>41</v>
      </c>
      <c r="V865" s="23">
        <v>35.634723345094194</v>
      </c>
      <c r="W865" s="23">
        <v>35.570378729055804</v>
      </c>
      <c r="X865" s="23">
        <v>55.410339947549801</v>
      </c>
      <c r="Y865" s="23">
        <v>55.149410983158589</v>
      </c>
      <c r="Z865" s="23">
        <v>55.303379642209883</v>
      </c>
      <c r="AA865" s="23">
        <v>54.999748610519681</v>
      </c>
      <c r="AB865" s="21">
        <v>0</v>
      </c>
      <c r="AC865" s="26">
        <f>((Y865*1000)*(O865/100))/VLOOKUP(E865,'Sq Ft lookup'!$C$3:$D$7,2,0)</f>
        <v>0.16937068747791414</v>
      </c>
      <c r="AD865" s="26">
        <f>(100-J865)/100*X865*1000/VLOOKUP(E865,'Sq Ft lookup'!$C$3:$D$7,2,0)</f>
        <v>0.65198848615380267</v>
      </c>
      <c r="AE865" s="26">
        <f>(100-K865)/100*Y865*1000/VLOOKUP(E865,'Sq Ft lookup'!$C$3:$D$7,2,0)</f>
        <v>0.64147927792413983</v>
      </c>
    </row>
    <row r="866" spans="1:31">
      <c r="A866" t="s">
        <v>965</v>
      </c>
      <c r="B866" t="s">
        <v>960</v>
      </c>
      <c r="C866" t="s">
        <v>35</v>
      </c>
      <c r="D866" t="s">
        <v>961</v>
      </c>
      <c r="E866" t="s">
        <v>37</v>
      </c>
      <c r="F866">
        <v>2004</v>
      </c>
      <c r="G866" t="s">
        <v>49</v>
      </c>
      <c r="H866" t="s">
        <v>44</v>
      </c>
      <c r="I866" t="s">
        <v>45</v>
      </c>
      <c r="J866" s="21">
        <v>34.180834277948257</v>
      </c>
      <c r="K866" s="21">
        <v>34.265976696983337</v>
      </c>
      <c r="L866" s="21">
        <v>78.18244360728697</v>
      </c>
      <c r="M866" s="21">
        <v>78.196082909006194</v>
      </c>
      <c r="N866" s="21">
        <v>0</v>
      </c>
      <c r="O866" s="21">
        <v>0</v>
      </c>
      <c r="P866" s="21">
        <v>0</v>
      </c>
      <c r="Q866" s="21">
        <v>0.205110809631048</v>
      </c>
      <c r="R866" s="23">
        <v>219818.61786704365</v>
      </c>
      <c r="S866" s="23">
        <v>219693.43070272479</v>
      </c>
      <c r="T866" s="23">
        <v>99491.795052710004</v>
      </c>
      <c r="U866" s="18" t="s">
        <v>41</v>
      </c>
      <c r="V866" s="23">
        <v>27.762205444011375</v>
      </c>
      <c r="W866" s="23">
        <v>27.744849829607308</v>
      </c>
      <c r="X866" s="23">
        <v>50.158575300984623</v>
      </c>
      <c r="Y866" s="23">
        <v>50.158575300984623</v>
      </c>
      <c r="Z866" s="23">
        <v>50.158520582496166</v>
      </c>
      <c r="AA866" s="23">
        <v>50.158520582496166</v>
      </c>
      <c r="AB866" s="21">
        <v>0</v>
      </c>
      <c r="AC866" s="26">
        <f>((Y866*1000)*(O866/100))/VLOOKUP(E866,'Sq Ft lookup'!$C$3:$D$7,2,0)</f>
        <v>0</v>
      </c>
      <c r="AD866" s="26">
        <f>(100-J866)/100*X866*1000/VLOOKUP(E866,'Sq Ft lookup'!$C$3:$D$7,2,0)</f>
        <v>0.66701597739519503</v>
      </c>
      <c r="AE866" s="26">
        <f>(100-K866)/100*Y866*1000/VLOOKUP(E866,'Sq Ft lookup'!$C$3:$D$7,2,0)</f>
        <v>0.66615313823235478</v>
      </c>
    </row>
    <row r="867" spans="1:31">
      <c r="A867" t="s">
        <v>966</v>
      </c>
      <c r="B867" t="s">
        <v>960</v>
      </c>
      <c r="C867" t="s">
        <v>35</v>
      </c>
      <c r="D867" t="s">
        <v>961</v>
      </c>
      <c r="E867" t="s">
        <v>37</v>
      </c>
      <c r="F867">
        <v>2004</v>
      </c>
      <c r="G867" t="s">
        <v>51</v>
      </c>
      <c r="H867" t="s">
        <v>52</v>
      </c>
      <c r="I867" t="s">
        <v>53</v>
      </c>
      <c r="J867" s="21">
        <v>51.669072274705655</v>
      </c>
      <c r="K867" s="21">
        <v>52.612251547292423</v>
      </c>
      <c r="L867" s="21">
        <v>87.062813947068008</v>
      </c>
      <c r="M867" s="21">
        <v>87.092776859023942</v>
      </c>
      <c r="N867" s="21">
        <v>0</v>
      </c>
      <c r="O867" s="21">
        <v>11.955100606147912</v>
      </c>
      <c r="P867" s="21">
        <v>0</v>
      </c>
      <c r="Q867" s="21">
        <v>7.1757395641645054</v>
      </c>
      <c r="R867" s="23">
        <v>235978.75918961517</v>
      </c>
      <c r="S867" s="23">
        <v>235424.48033085946</v>
      </c>
      <c r="T867" s="23">
        <v>159968.28161321301</v>
      </c>
      <c r="U867" s="18" t="s">
        <v>41</v>
      </c>
      <c r="V867" s="21">
        <v>35.425938159821179</v>
      </c>
      <c r="W867" s="21">
        <v>35.343938620457074</v>
      </c>
      <c r="X867" s="23">
        <v>63.297299008828439</v>
      </c>
      <c r="Y867" s="23">
        <v>63.400813427738044</v>
      </c>
      <c r="Z867" s="23">
        <v>62.843194115359928</v>
      </c>
      <c r="AA867" s="23">
        <v>62.929876955813583</v>
      </c>
      <c r="AB867" s="21">
        <v>0</v>
      </c>
      <c r="AC867" s="26">
        <f>((Y867*1000)*(O867/100))/VLOOKUP(E867,'Sq Ft lookup'!$C$3:$D$7,2,0)</f>
        <v>0.1531393278190164</v>
      </c>
      <c r="AD867" s="26">
        <f>(100-J867)/100*X867*1000/VLOOKUP(E867,'Sq Ft lookup'!$C$3:$D$7,2,0)</f>
        <v>0.61808610639499595</v>
      </c>
      <c r="AE867" s="26">
        <f>(100-K867)/100*Y867*1000/VLOOKUP(E867,'Sq Ft lookup'!$C$3:$D$7,2,0)</f>
        <v>0.60701521333684116</v>
      </c>
    </row>
    <row r="868" spans="1:31">
      <c r="A868" t="s">
        <v>967</v>
      </c>
      <c r="B868" t="s">
        <v>960</v>
      </c>
      <c r="C868" t="s">
        <v>35</v>
      </c>
      <c r="D868" s="22" t="s">
        <v>961</v>
      </c>
      <c r="E868" t="s">
        <v>37</v>
      </c>
      <c r="F868">
        <v>2004</v>
      </c>
      <c r="G868" t="s">
        <v>55</v>
      </c>
      <c r="H868" t="s">
        <v>225</v>
      </c>
      <c r="I868" t="s">
        <v>40</v>
      </c>
      <c r="J868" s="21">
        <v>35.397020330123631</v>
      </c>
      <c r="K868" s="21">
        <v>37.291552345815951</v>
      </c>
      <c r="L868" s="21">
        <v>70.759837714889585</v>
      </c>
      <c r="M868" s="21">
        <v>70.899771915525605</v>
      </c>
      <c r="N868" s="21">
        <v>0</v>
      </c>
      <c r="O868" s="21">
        <v>12.175065091118228</v>
      </c>
      <c r="P868" s="21">
        <v>0</v>
      </c>
      <c r="Q868" s="21">
        <v>10.55439295956063</v>
      </c>
      <c r="R868" s="23">
        <v>229406.35159487836</v>
      </c>
      <c r="S868" s="23">
        <v>228377.78988261975</v>
      </c>
      <c r="T868" s="23">
        <v>253509.588267902</v>
      </c>
      <c r="U868" s="18" t="s">
        <v>41</v>
      </c>
      <c r="V868" s="23">
        <v>102.09293297892961</v>
      </c>
      <c r="W868" s="23">
        <v>101.60283123851347</v>
      </c>
      <c r="X868" s="23">
        <v>59.95699300497148</v>
      </c>
      <c r="Y868" s="23">
        <v>57.434511364731726</v>
      </c>
      <c r="Z868" s="23">
        <v>58.400570099592699</v>
      </c>
      <c r="AA868" s="23">
        <v>55.57369262561248</v>
      </c>
      <c r="AB868" s="21">
        <v>0</v>
      </c>
      <c r="AC868" s="26">
        <f>((Y868*1000)*(O868/100))/VLOOKUP(E868,'Sq Ft lookup'!$C$3:$D$7,2,0)</f>
        <v>0.14128071812146242</v>
      </c>
      <c r="AD868" s="26">
        <f>(100-J868)/100*X868*1000/VLOOKUP(E868,'Sq Ft lookup'!$C$3:$D$7,2,0)</f>
        <v>0.78258418025398357</v>
      </c>
      <c r="AE868" s="26">
        <f>(100-K868)/100*Y868*1000/VLOOKUP(E868,'Sq Ft lookup'!$C$3:$D$7,2,0)</f>
        <v>0.72767533073217872</v>
      </c>
    </row>
    <row r="869" spans="1:31">
      <c r="A869" t="s">
        <v>968</v>
      </c>
      <c r="B869" t="s">
        <v>960</v>
      </c>
      <c r="C869" t="s">
        <v>35</v>
      </c>
      <c r="D869" s="22" t="s">
        <v>961</v>
      </c>
      <c r="E869" t="s">
        <v>37</v>
      </c>
      <c r="F869">
        <v>2004</v>
      </c>
      <c r="G869" t="s">
        <v>55</v>
      </c>
      <c r="H869" t="s">
        <v>56</v>
      </c>
      <c r="I869" t="s">
        <v>57</v>
      </c>
      <c r="J869" s="21">
        <v>38.879112939826044</v>
      </c>
      <c r="K869" s="21">
        <v>38.879112787921166</v>
      </c>
      <c r="L869" s="21">
        <v>84.511996081247077</v>
      </c>
      <c r="M869" s="21">
        <v>84.523767333346782</v>
      </c>
      <c r="N869" s="21">
        <v>0</v>
      </c>
      <c r="O869" s="21">
        <v>6.0335010574765695E-2</v>
      </c>
      <c r="P869" s="21">
        <v>0</v>
      </c>
      <c r="Q869" s="21">
        <v>7.8863760648255163E-2</v>
      </c>
      <c r="R869" s="23">
        <v>229406.35159487836</v>
      </c>
      <c r="S869" s="23">
        <v>229246.91050445737</v>
      </c>
      <c r="T869" s="23">
        <v>253509.588267902</v>
      </c>
      <c r="U869" s="18" t="s">
        <v>41</v>
      </c>
      <c r="V869" s="23">
        <v>22.068176623898097</v>
      </c>
      <c r="W869" s="23">
        <v>22.051404641900142</v>
      </c>
      <c r="X869" s="23">
        <v>59.95699300497148</v>
      </c>
      <c r="Y869" s="23">
        <v>59.956993005003767</v>
      </c>
      <c r="Z869" s="23">
        <v>58.227241499851971</v>
      </c>
      <c r="AA869" s="23">
        <v>58.227241499882481</v>
      </c>
      <c r="AB869" s="21">
        <v>0</v>
      </c>
      <c r="AC869" s="26">
        <f>((Y869*1000)*(O869/100))/VLOOKUP(E869,'Sq Ft lookup'!$C$3:$D$7,2,0)</f>
        <v>7.3088308051076981E-4</v>
      </c>
      <c r="AD869" s="26">
        <f>(100-J869)/100*X869*1000/VLOOKUP(E869,'Sq Ft lookup'!$C$3:$D$7,2,0)</f>
        <v>0.7404029897816955</v>
      </c>
      <c r="AE869" s="26">
        <f>(100-K869)/100*Y869*1000/VLOOKUP(E869,'Sq Ft lookup'!$C$3:$D$7,2,0)</f>
        <v>0.74040299162223155</v>
      </c>
    </row>
    <row r="870" spans="1:31">
      <c r="A870" t="s">
        <v>969</v>
      </c>
      <c r="B870" t="s">
        <v>960</v>
      </c>
      <c r="C870" t="s">
        <v>35</v>
      </c>
      <c r="D870" t="s">
        <v>961</v>
      </c>
      <c r="E870" t="s">
        <v>37</v>
      </c>
      <c r="F870">
        <v>2004</v>
      </c>
      <c r="G870" t="s">
        <v>59</v>
      </c>
      <c r="H870" t="s">
        <v>44</v>
      </c>
      <c r="I870" t="s">
        <v>45</v>
      </c>
      <c r="J870" s="21">
        <v>34.951825874901445</v>
      </c>
      <c r="K870" s="21">
        <v>35.019571249551973</v>
      </c>
      <c r="L870" s="21">
        <v>78.394904257523834</v>
      </c>
      <c r="M870" s="21">
        <v>78.406097579500809</v>
      </c>
      <c r="N870" s="21">
        <v>0</v>
      </c>
      <c r="O870" s="21">
        <v>1.2796494258995472</v>
      </c>
      <c r="P870" s="21">
        <v>0</v>
      </c>
      <c r="Q870" s="21">
        <v>0.36230383383307047</v>
      </c>
      <c r="R870" s="23">
        <v>220454.85648308106</v>
      </c>
      <c r="S870" s="23">
        <v>220342.69357005437</v>
      </c>
      <c r="T870" s="23">
        <v>95311.410233314993</v>
      </c>
      <c r="U870" s="18" t="s">
        <v>41</v>
      </c>
      <c r="V870" s="23">
        <v>27.816825502414449</v>
      </c>
      <c r="W870" s="23">
        <v>27.802421770629604</v>
      </c>
      <c r="X870" s="23">
        <v>50.750618435774904</v>
      </c>
      <c r="Y870" s="23">
        <v>50.755823867866525</v>
      </c>
      <c r="Z870" s="23">
        <v>50.252980450218082</v>
      </c>
      <c r="AA870" s="23">
        <v>50.252980450218082</v>
      </c>
      <c r="AB870" s="21">
        <v>0</v>
      </c>
      <c r="AC870" s="26">
        <f>((Y870*1000)*(O870/100))/VLOOKUP(E870,'Sq Ft lookup'!$C$3:$D$7,2,0)</f>
        <v>1.3122469112753598E-2</v>
      </c>
      <c r="AD870" s="26">
        <f>(100-J870)/100*X870*1000/VLOOKUP(E870,'Sq Ft lookup'!$C$3:$D$7,2,0)</f>
        <v>0.66698354681618799</v>
      </c>
      <c r="AE870" s="26">
        <f>(100-K870)/100*Y870*1000/VLOOKUP(E870,'Sq Ft lookup'!$C$3:$D$7,2,0)</f>
        <v>0.6663572475030185</v>
      </c>
    </row>
    <row r="871" spans="1:31">
      <c r="A871" t="s">
        <v>970</v>
      </c>
      <c r="B871" t="s">
        <v>960</v>
      </c>
      <c r="C871" t="s">
        <v>35</v>
      </c>
      <c r="D871" t="s">
        <v>961</v>
      </c>
      <c r="E871" t="s">
        <v>37</v>
      </c>
      <c r="F871">
        <v>2004</v>
      </c>
      <c r="G871" t="s">
        <v>61</v>
      </c>
      <c r="H871" t="s">
        <v>62</v>
      </c>
      <c r="I871" t="s">
        <v>63</v>
      </c>
      <c r="J871" s="21">
        <v>32.327796637323004</v>
      </c>
      <c r="K871" s="21">
        <v>34.344690580663553</v>
      </c>
      <c r="L871" s="21">
        <v>84.151413664316806</v>
      </c>
      <c r="M871" s="21">
        <v>84.254749187280652</v>
      </c>
      <c r="N871" s="21">
        <v>0</v>
      </c>
      <c r="O871" s="21">
        <v>11.991384417173965</v>
      </c>
      <c r="P871" s="21">
        <v>0</v>
      </c>
      <c r="Q871" s="21">
        <v>8.0616860925087082</v>
      </c>
      <c r="R871" s="23">
        <v>240685.96125802537</v>
      </c>
      <c r="S871" s="23">
        <v>239339.46918526082</v>
      </c>
      <c r="T871" s="23">
        <v>84664.063988534996</v>
      </c>
      <c r="U871" s="18" t="s">
        <v>41</v>
      </c>
      <c r="V871" s="23">
        <v>40.874708183088806</v>
      </c>
      <c r="W871" s="23">
        <v>40.608337127712424</v>
      </c>
      <c r="X871" s="23">
        <v>68.307890352108942</v>
      </c>
      <c r="Y871" s="23">
        <v>68.508595305478195</v>
      </c>
      <c r="Z871" s="23">
        <v>68.307890352108942</v>
      </c>
      <c r="AA871" s="23">
        <v>68.508595305478195</v>
      </c>
      <c r="AB871" s="21">
        <v>0</v>
      </c>
      <c r="AC871" s="26">
        <f>((Y871*1000)*(O871/100))/VLOOKUP(E871,'Sq Ft lookup'!$C$3:$D$7,2,0)</f>
        <v>0.16597896801466586</v>
      </c>
      <c r="AD871" s="26">
        <f>(100-J871)/100*X871*1000/VLOOKUP(E871,'Sq Ft lookup'!$C$3:$D$7,2,0)</f>
        <v>0.93394190265347188</v>
      </c>
      <c r="AE871" s="26">
        <f>(100-K871)/100*Y871*1000/VLOOKUP(E871,'Sq Ft lookup'!$C$3:$D$7,2,0)</f>
        <v>0.90876917318219441</v>
      </c>
    </row>
    <row r="872" spans="1:31">
      <c r="A872" t="s">
        <v>971</v>
      </c>
      <c r="B872" t="s">
        <v>960</v>
      </c>
      <c r="C872" t="s">
        <v>35</v>
      </c>
      <c r="D872" t="s">
        <v>961</v>
      </c>
      <c r="E872" t="s">
        <v>37</v>
      </c>
      <c r="F872">
        <v>2004</v>
      </c>
      <c r="G872" t="s">
        <v>65</v>
      </c>
      <c r="H872" t="s">
        <v>230</v>
      </c>
      <c r="I872" t="s">
        <v>63</v>
      </c>
      <c r="J872" s="21">
        <v>31.488934355179822</v>
      </c>
      <c r="K872" s="21">
        <v>31.619355557953376</v>
      </c>
      <c r="L872" s="21">
        <v>89.3662840675795</v>
      </c>
      <c r="M872" s="21">
        <v>89.377589597989868</v>
      </c>
      <c r="N872" s="21">
        <v>0</v>
      </c>
      <c r="O872" s="21">
        <v>2.8513250050723218E-2</v>
      </c>
      <c r="P872" s="21">
        <v>0</v>
      </c>
      <c r="Q872" s="21">
        <v>8.5794328869174624E-2</v>
      </c>
      <c r="R872" s="23">
        <v>234093.63804161569</v>
      </c>
      <c r="S872" s="23">
        <v>233835.74415288863</v>
      </c>
      <c r="T872" s="23">
        <v>152631.17962718199</v>
      </c>
      <c r="U872" s="18" t="s">
        <v>41</v>
      </c>
      <c r="V872" s="23">
        <v>48.380858108310747</v>
      </c>
      <c r="W872" s="23">
        <v>48.329443071670291</v>
      </c>
      <c r="X872" s="23">
        <v>64.882404268132106</v>
      </c>
      <c r="Y872" s="23">
        <v>64.90163147226643</v>
      </c>
      <c r="Z872" s="23">
        <v>64.873078701827637</v>
      </c>
      <c r="AA872" s="23">
        <v>64.892341956530146</v>
      </c>
      <c r="AB872" s="21">
        <v>0</v>
      </c>
      <c r="AC872" s="26">
        <f>((Y872*1000)*(O872/100))/VLOOKUP(E872,'Sq Ft lookup'!$C$3:$D$7,2,0)</f>
        <v>3.7388755366574817E-4</v>
      </c>
      <c r="AD872" s="26">
        <f>(100-J872)/100*X872*1000/VLOOKUP(E872,'Sq Ft lookup'!$C$3:$D$7,2,0)</f>
        <v>0.89810337569608234</v>
      </c>
      <c r="AE872" s="26">
        <f>(100-K872)/100*Y872*1000/VLOOKUP(E872,'Sq Ft lookup'!$C$3:$D$7,2,0)</f>
        <v>0.89665933638019857</v>
      </c>
    </row>
    <row r="873" spans="1:31">
      <c r="A873" t="s">
        <v>972</v>
      </c>
      <c r="B873" t="s">
        <v>960</v>
      </c>
      <c r="C873" t="s">
        <v>35</v>
      </c>
      <c r="D873" t="s">
        <v>961</v>
      </c>
      <c r="E873" t="s">
        <v>37</v>
      </c>
      <c r="F873">
        <v>2004</v>
      </c>
      <c r="G873" t="s">
        <v>65</v>
      </c>
      <c r="H873" t="s">
        <v>66</v>
      </c>
      <c r="I873" t="s">
        <v>57</v>
      </c>
      <c r="J873" s="21">
        <v>37.03987550496096</v>
      </c>
      <c r="K873" s="21">
        <v>39.596178038614319</v>
      </c>
      <c r="L873" s="21">
        <v>85.40614647513226</v>
      </c>
      <c r="M873" s="21">
        <v>85.487738244909281</v>
      </c>
      <c r="N873" s="21">
        <v>0</v>
      </c>
      <c r="O873" s="21">
        <v>15.695039694491797</v>
      </c>
      <c r="P873" s="21">
        <v>0</v>
      </c>
      <c r="Q873" s="21">
        <v>11.566258895907731</v>
      </c>
      <c r="R873" s="23">
        <v>234093.63804161569</v>
      </c>
      <c r="S873" s="23">
        <v>232617.80848096078</v>
      </c>
      <c r="T873" s="23">
        <v>152631.17962718199</v>
      </c>
      <c r="U873" s="18" t="s">
        <v>41</v>
      </c>
      <c r="V873" s="23">
        <v>22.502143139420212</v>
      </c>
      <c r="W873" s="23">
        <v>22.376075598072347</v>
      </c>
      <c r="X873" s="23">
        <v>64.882404268132106</v>
      </c>
      <c r="Y873" s="23">
        <v>63.908761499867197</v>
      </c>
      <c r="Z873" s="23">
        <v>64.882404268132106</v>
      </c>
      <c r="AA873" s="23">
        <v>63.77136164600482</v>
      </c>
      <c r="AB873" s="21">
        <v>0</v>
      </c>
      <c r="AC873" s="26">
        <f>((Y873*1000)*(O873/100))/VLOOKUP(E873,'Sq Ft lookup'!$C$3:$D$7,2,0)</f>
        <v>0.20265694485629354</v>
      </c>
      <c r="AD873" s="26">
        <f>(100-J873)/100*X873*1000/VLOOKUP(E873,'Sq Ft lookup'!$C$3:$D$7,2,0)</f>
        <v>0.82533675123932715</v>
      </c>
      <c r="AE873" s="26">
        <f>(100-K873)/100*Y873*1000/VLOOKUP(E873,'Sq Ft lookup'!$C$3:$D$7,2,0)</f>
        <v>0.77994412595426565</v>
      </c>
    </row>
    <row r="874" spans="1:31">
      <c r="A874" t="s">
        <v>973</v>
      </c>
      <c r="B874" t="s">
        <v>960</v>
      </c>
      <c r="C874" t="s">
        <v>35</v>
      </c>
      <c r="D874" t="s">
        <v>961</v>
      </c>
      <c r="E874" t="s">
        <v>37</v>
      </c>
      <c r="F874">
        <v>2004</v>
      </c>
      <c r="G874" t="s">
        <v>68</v>
      </c>
      <c r="H874" t="s">
        <v>69</v>
      </c>
      <c r="I874" t="s">
        <v>70</v>
      </c>
      <c r="J874" s="21">
        <v>42.94158430788498</v>
      </c>
      <c r="K874" s="21">
        <v>42.941584307886103</v>
      </c>
      <c r="L874" s="21">
        <v>84.581789114575272</v>
      </c>
      <c r="M874" s="21">
        <v>84.583320975119165</v>
      </c>
      <c r="N874" s="21">
        <v>0</v>
      </c>
      <c r="O874" s="21">
        <v>0</v>
      </c>
      <c r="P874" s="21">
        <v>0</v>
      </c>
      <c r="Q874" s="21">
        <v>0</v>
      </c>
      <c r="R874" s="23">
        <v>214958.72870083287</v>
      </c>
      <c r="S874" s="23">
        <v>214938.5701828585</v>
      </c>
      <c r="T874" s="23">
        <v>21599.754896381</v>
      </c>
      <c r="U874" s="18" t="s">
        <v>41</v>
      </c>
      <c r="V874" s="23">
        <v>23.181176568425794</v>
      </c>
      <c r="W874" s="23">
        <v>23.178873445029168</v>
      </c>
      <c r="X874" s="23">
        <v>49.003615842450685</v>
      </c>
      <c r="Y874" s="23">
        <v>49.003615842428239</v>
      </c>
      <c r="Z874" s="23">
        <v>46.691353609226965</v>
      </c>
      <c r="AA874" s="23">
        <v>46.691353609222787</v>
      </c>
      <c r="AB874" s="21">
        <v>0</v>
      </c>
      <c r="AC874" s="26">
        <f>((Y874*1000)*(O874/100))/VLOOKUP(E874,'Sq Ft lookup'!$C$3:$D$7,2,0)</f>
        <v>0</v>
      </c>
      <c r="AD874" s="26">
        <f>(100-J874)/100*X874*1000/VLOOKUP(E874,'Sq Ft lookup'!$C$3:$D$7,2,0)</f>
        <v>0.56491942280134644</v>
      </c>
      <c r="AE874" s="26">
        <f>(100-K874)/100*Y874*1000/VLOOKUP(E874,'Sq Ft lookup'!$C$3:$D$7,2,0)</f>
        <v>0.56491942280107654</v>
      </c>
    </row>
    <row r="875" spans="1:31">
      <c r="A875" t="s">
        <v>974</v>
      </c>
      <c r="B875" t="s">
        <v>960</v>
      </c>
      <c r="C875" t="s">
        <v>35</v>
      </c>
      <c r="D875" t="s">
        <v>961</v>
      </c>
      <c r="E875" t="s">
        <v>37</v>
      </c>
      <c r="F875">
        <v>2004</v>
      </c>
      <c r="G875" t="s">
        <v>72</v>
      </c>
      <c r="H875" t="s">
        <v>73</v>
      </c>
      <c r="I875" t="s">
        <v>63</v>
      </c>
      <c r="J875" s="21">
        <v>29.664680107393281</v>
      </c>
      <c r="K875" s="21">
        <v>30.773507146567969</v>
      </c>
      <c r="L875" s="21">
        <v>82.315593466391761</v>
      </c>
      <c r="M875" s="21">
        <v>82.500102217848777</v>
      </c>
      <c r="N875" s="21">
        <v>0</v>
      </c>
      <c r="O875" s="21">
        <v>11.531302495104519</v>
      </c>
      <c r="P875" s="21">
        <v>0</v>
      </c>
      <c r="Q875" s="21">
        <v>7.7688295854593452</v>
      </c>
      <c r="R875" s="23">
        <v>254986.58476178205</v>
      </c>
      <c r="S875" s="23">
        <v>252715.38557139732</v>
      </c>
      <c r="T875" s="23">
        <v>49383.772327466999</v>
      </c>
      <c r="U875" s="18" t="s">
        <v>41</v>
      </c>
      <c r="V875" s="23">
        <v>72.736311543944211</v>
      </c>
      <c r="W875" s="23">
        <v>71.977684090185576</v>
      </c>
      <c r="X875" s="23">
        <v>75.637323846506746</v>
      </c>
      <c r="Y875" s="23">
        <v>75.803096830992189</v>
      </c>
      <c r="Z875" s="23">
        <v>73.940559999273916</v>
      </c>
      <c r="AA875" s="23">
        <v>74.112438062526536</v>
      </c>
      <c r="AB875" s="21">
        <v>0</v>
      </c>
      <c r="AC875" s="26">
        <f>((Y875*1000)*(O875/100))/VLOOKUP(E875,'Sq Ft lookup'!$C$3:$D$7,2,0)</f>
        <v>0.17660540248992215</v>
      </c>
      <c r="AD875" s="26">
        <f>(100-J875)/100*X875*1000/VLOOKUP(E875,'Sq Ft lookup'!$C$3:$D$7,2,0)</f>
        <v>1.0748510695150506</v>
      </c>
      <c r="AE875" s="26">
        <f>(100-K875)/100*Y875*1000/VLOOKUP(E875,'Sq Ft lookup'!$C$3:$D$7,2,0)</f>
        <v>1.0602247784702894</v>
      </c>
    </row>
    <row r="876" spans="1:31">
      <c r="A876" t="s">
        <v>975</v>
      </c>
      <c r="B876" t="s">
        <v>960</v>
      </c>
      <c r="C876" t="s">
        <v>35</v>
      </c>
      <c r="D876" t="s">
        <v>961</v>
      </c>
      <c r="E876" t="s">
        <v>37</v>
      </c>
      <c r="F876">
        <v>2004</v>
      </c>
      <c r="G876" t="s">
        <v>75</v>
      </c>
      <c r="H876" t="s">
        <v>235</v>
      </c>
      <c r="I876" t="s">
        <v>63</v>
      </c>
      <c r="J876" s="21">
        <v>28.79719208489584</v>
      </c>
      <c r="K876" s="21">
        <v>29.774362597941149</v>
      </c>
      <c r="L876" s="21">
        <v>86.342973393332983</v>
      </c>
      <c r="M876" s="21">
        <v>86.439587094030855</v>
      </c>
      <c r="N876" s="21">
        <v>0</v>
      </c>
      <c r="O876" s="21">
        <v>10.78205114177841</v>
      </c>
      <c r="P876" s="21">
        <v>0</v>
      </c>
      <c r="Q876" s="21">
        <v>8.3552835587191492</v>
      </c>
      <c r="R876" s="23">
        <v>247369.83364722956</v>
      </c>
      <c r="S876" s="23">
        <v>245889.78704154014</v>
      </c>
      <c r="T876" s="23">
        <v>63751.422771758997</v>
      </c>
      <c r="U876" s="18" t="s">
        <v>41</v>
      </c>
      <c r="V876" s="23">
        <v>61.347431767690686</v>
      </c>
      <c r="W876" s="23">
        <v>60.913691312432732</v>
      </c>
      <c r="X876" s="23">
        <v>72.851464128497099</v>
      </c>
      <c r="Y876" s="23">
        <v>73.040623156806177</v>
      </c>
      <c r="Z876" s="23">
        <v>71.634883843008282</v>
      </c>
      <c r="AA876" s="23">
        <v>71.80864155720549</v>
      </c>
      <c r="AB876" s="21">
        <v>0</v>
      </c>
      <c r="AC876" s="26">
        <f>((Y876*1000)*(O876/100))/VLOOKUP(E876,'Sq Ft lookup'!$C$3:$D$7,2,0)</f>
        <v>0.15911258395879355</v>
      </c>
      <c r="AD876" s="26">
        <f>(100-J876)/100*X876*1000/VLOOKUP(E876,'Sq Ft lookup'!$C$3:$D$7,2,0)</f>
        <v>1.0480308731539509</v>
      </c>
      <c r="AE876" s="26">
        <f>(100-K876)/100*Y876*1000/VLOOKUP(E876,'Sq Ft lookup'!$C$3:$D$7,2,0)</f>
        <v>1.0363318148156972</v>
      </c>
    </row>
    <row r="877" spans="1:31">
      <c r="A877" t="s">
        <v>976</v>
      </c>
      <c r="B877" t="s">
        <v>960</v>
      </c>
      <c r="C877" t="s">
        <v>35</v>
      </c>
      <c r="D877" t="s">
        <v>961</v>
      </c>
      <c r="E877" t="s">
        <v>37</v>
      </c>
      <c r="F877">
        <v>2004</v>
      </c>
      <c r="G877" t="s">
        <v>75</v>
      </c>
      <c r="H877" t="s">
        <v>76</v>
      </c>
      <c r="I877" t="s">
        <v>77</v>
      </c>
      <c r="J877" s="21">
        <v>48.845126417514194</v>
      </c>
      <c r="K877" s="21">
        <v>50.067690119160027</v>
      </c>
      <c r="L877" s="21">
        <v>80.434485292005959</v>
      </c>
      <c r="M877" s="21">
        <v>80.525448163455167</v>
      </c>
      <c r="N877" s="21">
        <v>0</v>
      </c>
      <c r="O877" s="21">
        <v>7.7209297261855827</v>
      </c>
      <c r="P877" s="21">
        <v>0</v>
      </c>
      <c r="Q877" s="21">
        <v>6.1852752023566362</v>
      </c>
      <c r="R877" s="23">
        <v>247369.83364722956</v>
      </c>
      <c r="S877" s="23">
        <v>246396.37738302021</v>
      </c>
      <c r="T877" s="23">
        <v>63751.422771758997</v>
      </c>
      <c r="U877" s="18" t="s">
        <v>41</v>
      </c>
      <c r="V877" s="23">
        <v>102.3314579993272</v>
      </c>
      <c r="W877" s="23">
        <v>101.85586573082271</v>
      </c>
      <c r="X877" s="23">
        <v>72.851464128497099</v>
      </c>
      <c r="Y877" s="23">
        <v>72.993608041124773</v>
      </c>
      <c r="Z877" s="23">
        <v>72.15528218601051</v>
      </c>
      <c r="AA877" s="23">
        <v>72.280922919036257</v>
      </c>
      <c r="AB877" s="21">
        <v>0</v>
      </c>
      <c r="AC877" s="26">
        <f>((Y877*1000)*(O877/100))/VLOOKUP(E877,'Sq Ft lookup'!$C$3:$D$7,2,0)</f>
        <v>0.1138657476808282</v>
      </c>
      <c r="AD877" s="26">
        <f>(100-J877)/100*X877*1000/VLOOKUP(E877,'Sq Ft lookup'!$C$3:$D$7,2,0)</f>
        <v>0.75294624462920867</v>
      </c>
      <c r="AE877" s="26">
        <f>(100-K877)/100*Y877*1000/VLOOKUP(E877,'Sq Ft lookup'!$C$3:$D$7,2,0)</f>
        <v>0.73638538358016259</v>
      </c>
    </row>
    <row r="878" spans="1:31">
      <c r="A878" t="s">
        <v>977</v>
      </c>
      <c r="B878" t="s">
        <v>960</v>
      </c>
      <c r="C878" t="s">
        <v>35</v>
      </c>
      <c r="D878" t="s">
        <v>961</v>
      </c>
      <c r="E878" t="s">
        <v>37</v>
      </c>
      <c r="F878">
        <v>2004</v>
      </c>
      <c r="G878" t="s">
        <v>79</v>
      </c>
      <c r="H878" t="s">
        <v>62</v>
      </c>
      <c r="I878" t="s">
        <v>70</v>
      </c>
      <c r="J878" s="21">
        <v>39.588513845735505</v>
      </c>
      <c r="K878" s="21">
        <v>43.912367048829516</v>
      </c>
      <c r="L878" s="21">
        <v>81.318092205832215</v>
      </c>
      <c r="M878" s="21">
        <v>81.464804712413681</v>
      </c>
      <c r="N878" s="21">
        <v>0</v>
      </c>
      <c r="O878" s="21">
        <v>15.034020906507168</v>
      </c>
      <c r="P878" s="21">
        <v>0</v>
      </c>
      <c r="Q878" s="21">
        <v>8.0553887943965439</v>
      </c>
      <c r="R878" s="23">
        <v>297878.22500776197</v>
      </c>
      <c r="S878" s="23">
        <v>295620.66926641151</v>
      </c>
      <c r="T878" s="23">
        <v>9971.4705536010006</v>
      </c>
      <c r="U878" s="18" t="s">
        <v>41</v>
      </c>
      <c r="V878" s="23">
        <v>65.057904781590409</v>
      </c>
      <c r="W878" s="23">
        <v>64.547153694558133</v>
      </c>
      <c r="X878" s="23">
        <v>89.445591097186735</v>
      </c>
      <c r="Y878" s="23">
        <v>89.622200279737825</v>
      </c>
      <c r="Z878" s="23">
        <v>89.060473700790993</v>
      </c>
      <c r="AA878" s="23">
        <v>89.240145859509013</v>
      </c>
      <c r="AB878" s="21">
        <v>0</v>
      </c>
      <c r="AC878" s="26">
        <f>((Y878*1000)*(O878/100))/VLOOKUP(E878,'Sq Ft lookup'!$C$3:$D$7,2,0)</f>
        <v>0.2722258880074252</v>
      </c>
      <c r="AD878" s="26">
        <f>(100-J878)/100*X878*1000/VLOOKUP(E878,'Sq Ft lookup'!$C$3:$D$7,2,0)</f>
        <v>1.0917347384842306</v>
      </c>
      <c r="AE878" s="26">
        <f>(100-K878)/100*Y878*1000/VLOOKUP(E878,'Sq Ft lookup'!$C$3:$D$7,2,0)</f>
        <v>1.0155969438460903</v>
      </c>
    </row>
    <row r="879" spans="1:31">
      <c r="A879" t="s">
        <v>978</v>
      </c>
      <c r="B879" t="s">
        <v>960</v>
      </c>
      <c r="C879" t="s">
        <v>35</v>
      </c>
      <c r="D879" t="s">
        <v>961</v>
      </c>
      <c r="E879" t="s">
        <v>37</v>
      </c>
      <c r="F879">
        <v>2004</v>
      </c>
      <c r="G879" t="s">
        <v>81</v>
      </c>
      <c r="H879" t="s">
        <v>82</v>
      </c>
      <c r="I879" t="s">
        <v>77</v>
      </c>
      <c r="J879" s="21">
        <v>35.057206141902228</v>
      </c>
      <c r="K879" s="21">
        <v>39.010840298190338</v>
      </c>
      <c r="L879" s="21">
        <v>70.977220094109768</v>
      </c>
      <c r="M879" s="21">
        <v>71.231010367858516</v>
      </c>
      <c r="N879" s="21">
        <v>0</v>
      </c>
      <c r="O879" s="21">
        <v>16.231550978350427</v>
      </c>
      <c r="P879" s="21">
        <v>0</v>
      </c>
      <c r="Q879" s="21">
        <v>9.9262278538963322</v>
      </c>
      <c r="R879" s="23">
        <v>256455.39182052738</v>
      </c>
      <c r="S879" s="23">
        <v>254338.24652427109</v>
      </c>
      <c r="T879" s="23">
        <v>11085.433663289001</v>
      </c>
      <c r="U879" s="18" t="s">
        <v>41</v>
      </c>
      <c r="V879" s="23">
        <v>115.59749373908981</v>
      </c>
      <c r="W879" s="23">
        <v>114.5872236045912</v>
      </c>
      <c r="X879" s="23">
        <v>74.529700952974991</v>
      </c>
      <c r="Y879" s="23">
        <v>74.73544451589467</v>
      </c>
      <c r="Z879" s="23">
        <v>74.207251791711855</v>
      </c>
      <c r="AA879" s="23">
        <v>74.404048376809726</v>
      </c>
      <c r="AB879" s="21">
        <v>0</v>
      </c>
      <c r="AC879" s="26">
        <f>((Y879*1000)*(O879/100))/VLOOKUP(E879,'Sq Ft lookup'!$C$3:$D$7,2,0)</f>
        <v>0.24508984292341127</v>
      </c>
      <c r="AD879" s="26">
        <f>(100-J879)/100*X879*1000/VLOOKUP(E879,'Sq Ft lookup'!$C$3:$D$7,2,0)</f>
        <v>0.97791029503883775</v>
      </c>
      <c r="AE879" s="26">
        <f>(100-K879)/100*Y879*1000/VLOOKUP(E879,'Sq Ft lookup'!$C$3:$D$7,2,0)</f>
        <v>0.920911599346527</v>
      </c>
    </row>
    <row r="880" spans="1:31">
      <c r="A880" t="s">
        <v>979</v>
      </c>
      <c r="B880" t="s">
        <v>960</v>
      </c>
      <c r="C880" t="s">
        <v>35</v>
      </c>
      <c r="D880" t="s">
        <v>961</v>
      </c>
      <c r="E880" t="s">
        <v>84</v>
      </c>
      <c r="F880">
        <v>2004</v>
      </c>
      <c r="G880" t="s">
        <v>38</v>
      </c>
      <c r="H880" t="s">
        <v>39</v>
      </c>
      <c r="I880" t="s">
        <v>40</v>
      </c>
      <c r="J880" s="21">
        <v>37.467696860321574</v>
      </c>
      <c r="K880" s="21">
        <v>41.712309269463773</v>
      </c>
      <c r="L880" s="21">
        <v>93.503676109679034</v>
      </c>
      <c r="M880" s="21">
        <v>93.566082176637551</v>
      </c>
      <c r="N880" s="21">
        <v>0</v>
      </c>
      <c r="O880" s="21">
        <v>27.777784995784877</v>
      </c>
      <c r="P880" s="21">
        <v>0</v>
      </c>
      <c r="Q880" s="21">
        <v>16.791255339751068</v>
      </c>
      <c r="R880" s="23">
        <v>311709.87554221204</v>
      </c>
      <c r="S880" s="23">
        <v>308930.62261735729</v>
      </c>
      <c r="T880" s="23">
        <v>427326.844190887</v>
      </c>
      <c r="U880" s="18" t="s">
        <v>41</v>
      </c>
      <c r="V880" s="23">
        <v>49.839084342384687</v>
      </c>
      <c r="W880" s="23">
        <v>49.360127522670076</v>
      </c>
      <c r="X880" s="23">
        <v>100.31702811848258</v>
      </c>
      <c r="Y880" s="23">
        <v>99.549424416827975</v>
      </c>
      <c r="Z880" s="23">
        <v>100.31702811848258</v>
      </c>
      <c r="AA880" s="23">
        <v>99.549424416827975</v>
      </c>
      <c r="AB880" s="21">
        <v>0</v>
      </c>
      <c r="AC880" s="26">
        <f>((Y880*1000)*(O880/100))/VLOOKUP(E880,'Sq Ft lookup'!$C$3:$D$7,2,0)</f>
        <v>1.1197661501942839</v>
      </c>
      <c r="AD880" s="26">
        <f>(100-J880)/100*X880*1000/VLOOKUP(E880,'Sq Ft lookup'!$C$3:$D$7,2,0)</f>
        <v>2.5402125176661658</v>
      </c>
      <c r="AE880" s="26">
        <f>(100-K880)/100*Y880*1000/VLOOKUP(E880,'Sq Ft lookup'!$C$3:$D$7,2,0)</f>
        <v>2.3496683793524844</v>
      </c>
    </row>
    <row r="881" spans="1:31">
      <c r="A881" t="s">
        <v>980</v>
      </c>
      <c r="B881" t="s">
        <v>960</v>
      </c>
      <c r="C881" t="s">
        <v>35</v>
      </c>
      <c r="D881" t="s">
        <v>961</v>
      </c>
      <c r="E881" t="s">
        <v>84</v>
      </c>
      <c r="F881">
        <v>2004</v>
      </c>
      <c r="G881" t="s">
        <v>43</v>
      </c>
      <c r="H881" t="s">
        <v>44</v>
      </c>
      <c r="I881" t="s">
        <v>45</v>
      </c>
      <c r="J881" s="21">
        <v>37.683467683202551</v>
      </c>
      <c r="K881" s="21">
        <v>39.853891357961011</v>
      </c>
      <c r="L881" s="21">
        <v>78.426387199153936</v>
      </c>
      <c r="M881" s="21">
        <v>78.524210235077945</v>
      </c>
      <c r="N881" s="21">
        <v>0</v>
      </c>
      <c r="O881" s="21">
        <v>11.069294789687467</v>
      </c>
      <c r="P881" s="21">
        <v>0</v>
      </c>
      <c r="Q881" s="21">
        <v>6.78090937751689</v>
      </c>
      <c r="R881" s="23">
        <v>329723.19604810129</v>
      </c>
      <c r="S881" s="23">
        <v>327636.61822182179</v>
      </c>
      <c r="T881" s="23">
        <v>239166.90777221599</v>
      </c>
      <c r="U881" s="18" t="s">
        <v>41</v>
      </c>
      <c r="V881" s="23">
        <v>83.688195592918376</v>
      </c>
      <c r="W881" s="23">
        <v>83.308906062426033</v>
      </c>
      <c r="X881" s="23">
        <v>98.543688575340028</v>
      </c>
      <c r="Y881" s="23">
        <v>98.43416753210343</v>
      </c>
      <c r="Z881" s="23">
        <v>97.377622254440652</v>
      </c>
      <c r="AA881" s="23">
        <v>97.096587086316049</v>
      </c>
      <c r="AB881" s="21">
        <v>0</v>
      </c>
      <c r="AC881" s="26">
        <f>((Y881*1000)*(O881/100))/VLOOKUP(E881,'Sq Ft lookup'!$C$3:$D$7,2,0)</f>
        <v>0.44122163101451128</v>
      </c>
      <c r="AD881" s="26">
        <f>(100-J881)/100*X881*1000/VLOOKUP(E881,'Sq Ft lookup'!$C$3:$D$7,2,0)</f>
        <v>2.4866980982877505</v>
      </c>
      <c r="AE881" s="26">
        <f>(100-K881)/100*Y881*1000/VLOOKUP(E881,'Sq Ft lookup'!$C$3:$D$7,2,0)</f>
        <v>2.3974213948064627</v>
      </c>
    </row>
    <row r="882" spans="1:31">
      <c r="A882" t="s">
        <v>981</v>
      </c>
      <c r="B882" t="s">
        <v>960</v>
      </c>
      <c r="C882" t="s">
        <v>35</v>
      </c>
      <c r="D882" t="s">
        <v>961</v>
      </c>
      <c r="E882" t="s">
        <v>84</v>
      </c>
      <c r="F882">
        <v>2004</v>
      </c>
      <c r="G882" t="s">
        <v>47</v>
      </c>
      <c r="H882" t="s">
        <v>220</v>
      </c>
      <c r="I882" t="s">
        <v>57</v>
      </c>
      <c r="J882" s="21">
        <v>44.827198843779591</v>
      </c>
      <c r="K882" s="21">
        <v>46.19187834870182</v>
      </c>
      <c r="L882" s="21">
        <v>82.551066760113684</v>
      </c>
      <c r="M882" s="21">
        <v>82.708176655364298</v>
      </c>
      <c r="N882" s="21">
        <v>0</v>
      </c>
      <c r="O882" s="21">
        <v>8.943208511380158</v>
      </c>
      <c r="P882" s="21">
        <v>0</v>
      </c>
      <c r="Q882" s="21">
        <v>5.9898400636085878</v>
      </c>
      <c r="R882" s="23">
        <v>326657.03308105614</v>
      </c>
      <c r="S882" s="23">
        <v>322937.80217725073</v>
      </c>
      <c r="T882" s="23">
        <v>334895.469195218</v>
      </c>
      <c r="U882" s="18" t="s">
        <v>41</v>
      </c>
      <c r="V882" s="23">
        <v>62.961954169580295</v>
      </c>
      <c r="W882" s="23">
        <v>62.394672294816232</v>
      </c>
      <c r="X882" s="23">
        <v>108.40350127951299</v>
      </c>
      <c r="Y882" s="23">
        <v>109.62785268716534</v>
      </c>
      <c r="Z882" s="23">
        <v>107.07955970794724</v>
      </c>
      <c r="AA882" s="23">
        <v>102.38109434334075</v>
      </c>
      <c r="AB882" s="21">
        <v>0</v>
      </c>
      <c r="AC882" s="26">
        <f>((Y882*1000)*(O882/100))/VLOOKUP(E882,'Sq Ft lookup'!$C$3:$D$7,2,0)</f>
        <v>0.39701346233496138</v>
      </c>
      <c r="AD882" s="26">
        <f>(100-J882)/100*X882*1000/VLOOKUP(E882,'Sq Ft lookup'!$C$3:$D$7,2,0)</f>
        <v>2.4219173195920853</v>
      </c>
      <c r="AE882" s="26">
        <f>(100-K882)/100*Y882*1000/VLOOKUP(E882,'Sq Ft lookup'!$C$3:$D$7,2,0)</f>
        <v>2.3886895459654136</v>
      </c>
    </row>
    <row r="883" spans="1:31">
      <c r="A883" t="s">
        <v>982</v>
      </c>
      <c r="B883" t="s">
        <v>960</v>
      </c>
      <c r="C883" t="s">
        <v>35</v>
      </c>
      <c r="D883" t="s">
        <v>961</v>
      </c>
      <c r="E883" t="s">
        <v>84</v>
      </c>
      <c r="F883">
        <v>2004</v>
      </c>
      <c r="G883" t="s">
        <v>47</v>
      </c>
      <c r="H883" t="s">
        <v>39</v>
      </c>
      <c r="I883" t="s">
        <v>40</v>
      </c>
      <c r="J883" s="21">
        <v>35.367030249210217</v>
      </c>
      <c r="K883" s="21">
        <v>39.989481017959548</v>
      </c>
      <c r="L883" s="21">
        <v>93.683332565421878</v>
      </c>
      <c r="M883" s="21">
        <v>93.749746623745907</v>
      </c>
      <c r="N883" s="21">
        <v>0</v>
      </c>
      <c r="O883" s="21">
        <v>30.3546102740351</v>
      </c>
      <c r="P883" s="21">
        <v>0</v>
      </c>
      <c r="Q883" s="21">
        <v>16.692953586982068</v>
      </c>
      <c r="R883" s="23">
        <v>326657.03308105614</v>
      </c>
      <c r="S883" s="23">
        <v>323534.49455285381</v>
      </c>
      <c r="T883" s="23">
        <v>334895.469195218</v>
      </c>
      <c r="U883" s="18" t="s">
        <v>41</v>
      </c>
      <c r="V883" s="23">
        <v>52.370544932571576</v>
      </c>
      <c r="W883" s="23">
        <v>51.819275449430997</v>
      </c>
      <c r="X883" s="23">
        <v>108.40350127951299</v>
      </c>
      <c r="Y883" s="23">
        <v>106.23717439167004</v>
      </c>
      <c r="Z883" s="23">
        <v>108.40350127951299</v>
      </c>
      <c r="AA883" s="23">
        <v>106.23717439167004</v>
      </c>
      <c r="AB883" s="21">
        <v>0</v>
      </c>
      <c r="AC883" s="26">
        <f>((Y883*1000)*(O883/100))/VLOOKUP(E883,'Sq Ft lookup'!$C$3:$D$7,2,0)</f>
        <v>1.3058465378715716</v>
      </c>
      <c r="AD883" s="26">
        <f>(100-J883)/100*X883*1000/VLOOKUP(E883,'Sq Ft lookup'!$C$3:$D$7,2,0)</f>
        <v>2.8371898032308018</v>
      </c>
      <c r="AE883" s="26">
        <f>(100-K883)/100*Y883*1000/VLOOKUP(E883,'Sq Ft lookup'!$C$3:$D$7,2,0)</f>
        <v>2.5816351368413266</v>
      </c>
    </row>
    <row r="884" spans="1:31">
      <c r="A884" t="s">
        <v>983</v>
      </c>
      <c r="B884" t="s">
        <v>960</v>
      </c>
      <c r="C884" t="s">
        <v>35</v>
      </c>
      <c r="D884" t="s">
        <v>961</v>
      </c>
      <c r="E884" t="s">
        <v>84</v>
      </c>
      <c r="F884">
        <v>2004</v>
      </c>
      <c r="G884" t="s">
        <v>49</v>
      </c>
      <c r="H884" t="s">
        <v>44</v>
      </c>
      <c r="I884" t="s">
        <v>45</v>
      </c>
      <c r="J884" s="21">
        <v>42.181423544186913</v>
      </c>
      <c r="K884" s="21">
        <v>42.180043917435619</v>
      </c>
      <c r="L884" s="21">
        <v>81.81186625700029</v>
      </c>
      <c r="M884" s="21">
        <v>81.914078366189315</v>
      </c>
      <c r="N884" s="21">
        <v>0</v>
      </c>
      <c r="O884" s="21">
        <v>5.2056627046470458</v>
      </c>
      <c r="P884" s="21">
        <v>0</v>
      </c>
      <c r="Q884" s="21">
        <v>3.026303806310465</v>
      </c>
      <c r="R884" s="23">
        <v>293284.78333494259</v>
      </c>
      <c r="S884" s="23">
        <v>291611.26882424991</v>
      </c>
      <c r="T884" s="23">
        <v>153751.309381461</v>
      </c>
      <c r="U884" s="18" t="s">
        <v>41</v>
      </c>
      <c r="V884" s="23">
        <v>36.738890787878205</v>
      </c>
      <c r="W884" s="23">
        <v>36.532558236642657</v>
      </c>
      <c r="X884" s="23">
        <v>79.620663722248992</v>
      </c>
      <c r="Y884" s="23">
        <v>79.648824861239092</v>
      </c>
      <c r="Z884" s="23">
        <v>66.488038258459696</v>
      </c>
      <c r="AA884" s="23">
        <v>66.562362221632114</v>
      </c>
      <c r="AB884" s="21">
        <v>0</v>
      </c>
      <c r="AC884" s="26">
        <f>((Y884*1000)*(O884/100))/VLOOKUP(E884,'Sq Ft lookup'!$C$3:$D$7,2,0)</f>
        <v>0.16789832640174801</v>
      </c>
      <c r="AD884" s="26">
        <f>(100-J884)/100*X884*1000/VLOOKUP(E884,'Sq Ft lookup'!$C$3:$D$7,2,0)</f>
        <v>1.8641641761034367</v>
      </c>
      <c r="AE884" s="26">
        <f>(100-K884)/100*Y884*1000/VLOOKUP(E884,'Sq Ft lookup'!$C$3:$D$7,2,0)</f>
        <v>1.864868011947644</v>
      </c>
    </row>
    <row r="885" spans="1:31">
      <c r="A885" t="s">
        <v>984</v>
      </c>
      <c r="B885" t="s">
        <v>960</v>
      </c>
      <c r="C885" t="s">
        <v>35</v>
      </c>
      <c r="D885" t="s">
        <v>961</v>
      </c>
      <c r="E885" t="s">
        <v>84</v>
      </c>
      <c r="F885">
        <v>2004</v>
      </c>
      <c r="G885" t="s">
        <v>51</v>
      </c>
      <c r="H885" t="s">
        <v>52</v>
      </c>
      <c r="I885" t="s">
        <v>53</v>
      </c>
      <c r="J885" s="21">
        <v>35.180811310685066</v>
      </c>
      <c r="K885" s="21">
        <v>38.974653007726381</v>
      </c>
      <c r="L885" s="21">
        <v>88.324914092227488</v>
      </c>
      <c r="M885" s="21">
        <v>88.383632633258387</v>
      </c>
      <c r="N885" s="21">
        <v>0</v>
      </c>
      <c r="O885" s="21">
        <v>19.448996389671549</v>
      </c>
      <c r="P885" s="21">
        <v>0</v>
      </c>
      <c r="Q885" s="21">
        <v>11.565494157596381</v>
      </c>
      <c r="R885" s="23">
        <v>344627.14125747554</v>
      </c>
      <c r="S885" s="23">
        <v>342613.09796523832</v>
      </c>
      <c r="T885" s="23">
        <v>148484.993909296</v>
      </c>
      <c r="U885" s="18" t="s">
        <v>41</v>
      </c>
      <c r="V885" s="23">
        <v>51.748514009022422</v>
      </c>
      <c r="W885" s="23">
        <v>51.488425748283056</v>
      </c>
      <c r="X885" s="23">
        <v>102.45560471115846</v>
      </c>
      <c r="Y885" s="23">
        <v>102.37973786364903</v>
      </c>
      <c r="Z885" s="23">
        <v>102.21442396668871</v>
      </c>
      <c r="AA885" s="23">
        <v>102.10363756723044</v>
      </c>
      <c r="AB885" s="21">
        <v>0</v>
      </c>
      <c r="AC885" s="26">
        <f>((Y885*1000)*(O885/100))/VLOOKUP(E885,'Sq Ft lookup'!$C$3:$D$7,2,0)</f>
        <v>0.80631024583341959</v>
      </c>
      <c r="AD885" s="26">
        <f>(100-J885)/100*X885*1000/VLOOKUP(E885,'Sq Ft lookup'!$C$3:$D$7,2,0)</f>
        <v>2.6892444519337695</v>
      </c>
      <c r="AE885" s="26">
        <f>(100-K885)/100*Y885*1000/VLOOKUP(E885,'Sq Ft lookup'!$C$3:$D$7,2,0)</f>
        <v>2.5299692359211163</v>
      </c>
    </row>
    <row r="886" spans="1:31">
      <c r="A886" t="s">
        <v>985</v>
      </c>
      <c r="B886" t="s">
        <v>960</v>
      </c>
      <c r="C886" t="s">
        <v>35</v>
      </c>
      <c r="D886" t="s">
        <v>961</v>
      </c>
      <c r="E886" t="s">
        <v>84</v>
      </c>
      <c r="F886">
        <v>2004</v>
      </c>
      <c r="G886" t="s">
        <v>55</v>
      </c>
      <c r="H886" t="s">
        <v>225</v>
      </c>
      <c r="I886" t="s">
        <v>40</v>
      </c>
      <c r="J886" s="21">
        <v>28.558011669891158</v>
      </c>
      <c r="K886" s="21">
        <v>33.754055886898527</v>
      </c>
      <c r="L886" s="21">
        <v>74.586892529041563</v>
      </c>
      <c r="M886" s="21">
        <v>74.852722902134673</v>
      </c>
      <c r="N886" s="21">
        <v>0</v>
      </c>
      <c r="O886" s="21">
        <v>28.759353329752468</v>
      </c>
      <c r="P886" s="21">
        <v>0</v>
      </c>
      <c r="Q886" s="21">
        <v>18.858073167610907</v>
      </c>
      <c r="R886" s="23">
        <v>321918.90925979736</v>
      </c>
      <c r="S886" s="23">
        <v>318424.99373931286</v>
      </c>
      <c r="T886" s="23">
        <v>246803.817741126</v>
      </c>
      <c r="U886" s="18" t="s">
        <v>41</v>
      </c>
      <c r="V886" s="23">
        <v>144.2709654519235</v>
      </c>
      <c r="W886" s="23">
        <v>142.75916761205929</v>
      </c>
      <c r="X886" s="23">
        <v>97.486404815243304</v>
      </c>
      <c r="Y886" s="23">
        <v>93.66591260787294</v>
      </c>
      <c r="Z886" s="23">
        <v>95.80703875693149</v>
      </c>
      <c r="AA886" s="23">
        <v>91.226007883249196</v>
      </c>
      <c r="AB886" s="21">
        <v>0</v>
      </c>
      <c r="AC886" s="26">
        <f>((Y886*1000)*(O886/100))/VLOOKUP(E886,'Sq Ft lookup'!$C$3:$D$7,2,0)</f>
        <v>1.0908163902180743</v>
      </c>
      <c r="AD886" s="26">
        <f>(100-J886)/100*X886*1000/VLOOKUP(E886,'Sq Ft lookup'!$C$3:$D$7,2,0)</f>
        <v>2.8202561632536458</v>
      </c>
      <c r="AE886" s="26">
        <f>(100-K886)/100*Y886*1000/VLOOKUP(E886,'Sq Ft lookup'!$C$3:$D$7,2,0)</f>
        <v>2.5126490430952817</v>
      </c>
    </row>
    <row r="887" spans="1:31">
      <c r="A887" t="s">
        <v>986</v>
      </c>
      <c r="B887" t="s">
        <v>960</v>
      </c>
      <c r="C887" t="s">
        <v>35</v>
      </c>
      <c r="D887" t="s">
        <v>961</v>
      </c>
      <c r="E887" t="s">
        <v>84</v>
      </c>
      <c r="F887">
        <v>2004</v>
      </c>
      <c r="G887" t="s">
        <v>55</v>
      </c>
      <c r="H887" t="s">
        <v>56</v>
      </c>
      <c r="I887" t="s">
        <v>57</v>
      </c>
      <c r="J887" s="21">
        <v>29.163360386069158</v>
      </c>
      <c r="K887" s="21">
        <v>30.189270733464834</v>
      </c>
      <c r="L887" s="21">
        <v>86.577943496064407</v>
      </c>
      <c r="M887" s="21">
        <v>86.69582926592355</v>
      </c>
      <c r="N887" s="21">
        <v>0</v>
      </c>
      <c r="O887" s="21">
        <v>16.374619155055807</v>
      </c>
      <c r="P887" s="21">
        <v>0</v>
      </c>
      <c r="Q887" s="21">
        <v>12.501219395716079</v>
      </c>
      <c r="R887" s="23">
        <v>321918.90925979736</v>
      </c>
      <c r="S887" s="23">
        <v>320215.52495990996</v>
      </c>
      <c r="T887" s="23">
        <v>246803.817741126</v>
      </c>
      <c r="U887" s="18" t="s">
        <v>41</v>
      </c>
      <c r="V887" s="23">
        <v>31.095277056959471</v>
      </c>
      <c r="W887" s="23">
        <v>30.822284572266891</v>
      </c>
      <c r="X887" s="23">
        <v>97.486404815243304</v>
      </c>
      <c r="Y887" s="23">
        <v>97.718694559942065</v>
      </c>
      <c r="Z887" s="23">
        <v>95.220162538093945</v>
      </c>
      <c r="AA887" s="23">
        <v>95.410885888473288</v>
      </c>
      <c r="AB887" s="21">
        <v>0</v>
      </c>
      <c r="AC887" s="26">
        <f>((Y887*1000)*(O887/100))/VLOOKUP(E887,'Sq Ft lookup'!$C$3:$D$7,2,0)</f>
        <v>0.64794752287842694</v>
      </c>
      <c r="AD887" s="26">
        <f>(100-J887)/100*X887*1000/VLOOKUP(E887,'Sq Ft lookup'!$C$3:$D$7,2,0)</f>
        <v>2.7963593136890714</v>
      </c>
      <c r="AE887" s="26">
        <f>(100-K887)/100*Y887*1000/VLOOKUP(E887,'Sq Ft lookup'!$C$3:$D$7,2,0)</f>
        <v>2.7624269407585977</v>
      </c>
    </row>
    <row r="888" spans="1:31">
      <c r="A888" t="s">
        <v>987</v>
      </c>
      <c r="B888" t="s">
        <v>960</v>
      </c>
      <c r="C888" t="s">
        <v>35</v>
      </c>
      <c r="D888" t="s">
        <v>961</v>
      </c>
      <c r="E888" t="s">
        <v>84</v>
      </c>
      <c r="F888">
        <v>2004</v>
      </c>
      <c r="G888" t="s">
        <v>59</v>
      </c>
      <c r="H888" t="s">
        <v>44</v>
      </c>
      <c r="I888" t="s">
        <v>45</v>
      </c>
      <c r="J888" s="21">
        <v>46.281566625313339</v>
      </c>
      <c r="K888" s="21">
        <v>46.286424371827252</v>
      </c>
      <c r="L888" s="21">
        <v>82.797268403025441</v>
      </c>
      <c r="M888" s="21">
        <v>82.910268484455145</v>
      </c>
      <c r="N888" s="21">
        <v>0</v>
      </c>
      <c r="O888" s="21">
        <v>5.1443547187625391</v>
      </c>
      <c r="P888" s="21">
        <v>0</v>
      </c>
      <c r="Q888" s="21">
        <v>3.5217620843257524</v>
      </c>
      <c r="R888" s="23">
        <v>302593.69359709404</v>
      </c>
      <c r="S888" s="23">
        <v>300377.89750312391</v>
      </c>
      <c r="T888" s="23">
        <v>132739.83834893399</v>
      </c>
      <c r="U888" s="18" t="s">
        <v>41</v>
      </c>
      <c r="V888" s="23">
        <v>37.930908663404892</v>
      </c>
      <c r="W888" s="23">
        <v>37.681864797118209</v>
      </c>
      <c r="X888" s="23">
        <v>86.913619400479291</v>
      </c>
      <c r="Y888" s="23">
        <v>86.965392295231339</v>
      </c>
      <c r="Z888" s="23">
        <v>67.141973731742809</v>
      </c>
      <c r="AA888" s="23">
        <v>67.215543249978026</v>
      </c>
      <c r="AB888" s="21">
        <v>0</v>
      </c>
      <c r="AC888" s="26">
        <f>((Y888*1000)*(O888/100))/VLOOKUP(E888,'Sq Ft lookup'!$C$3:$D$7,2,0)</f>
        <v>0.18116251314962897</v>
      </c>
      <c r="AD888" s="26">
        <f>(100-J888)/100*X888*1000/VLOOKUP(E888,'Sq Ft lookup'!$C$3:$D$7,2,0)</f>
        <v>1.8906108415134726</v>
      </c>
      <c r="AE888" s="26">
        <f>(100-K888)/100*Y888*1000/VLOOKUP(E888,'Sq Ft lookup'!$C$3:$D$7,2,0)</f>
        <v>1.8915659753325045</v>
      </c>
    </row>
    <row r="889" spans="1:31">
      <c r="A889" t="s">
        <v>988</v>
      </c>
      <c r="B889" t="s">
        <v>960</v>
      </c>
      <c r="C889" t="s">
        <v>35</v>
      </c>
      <c r="D889" t="s">
        <v>961</v>
      </c>
      <c r="E889" t="s">
        <v>84</v>
      </c>
      <c r="F889">
        <v>2004</v>
      </c>
      <c r="G889" t="s">
        <v>61</v>
      </c>
      <c r="H889" t="s">
        <v>62</v>
      </c>
      <c r="I889" t="s">
        <v>63</v>
      </c>
      <c r="J889" s="21">
        <v>19.978832152450721</v>
      </c>
      <c r="K889" s="21">
        <v>24.262074461288652</v>
      </c>
      <c r="L889" s="21">
        <v>85.012344192895455</v>
      </c>
      <c r="M889" s="21">
        <v>85.106349632538496</v>
      </c>
      <c r="N889" s="21">
        <v>0</v>
      </c>
      <c r="O889" s="21">
        <v>18.912139227881671</v>
      </c>
      <c r="P889" s="21">
        <v>0</v>
      </c>
      <c r="Q889" s="21">
        <v>10.872659284674167</v>
      </c>
      <c r="R889" s="23">
        <v>351095.85565635079</v>
      </c>
      <c r="S889" s="23">
        <v>348767.58290896908</v>
      </c>
      <c r="T889" s="23">
        <v>80179.015789653</v>
      </c>
      <c r="U889" s="18" t="s">
        <v>41</v>
      </c>
      <c r="V889" s="23">
        <v>60.123535724520245</v>
      </c>
      <c r="W889" s="23">
        <v>59.746570470426967</v>
      </c>
      <c r="X889" s="23">
        <v>106.24850957628841</v>
      </c>
      <c r="Y889" s="23">
        <v>106.21112537565395</v>
      </c>
      <c r="Z889" s="23">
        <v>106.24850957628841</v>
      </c>
      <c r="AA889" s="23">
        <v>106.21112537565395</v>
      </c>
      <c r="AB889" s="21">
        <v>0</v>
      </c>
      <c r="AC889" s="26">
        <f>((Y889*1000)*(O889/100))/VLOOKUP(E889,'Sq Ft lookup'!$C$3:$D$7,2,0)</f>
        <v>0.81339525841440119</v>
      </c>
      <c r="AD889" s="26">
        <f>(100-J889)/100*X889*1000/VLOOKUP(E889,'Sq Ft lookup'!$C$3:$D$7,2,0)</f>
        <v>3.4428547553578142</v>
      </c>
      <c r="AE889" s="26">
        <f>(100-K889)/100*Y889*1000/VLOOKUP(E889,'Sq Ft lookup'!$C$3:$D$7,2,0)</f>
        <v>3.2574247034152721</v>
      </c>
    </row>
    <row r="890" spans="1:31">
      <c r="A890" t="s">
        <v>989</v>
      </c>
      <c r="B890" t="s">
        <v>960</v>
      </c>
      <c r="C890" t="s">
        <v>35</v>
      </c>
      <c r="D890" t="s">
        <v>961</v>
      </c>
      <c r="E890" t="s">
        <v>84</v>
      </c>
      <c r="F890">
        <v>2004</v>
      </c>
      <c r="G890" t="s">
        <v>65</v>
      </c>
      <c r="H890" t="s">
        <v>230</v>
      </c>
      <c r="I890" t="s">
        <v>63</v>
      </c>
      <c r="J890" s="21">
        <v>25.498441837313067</v>
      </c>
      <c r="K890" s="21">
        <v>27.369630027725744</v>
      </c>
      <c r="L890" s="21">
        <v>90.932762044138599</v>
      </c>
      <c r="M890" s="21">
        <v>91.013664366827356</v>
      </c>
      <c r="N890" s="21">
        <v>0</v>
      </c>
      <c r="O890" s="21">
        <v>17.798244377153583</v>
      </c>
      <c r="P890" s="21">
        <v>0</v>
      </c>
      <c r="Q890" s="21">
        <v>12.102985884696592</v>
      </c>
      <c r="R890" s="23">
        <v>334131.29820156848</v>
      </c>
      <c r="S890" s="23">
        <v>331618.19931949099</v>
      </c>
      <c r="T890" s="23">
        <v>174477.34438496901</v>
      </c>
      <c r="U890" s="18" t="s">
        <v>41</v>
      </c>
      <c r="V890" s="23">
        <v>70.216559165864297</v>
      </c>
      <c r="W890" s="23">
        <v>69.590544305811292</v>
      </c>
      <c r="X890" s="23">
        <v>110.4340725900424</v>
      </c>
      <c r="Y890" s="23">
        <v>110.73332219698261</v>
      </c>
      <c r="Z890" s="23">
        <v>110.28327850791932</v>
      </c>
      <c r="AA890" s="23">
        <v>110.56898898966776</v>
      </c>
      <c r="AB890" s="21">
        <v>0</v>
      </c>
      <c r="AC890" s="26">
        <f>((Y890*1000)*(O890/100))/VLOOKUP(E890,'Sq Ft lookup'!$C$3:$D$7,2,0)</f>
        <v>0.79808006849806923</v>
      </c>
      <c r="AD890" s="26">
        <f>(100-J890)/100*X890*1000/VLOOKUP(E890,'Sq Ft lookup'!$C$3:$D$7,2,0)</f>
        <v>3.3316503268716073</v>
      </c>
      <c r="AE890" s="26">
        <f>(100-K890)/100*Y890*1000/VLOOKUP(E890,'Sq Ft lookup'!$C$3:$D$7,2,0)</f>
        <v>3.256773500476168</v>
      </c>
    </row>
    <row r="891" spans="1:31">
      <c r="A891" t="s">
        <v>990</v>
      </c>
      <c r="B891" t="s">
        <v>960</v>
      </c>
      <c r="C891" t="s">
        <v>35</v>
      </c>
      <c r="D891" s="22" t="s">
        <v>961</v>
      </c>
      <c r="E891" t="s">
        <v>84</v>
      </c>
      <c r="F891">
        <v>2004</v>
      </c>
      <c r="G891" t="s">
        <v>65</v>
      </c>
      <c r="H891" t="s">
        <v>66</v>
      </c>
      <c r="I891" t="s">
        <v>57</v>
      </c>
      <c r="J891" s="21">
        <v>29.352793288039926</v>
      </c>
      <c r="K891" s="21">
        <v>33.658074680276584</v>
      </c>
      <c r="L891" s="21">
        <v>87.636944700165458</v>
      </c>
      <c r="M891" s="21">
        <v>87.751481898283188</v>
      </c>
      <c r="N891" s="21">
        <v>0</v>
      </c>
      <c r="O891" s="21">
        <v>27.922838546882438</v>
      </c>
      <c r="P891" s="21">
        <v>0</v>
      </c>
      <c r="Q891" s="21">
        <v>17.81150625509542</v>
      </c>
      <c r="R891" s="23">
        <v>334131.29820156848</v>
      </c>
      <c r="S891" s="23">
        <v>329743.82979230117</v>
      </c>
      <c r="T891" s="23">
        <v>174477.34438496901</v>
      </c>
      <c r="U891" s="18" t="s">
        <v>41</v>
      </c>
      <c r="V891" s="23">
        <v>32.445607634488823</v>
      </c>
      <c r="W891" s="23">
        <v>32.156688383729929</v>
      </c>
      <c r="X891" s="23">
        <v>110.4340725900424</v>
      </c>
      <c r="Y891" s="23">
        <v>120.01240864375727</v>
      </c>
      <c r="Z891" s="23">
        <v>110.4340725900424</v>
      </c>
      <c r="AA891" s="23">
        <v>117.3911482436112</v>
      </c>
      <c r="AB891" s="21">
        <v>0</v>
      </c>
      <c r="AC891" s="26">
        <f>((Y891*1000)*(O891/100))/VLOOKUP(E891,'Sq Ft lookup'!$C$3:$D$7,2,0)</f>
        <v>1.3569901235805275</v>
      </c>
      <c r="AD891" s="26">
        <f>(100-J891)/100*X891*1000/VLOOKUP(E891,'Sq Ft lookup'!$C$3:$D$7,2,0)</f>
        <v>3.1592868006933914</v>
      </c>
      <c r="AE891" s="26">
        <f>(100-K891)/100*Y891*1000/VLOOKUP(E891,'Sq Ft lookup'!$C$3:$D$7,2,0)</f>
        <v>3.2240754208075617</v>
      </c>
    </row>
    <row r="892" spans="1:31">
      <c r="A892" t="s">
        <v>991</v>
      </c>
      <c r="B892" t="s">
        <v>960</v>
      </c>
      <c r="C892" t="s">
        <v>35</v>
      </c>
      <c r="D892" t="s">
        <v>961</v>
      </c>
      <c r="E892" t="s">
        <v>84</v>
      </c>
      <c r="F892">
        <v>2004</v>
      </c>
      <c r="G892" t="s">
        <v>68</v>
      </c>
      <c r="H892" t="s">
        <v>69</v>
      </c>
      <c r="I892" t="s">
        <v>70</v>
      </c>
      <c r="J892" s="21">
        <v>33.56496506663342</v>
      </c>
      <c r="K892" s="21">
        <v>35.443302180323379</v>
      </c>
      <c r="L892" s="21">
        <v>88.236150328962324</v>
      </c>
      <c r="M892" s="21">
        <v>88.292879741826951</v>
      </c>
      <c r="N892" s="21">
        <v>0</v>
      </c>
      <c r="O892" s="21">
        <v>13.517038119581931</v>
      </c>
      <c r="P892" s="21">
        <v>0</v>
      </c>
      <c r="Q892" s="21">
        <v>8.9821001928195532</v>
      </c>
      <c r="R892" s="23">
        <v>316245.51579645881</v>
      </c>
      <c r="S892" s="23">
        <v>314900.80428049795</v>
      </c>
      <c r="T892" s="23">
        <v>19168.417629923999</v>
      </c>
      <c r="U892" s="18" t="s">
        <v>41</v>
      </c>
      <c r="V892" s="23">
        <v>34.204261486980187</v>
      </c>
      <c r="W892" s="23">
        <v>34.039358130781409</v>
      </c>
      <c r="X892" s="23">
        <v>94.76405823866493</v>
      </c>
      <c r="Y892" s="23">
        <v>94.809197191061486</v>
      </c>
      <c r="Z892" s="23">
        <v>88.110251993314833</v>
      </c>
      <c r="AA892" s="23">
        <v>88.264537332150937</v>
      </c>
      <c r="AB892" s="21">
        <v>0</v>
      </c>
      <c r="AC892" s="26">
        <f>((Y892*1000)*(O892/100))/VLOOKUP(E892,'Sq Ft lookup'!$C$3:$D$7,2,0)</f>
        <v>0.5189469659925241</v>
      </c>
      <c r="AD892" s="26">
        <f>(100-J892)/100*X892*1000/VLOOKUP(E892,'Sq Ft lookup'!$C$3:$D$7,2,0)</f>
        <v>2.5493636442653531</v>
      </c>
      <c r="AE892" s="26">
        <f>(100-K892)/100*Y892*1000/VLOOKUP(E892,'Sq Ft lookup'!$C$3:$D$7,2,0)</f>
        <v>2.4784647473535091</v>
      </c>
    </row>
    <row r="893" spans="1:31">
      <c r="A893" t="s">
        <v>992</v>
      </c>
      <c r="B893" t="s">
        <v>960</v>
      </c>
      <c r="C893" t="s">
        <v>35</v>
      </c>
      <c r="D893" t="s">
        <v>961</v>
      </c>
      <c r="E893" t="s">
        <v>84</v>
      </c>
      <c r="F893">
        <v>2004</v>
      </c>
      <c r="G893" t="s">
        <v>72</v>
      </c>
      <c r="H893" t="s">
        <v>73</v>
      </c>
      <c r="I893" t="s">
        <v>63</v>
      </c>
      <c r="J893" s="21">
        <v>19.422911897413542</v>
      </c>
      <c r="K893" s="21">
        <v>21.72757174701858</v>
      </c>
      <c r="L893" s="21">
        <v>82.188110213553117</v>
      </c>
      <c r="M893" s="21">
        <v>82.367967045090069</v>
      </c>
      <c r="N893" s="21">
        <v>0</v>
      </c>
      <c r="O893" s="21">
        <v>20.991567629071533</v>
      </c>
      <c r="P893" s="21">
        <v>0</v>
      </c>
      <c r="Q893" s="21">
        <v>12.26706821093695</v>
      </c>
      <c r="R893" s="23">
        <v>367473.59653005784</v>
      </c>
      <c r="S893" s="23">
        <v>364515.9444044694</v>
      </c>
      <c r="T893" s="23">
        <v>52450.042803586999</v>
      </c>
      <c r="U893" s="18" t="s">
        <v>41</v>
      </c>
      <c r="V893" s="23">
        <v>106.29889617101064</v>
      </c>
      <c r="W893" s="23">
        <v>105.22583846295896</v>
      </c>
      <c r="X893" s="23">
        <v>109.74792360686101</v>
      </c>
      <c r="Y893" s="23">
        <v>109.98876560514077</v>
      </c>
      <c r="Z893" s="23">
        <v>107.2676184807691</v>
      </c>
      <c r="AA893" s="23">
        <v>107.48646291703771</v>
      </c>
      <c r="AB893" s="21">
        <v>0</v>
      </c>
      <c r="AC893" s="26">
        <f>((Y893*1000)*(O893/100))/VLOOKUP(E893,'Sq Ft lookup'!$C$3:$D$7,2,0)</f>
        <v>0.93494092392727657</v>
      </c>
      <c r="AD893" s="26">
        <f>(100-J893)/100*X893*1000/VLOOKUP(E893,'Sq Ft lookup'!$C$3:$D$7,2,0)</f>
        <v>3.5809548935193227</v>
      </c>
      <c r="AE893" s="26">
        <f>(100-K893)/100*Y893*1000/VLOOKUP(E893,'Sq Ft lookup'!$C$3:$D$7,2,0)</f>
        <v>3.4861663350728378</v>
      </c>
    </row>
    <row r="894" spans="1:31">
      <c r="A894" t="s">
        <v>993</v>
      </c>
      <c r="B894" t="s">
        <v>960</v>
      </c>
      <c r="C894" t="s">
        <v>35</v>
      </c>
      <c r="D894" s="22" t="s">
        <v>961</v>
      </c>
      <c r="E894" t="s">
        <v>84</v>
      </c>
      <c r="F894">
        <v>2004</v>
      </c>
      <c r="G894" t="s">
        <v>75</v>
      </c>
      <c r="H894" t="s">
        <v>235</v>
      </c>
      <c r="I894" t="s">
        <v>63</v>
      </c>
      <c r="J894" s="21">
        <v>19.577717082686654</v>
      </c>
      <c r="K894" s="21">
        <v>21.824819637528403</v>
      </c>
      <c r="L894" s="21">
        <v>86.95340204080621</v>
      </c>
      <c r="M894" s="21">
        <v>87.106008128397434</v>
      </c>
      <c r="N894" s="21">
        <v>0</v>
      </c>
      <c r="O894" s="21">
        <v>19.487710146167533</v>
      </c>
      <c r="P894" s="21">
        <v>0</v>
      </c>
      <c r="Q894" s="21">
        <v>11.253003818358165</v>
      </c>
      <c r="R894" s="23">
        <v>359353.79875793768</v>
      </c>
      <c r="S894" s="23">
        <v>356249.89222582238</v>
      </c>
      <c r="T894" s="23">
        <v>73980.613251250004</v>
      </c>
      <c r="U894" s="18" t="s">
        <v>41</v>
      </c>
      <c r="V894" s="23">
        <v>90.495270207893512</v>
      </c>
      <c r="W894" s="23">
        <v>89.437252476748881</v>
      </c>
      <c r="X894" s="23">
        <v>112.4922564277164</v>
      </c>
      <c r="Y894" s="23">
        <v>112.80382808892739</v>
      </c>
      <c r="Z894" s="23">
        <v>110.44481932200949</v>
      </c>
      <c r="AA894" s="23">
        <v>110.74645845090397</v>
      </c>
      <c r="AB894" s="21">
        <v>0</v>
      </c>
      <c r="AC894" s="26">
        <f>((Y894*1000)*(O894/100))/VLOOKUP(E894,'Sq Ft lookup'!$C$3:$D$7,2,0)</f>
        <v>0.89017546271517645</v>
      </c>
      <c r="AD894" s="26">
        <f>(100-J894)/100*X894*1000/VLOOKUP(E894,'Sq Ft lookup'!$C$3:$D$7,2,0)</f>
        <v>3.6634476908024975</v>
      </c>
      <c r="AE894" s="26">
        <f>(100-K894)/100*Y894*1000/VLOOKUP(E894,'Sq Ft lookup'!$C$3:$D$7,2,0)</f>
        <v>3.5709494255635303</v>
      </c>
    </row>
    <row r="895" spans="1:31">
      <c r="A895" t="s">
        <v>994</v>
      </c>
      <c r="B895" t="s">
        <v>960</v>
      </c>
      <c r="C895" t="s">
        <v>35</v>
      </c>
      <c r="D895" s="22" t="s">
        <v>961</v>
      </c>
      <c r="E895" t="s">
        <v>84</v>
      </c>
      <c r="F895">
        <v>2004</v>
      </c>
      <c r="G895" t="s">
        <v>75</v>
      </c>
      <c r="H895" t="s">
        <v>76</v>
      </c>
      <c r="I895" t="s">
        <v>77</v>
      </c>
      <c r="J895" s="21">
        <v>31.562548701587932</v>
      </c>
      <c r="K895" s="21">
        <v>35.372328032241363</v>
      </c>
      <c r="L895" s="21">
        <v>81.862174846654185</v>
      </c>
      <c r="M895" s="21">
        <v>82.053223674583052</v>
      </c>
      <c r="N895" s="21">
        <v>0</v>
      </c>
      <c r="O895" s="21">
        <v>18.045835707248354</v>
      </c>
      <c r="P895" s="21">
        <v>0</v>
      </c>
      <c r="Q895" s="21">
        <v>10.605839344492793</v>
      </c>
      <c r="R895" s="23">
        <v>359353.79875793768</v>
      </c>
      <c r="S895" s="23">
        <v>356061.6301862874</v>
      </c>
      <c r="T895" s="23">
        <v>73980.613251250004</v>
      </c>
      <c r="U895" s="18" t="s">
        <v>41</v>
      </c>
      <c r="V895" s="23">
        <v>146.48376514256393</v>
      </c>
      <c r="W895" s="23">
        <v>144.94127315969817</v>
      </c>
      <c r="X895" s="23">
        <v>112.4922564277164</v>
      </c>
      <c r="Y895" s="23">
        <v>112.82426896358595</v>
      </c>
      <c r="Z895" s="23">
        <v>111.8691820752354</v>
      </c>
      <c r="AA895" s="23">
        <v>112.18052192527736</v>
      </c>
      <c r="AB895" s="21">
        <v>0</v>
      </c>
      <c r="AC895" s="26">
        <f>((Y895*1000)*(O895/100))/VLOOKUP(E895,'Sq Ft lookup'!$C$3:$D$7,2,0)</f>
        <v>0.82446172160650799</v>
      </c>
      <c r="AD895" s="26">
        <f>(100-J895)/100*X895*1000/VLOOKUP(E895,'Sq Ft lookup'!$C$3:$D$7,2,0)</f>
        <v>3.1175069126221193</v>
      </c>
      <c r="AE895" s="26">
        <f>(100-K895)/100*Y895*1000/VLOOKUP(E895,'Sq Ft lookup'!$C$3:$D$7,2,0)</f>
        <v>2.9526502711402318</v>
      </c>
    </row>
    <row r="896" spans="1:31">
      <c r="A896" t="s">
        <v>995</v>
      </c>
      <c r="B896" t="s">
        <v>960</v>
      </c>
      <c r="C896" t="s">
        <v>35</v>
      </c>
      <c r="D896" s="22" t="s">
        <v>961</v>
      </c>
      <c r="E896" t="s">
        <v>84</v>
      </c>
      <c r="F896">
        <v>2004</v>
      </c>
      <c r="G896" t="s">
        <v>79</v>
      </c>
      <c r="H896" t="s">
        <v>62</v>
      </c>
      <c r="I896" t="s">
        <v>70</v>
      </c>
      <c r="J896" s="21">
        <v>26.881492760103477</v>
      </c>
      <c r="K896" s="21">
        <v>32.682829253672729</v>
      </c>
      <c r="L896" s="21">
        <v>81.697975811425025</v>
      </c>
      <c r="M896" s="21">
        <v>81.821140174055145</v>
      </c>
      <c r="N896" s="21">
        <v>0</v>
      </c>
      <c r="O896" s="21">
        <v>19.321956378710013</v>
      </c>
      <c r="P896" s="21">
        <v>0</v>
      </c>
      <c r="Q896" s="21">
        <v>11.51995926348825</v>
      </c>
      <c r="R896" s="23">
        <v>397769.13188695657</v>
      </c>
      <c r="S896" s="23">
        <v>394672.85124324675</v>
      </c>
      <c r="T896" s="23">
        <v>12732.165066451</v>
      </c>
      <c r="U896" s="18" t="s">
        <v>41</v>
      </c>
      <c r="V896" s="23">
        <v>86.09891775825669</v>
      </c>
      <c r="W896" s="23">
        <v>85.519575416326632</v>
      </c>
      <c r="X896" s="23">
        <v>120.8305748130819</v>
      </c>
      <c r="Y896" s="23">
        <v>120.89236800729597</v>
      </c>
      <c r="Z896" s="23">
        <v>120.62765232634001</v>
      </c>
      <c r="AA896" s="23">
        <v>120.62724712713361</v>
      </c>
      <c r="AB896" s="21">
        <v>0</v>
      </c>
      <c r="AC896" s="26">
        <f>((Y896*1000)*(O896/100))/VLOOKUP(E896,'Sq Ft lookup'!$C$3:$D$7,2,0)</f>
        <v>0.94589069089124544</v>
      </c>
      <c r="AD896" s="26">
        <f>(100-J896)/100*X896*1000/VLOOKUP(E896,'Sq Ft lookup'!$C$3:$D$7,2,0)</f>
        <v>3.5776275599397405</v>
      </c>
      <c r="AE896" s="26">
        <f>(100-K896)/100*Y896*1000/VLOOKUP(E896,'Sq Ft lookup'!$C$3:$D$7,2,0)</f>
        <v>3.2954574525511129</v>
      </c>
    </row>
    <row r="897" spans="1:31">
      <c r="A897" t="s">
        <v>996</v>
      </c>
      <c r="B897" t="s">
        <v>960</v>
      </c>
      <c r="C897" t="s">
        <v>35</v>
      </c>
      <c r="D897" t="s">
        <v>961</v>
      </c>
      <c r="E897" t="s">
        <v>84</v>
      </c>
      <c r="F897">
        <v>2004</v>
      </c>
      <c r="G897" t="s">
        <v>81</v>
      </c>
      <c r="H897" t="s">
        <v>82</v>
      </c>
      <c r="I897" t="s">
        <v>77</v>
      </c>
      <c r="J897" s="21">
        <v>23.192238050570634</v>
      </c>
      <c r="K897" s="21">
        <v>30.161698416687642</v>
      </c>
      <c r="L897" s="21">
        <v>71.867545557442654</v>
      </c>
      <c r="M897" s="21">
        <v>72.166565867986705</v>
      </c>
      <c r="N897" s="21">
        <v>0</v>
      </c>
      <c r="O897" s="21">
        <v>30.11417736181804</v>
      </c>
      <c r="P897" s="21">
        <v>0</v>
      </c>
      <c r="Q897" s="21">
        <v>15.503181352401274</v>
      </c>
      <c r="R897" s="23">
        <v>396117.5705787777</v>
      </c>
      <c r="S897" s="23">
        <v>391991.60260334855</v>
      </c>
      <c r="T897" s="23">
        <v>15338.920735447</v>
      </c>
      <c r="U897" s="18" t="s">
        <v>41</v>
      </c>
      <c r="V897" s="23">
        <v>179.24552505059106</v>
      </c>
      <c r="W897" s="23">
        <v>177.34051401728627</v>
      </c>
      <c r="X897" s="23">
        <v>119.22198833610328</v>
      </c>
      <c r="Y897" s="23">
        <v>119.10698487158129</v>
      </c>
      <c r="Z897" s="23">
        <v>118.22036280936911</v>
      </c>
      <c r="AA897" s="23">
        <v>117.67791664010879</v>
      </c>
      <c r="AB897" s="21">
        <v>0</v>
      </c>
      <c r="AC897" s="26">
        <f>((Y897*1000)*(O897/100))/VLOOKUP(E897,'Sq Ft lookup'!$C$3:$D$7,2,0)</f>
        <v>1.4524433559239427</v>
      </c>
      <c r="AD897" s="26">
        <f>(100-J897)/100*X897*1000/VLOOKUP(E897,'Sq Ft lookup'!$C$3:$D$7,2,0)</f>
        <v>3.7081085641858942</v>
      </c>
      <c r="AE897" s="26">
        <f>(100-K897)/100*Y897*1000/VLOOKUP(E897,'Sq Ft lookup'!$C$3:$D$7,2,0)</f>
        <v>3.3683861227538028</v>
      </c>
    </row>
    <row r="898" spans="1:31">
      <c r="A898" t="s">
        <v>997</v>
      </c>
      <c r="B898" t="s">
        <v>960</v>
      </c>
      <c r="C898" t="s">
        <v>35</v>
      </c>
      <c r="D898" t="s">
        <v>961</v>
      </c>
      <c r="E898" t="s">
        <v>99</v>
      </c>
      <c r="F898">
        <v>2004</v>
      </c>
      <c r="G898" t="s">
        <v>38</v>
      </c>
      <c r="H898" t="s">
        <v>39</v>
      </c>
      <c r="I898" t="s">
        <v>40</v>
      </c>
      <c r="J898" s="21">
        <v>66.225207239214839</v>
      </c>
      <c r="K898" s="21">
        <v>66.923708332590635</v>
      </c>
      <c r="L898" s="21">
        <v>94.699284956419589</v>
      </c>
      <c r="M898" s="21">
        <v>94.767674172770896</v>
      </c>
      <c r="N898" s="21">
        <v>0</v>
      </c>
      <c r="O898" s="21">
        <v>2.7055430689234141</v>
      </c>
      <c r="P898" s="21">
        <v>0</v>
      </c>
      <c r="Q898" s="21">
        <v>7.1498594626717367</v>
      </c>
      <c r="R898" s="23">
        <v>755738.16939655982</v>
      </c>
      <c r="S898" s="23">
        <v>744865.28836871998</v>
      </c>
      <c r="T898" s="23">
        <v>196513.260984961</v>
      </c>
      <c r="U898" s="18" t="s">
        <v>41</v>
      </c>
      <c r="V898" s="23">
        <v>119.13645646214285</v>
      </c>
      <c r="W898" s="23">
        <v>117.60007127760998</v>
      </c>
      <c r="X898" s="23">
        <v>293.8814389886914</v>
      </c>
      <c r="Y898" s="23">
        <v>295.32159706621184</v>
      </c>
      <c r="Z898" s="23">
        <v>166.45845405866029</v>
      </c>
      <c r="AA898" s="23">
        <v>162.28052498719941</v>
      </c>
      <c r="AB898" s="21">
        <v>0</v>
      </c>
      <c r="AC898" s="26">
        <f>((Y898*1000)*(O898/100))/VLOOKUP(E898,'Sq Ft lookup'!$C$3:$D$7,2,0)</f>
        <v>0.14906815299363482</v>
      </c>
      <c r="AD898" s="26">
        <f>(100-J898)/100*X898*1000/VLOOKUP(E898,'Sq Ft lookup'!$C$3:$D$7,2,0)</f>
        <v>1.8518255033739515</v>
      </c>
      <c r="AE898" s="26">
        <f>(100-K898)/100*Y898*1000/VLOOKUP(E898,'Sq Ft lookup'!$C$3:$D$7,2,0)</f>
        <v>1.8224147910908897</v>
      </c>
    </row>
    <row r="899" spans="1:31">
      <c r="A899" t="s">
        <v>998</v>
      </c>
      <c r="B899" t="s">
        <v>960</v>
      </c>
      <c r="C899" t="s">
        <v>35</v>
      </c>
      <c r="D899" t="s">
        <v>961</v>
      </c>
      <c r="E899" t="s">
        <v>99</v>
      </c>
      <c r="F899">
        <v>2004</v>
      </c>
      <c r="G899" t="s">
        <v>43</v>
      </c>
      <c r="H899" t="s">
        <v>44</v>
      </c>
      <c r="I899" t="s">
        <v>45</v>
      </c>
      <c r="J899" s="21">
        <v>54.989085504043246</v>
      </c>
      <c r="K899" s="21">
        <v>57.52873633048803</v>
      </c>
      <c r="L899" s="21">
        <v>82.980278809987993</v>
      </c>
      <c r="M899" s="21">
        <v>83.216112558882131</v>
      </c>
      <c r="N899" s="21">
        <v>0</v>
      </c>
      <c r="O899" s="21">
        <v>15.137717384419435</v>
      </c>
      <c r="P899" s="21">
        <v>0</v>
      </c>
      <c r="Q899" s="21">
        <v>12.874260276985339</v>
      </c>
      <c r="R899" s="23">
        <v>704413.03606295539</v>
      </c>
      <c r="S899" s="23">
        <v>695043.38836826745</v>
      </c>
      <c r="T899" s="23">
        <v>88623.517151856999</v>
      </c>
      <c r="U899" s="18" t="s">
        <v>41</v>
      </c>
      <c r="V899" s="23">
        <v>188.79645970610903</v>
      </c>
      <c r="W899" s="23">
        <v>186.18209881654542</v>
      </c>
      <c r="X899" s="23">
        <v>281.77119121043694</v>
      </c>
      <c r="Y899" s="23">
        <v>283.34113570319448</v>
      </c>
      <c r="Z899" s="23">
        <v>241.60407278062922</v>
      </c>
      <c r="AA899" s="23">
        <v>244.48846106026969</v>
      </c>
      <c r="AB899" s="21">
        <v>0</v>
      </c>
      <c r="AC899" s="26">
        <f>((Y899*1000)*(O899/100))/VLOOKUP(E899,'Sq Ft lookup'!$C$3:$D$7,2,0)</f>
        <v>0.80021232008496146</v>
      </c>
      <c r="AD899" s="26">
        <f>(100-J899)/100*X899*1000/VLOOKUP(E899,'Sq Ft lookup'!$C$3:$D$7,2,0)</f>
        <v>2.3661901110068766</v>
      </c>
      <c r="AE899" s="26">
        <f>(100-K899)/100*Y899*1000/VLOOKUP(E899,'Sq Ft lookup'!$C$3:$D$7,2,0)</f>
        <v>2.2451224035204</v>
      </c>
    </row>
    <row r="900" spans="1:31">
      <c r="A900" t="s">
        <v>999</v>
      </c>
      <c r="B900" t="s">
        <v>960</v>
      </c>
      <c r="C900" t="s">
        <v>35</v>
      </c>
      <c r="D900" t="s">
        <v>961</v>
      </c>
      <c r="E900" t="s">
        <v>99</v>
      </c>
      <c r="F900">
        <v>2004</v>
      </c>
      <c r="G900" t="s">
        <v>47</v>
      </c>
      <c r="H900" t="s">
        <v>220</v>
      </c>
      <c r="I900" t="s">
        <v>57</v>
      </c>
      <c r="J900" s="21">
        <v>51.887830504297568</v>
      </c>
      <c r="K900" s="21">
        <v>56.201676856165747</v>
      </c>
      <c r="L900" s="21">
        <v>84.552189136152208</v>
      </c>
      <c r="M900" s="21">
        <v>84.787303746413613</v>
      </c>
      <c r="N900" s="21">
        <v>0</v>
      </c>
      <c r="O900" s="21">
        <v>10.132112494748675</v>
      </c>
      <c r="P900" s="21">
        <v>0</v>
      </c>
      <c r="Q900" s="21">
        <v>8.4591738380755466</v>
      </c>
      <c r="R900" s="23">
        <v>760810.34025001258</v>
      </c>
      <c r="S900" s="23">
        <v>750272.84194559674</v>
      </c>
      <c r="T900" s="23">
        <v>149637.03401674499</v>
      </c>
      <c r="U900" s="18" t="s">
        <v>41</v>
      </c>
      <c r="V900" s="21">
        <v>151.42617055246671</v>
      </c>
      <c r="W900" s="21">
        <v>149.12426168085648</v>
      </c>
      <c r="X900" s="23">
        <v>294.50449178122687</v>
      </c>
      <c r="Y900" s="23">
        <v>296.93990321187863</v>
      </c>
      <c r="Z900" s="23">
        <v>266.01939342489175</v>
      </c>
      <c r="AA900" s="23">
        <v>268.9390048481107</v>
      </c>
      <c r="AB900" s="21">
        <v>0</v>
      </c>
      <c r="AC900" s="26">
        <f>((Y900*1000)*(O900/100))/VLOOKUP(E900,'Sq Ft lookup'!$C$3:$D$7,2,0)</f>
        <v>0.56131128797062269</v>
      </c>
      <c r="AD900" s="26">
        <f>(100-J900)/100*X900*1000/VLOOKUP(E900,'Sq Ft lookup'!$C$3:$D$7,2,0)</f>
        <v>2.6435167958627042</v>
      </c>
      <c r="AE900" s="26">
        <f>(100-K900)/100*Y900*1000/VLOOKUP(E900,'Sq Ft lookup'!$C$3:$D$7,2,0)</f>
        <v>2.4263936259650611</v>
      </c>
    </row>
    <row r="901" spans="1:31">
      <c r="A901" t="s">
        <v>1000</v>
      </c>
      <c r="B901" t="s">
        <v>960</v>
      </c>
      <c r="C901" t="s">
        <v>35</v>
      </c>
      <c r="D901" s="22" t="s">
        <v>961</v>
      </c>
      <c r="E901" t="s">
        <v>99</v>
      </c>
      <c r="F901">
        <v>2004</v>
      </c>
      <c r="G901" t="s">
        <v>47</v>
      </c>
      <c r="H901" t="s">
        <v>39</v>
      </c>
      <c r="I901" t="s">
        <v>40</v>
      </c>
      <c r="J901" s="21">
        <v>64.384128209429093</v>
      </c>
      <c r="K901" s="21">
        <v>65.112506994069136</v>
      </c>
      <c r="L901" s="21">
        <v>94.687836321587582</v>
      </c>
      <c r="M901" s="21">
        <v>94.758870770412457</v>
      </c>
      <c r="N901" s="21">
        <v>0</v>
      </c>
      <c r="O901" s="21">
        <v>2.578941571683715</v>
      </c>
      <c r="P901" s="21">
        <v>0</v>
      </c>
      <c r="Q901" s="21">
        <v>9.3747008514792824</v>
      </c>
      <c r="R901" s="23">
        <v>760810.34025001258</v>
      </c>
      <c r="S901" s="23">
        <v>749742.07469685655</v>
      </c>
      <c r="T901" s="23">
        <v>149637.03401674499</v>
      </c>
      <c r="U901" s="18" t="s">
        <v>41</v>
      </c>
      <c r="V901" s="23">
        <v>119.64828337118452</v>
      </c>
      <c r="W901" s="23">
        <v>118.05158087917704</v>
      </c>
      <c r="X901" s="23">
        <v>294.50449178122687</v>
      </c>
      <c r="Y901" s="23">
        <v>297.39516224556183</v>
      </c>
      <c r="Z901" s="23">
        <v>169.36057981132689</v>
      </c>
      <c r="AA901" s="23">
        <v>164.52431346094937</v>
      </c>
      <c r="AB901" s="21">
        <v>0</v>
      </c>
      <c r="AC901" s="26">
        <f>((Y901*1000)*(O901/100))/VLOOKUP(E901,'Sq Ft lookup'!$C$3:$D$7,2,0)</f>
        <v>0.14309043789789228</v>
      </c>
      <c r="AD901" s="26">
        <f>(100-J901)/100*X901*1000/VLOOKUP(E901,'Sq Ft lookup'!$C$3:$D$7,2,0)</f>
        <v>1.956909369594668</v>
      </c>
      <c r="AE901" s="26">
        <f>(100-K901)/100*Y901*1000/VLOOKUP(E901,'Sq Ft lookup'!$C$3:$D$7,2,0)</f>
        <v>1.9357036647089014</v>
      </c>
    </row>
    <row r="902" spans="1:31">
      <c r="A902" t="s">
        <v>1001</v>
      </c>
      <c r="B902" t="s">
        <v>960</v>
      </c>
      <c r="C902" t="s">
        <v>35</v>
      </c>
      <c r="D902" s="22" t="s">
        <v>961</v>
      </c>
      <c r="E902" t="s">
        <v>99</v>
      </c>
      <c r="F902">
        <v>2004</v>
      </c>
      <c r="G902" t="s">
        <v>49</v>
      </c>
      <c r="H902" t="s">
        <v>44</v>
      </c>
      <c r="I902" t="s">
        <v>45</v>
      </c>
      <c r="J902" s="21">
        <v>40.161458332305386</v>
      </c>
      <c r="K902" s="21">
        <v>42.963672317253511</v>
      </c>
      <c r="L902" s="21">
        <v>82.432478675213886</v>
      </c>
      <c r="M902" s="21">
        <v>82.721191603229755</v>
      </c>
      <c r="N902" s="21">
        <v>0</v>
      </c>
      <c r="O902" s="21">
        <v>18.075390712172084</v>
      </c>
      <c r="P902" s="21">
        <v>0</v>
      </c>
      <c r="Q902" s="21">
        <v>14.599919722633583</v>
      </c>
      <c r="R902" s="23">
        <v>685615.07049173629</v>
      </c>
      <c r="S902" s="23">
        <v>676423.27203176892</v>
      </c>
      <c r="T902" s="23">
        <v>28274.093684171999</v>
      </c>
      <c r="U902" s="18" t="s">
        <v>41</v>
      </c>
      <c r="V902" s="23">
        <v>90.14417756540638</v>
      </c>
      <c r="W902" s="23">
        <v>88.664396149822792</v>
      </c>
      <c r="X902" s="23">
        <v>202.22673900149954</v>
      </c>
      <c r="Y902" s="23">
        <v>204.41588597717711</v>
      </c>
      <c r="Z902" s="23">
        <v>173.74386480581728</v>
      </c>
      <c r="AA902" s="23">
        <v>174.89767060915233</v>
      </c>
      <c r="AB902" s="21">
        <v>0</v>
      </c>
      <c r="AC902" s="26">
        <f>((Y902*1000)*(O902/100))/VLOOKUP(E902,'Sq Ft lookup'!$C$3:$D$7,2,0)</f>
        <v>0.68934645649483117</v>
      </c>
      <c r="AD902" s="26">
        <f>(100-J902)/100*X902*1000/VLOOKUP(E902,'Sq Ft lookup'!$C$3:$D$7,2,0)</f>
        <v>2.2576405126983645</v>
      </c>
      <c r="AE902" s="26">
        <f>(100-K902)/100*Y902*1000/VLOOKUP(E902,'Sq Ft lookup'!$C$3:$D$7,2,0)</f>
        <v>2.1752110925658985</v>
      </c>
    </row>
    <row r="903" spans="1:31">
      <c r="A903" t="s">
        <v>1002</v>
      </c>
      <c r="B903" t="s">
        <v>960</v>
      </c>
      <c r="C903" t="s">
        <v>35</v>
      </c>
      <c r="D903" t="s">
        <v>961</v>
      </c>
      <c r="E903" t="s">
        <v>99</v>
      </c>
      <c r="F903">
        <v>2004</v>
      </c>
      <c r="G903" t="s">
        <v>51</v>
      </c>
      <c r="H903" t="s">
        <v>52</v>
      </c>
      <c r="I903" t="s">
        <v>53</v>
      </c>
      <c r="J903" s="21">
        <v>62.796925235411337</v>
      </c>
      <c r="K903" s="21">
        <v>63.560924272235496</v>
      </c>
      <c r="L903" s="21">
        <v>90.474626025100747</v>
      </c>
      <c r="M903" s="21">
        <v>90.603637724020984</v>
      </c>
      <c r="N903" s="21">
        <v>0</v>
      </c>
      <c r="O903" s="21">
        <v>13.359619101174221</v>
      </c>
      <c r="P903" s="21">
        <v>0</v>
      </c>
      <c r="Q903" s="21">
        <v>12.851572149835311</v>
      </c>
      <c r="R903" s="23">
        <v>666698.71907880984</v>
      </c>
      <c r="S903" s="23">
        <v>658035.47260984627</v>
      </c>
      <c r="T903" s="23">
        <v>45391.477010617004</v>
      </c>
      <c r="U903" s="18" t="s">
        <v>41</v>
      </c>
      <c r="V903" s="23">
        <v>101.84537085029605</v>
      </c>
      <c r="W903" s="23">
        <v>100.46777161402701</v>
      </c>
      <c r="X903" s="23">
        <v>247.14235241054288</v>
      </c>
      <c r="Y903" s="23">
        <v>249.95951214910764</v>
      </c>
      <c r="Z903" s="23">
        <v>163.71138211542797</v>
      </c>
      <c r="AA903" s="23">
        <v>153.20265445985905</v>
      </c>
      <c r="AB903" s="21">
        <v>0</v>
      </c>
      <c r="AC903" s="26">
        <f>((Y903*1000)*(O903/100))/VLOOKUP(E903,'Sq Ft lookup'!$C$3:$D$7,2,0)</f>
        <v>0.62301564795287467</v>
      </c>
      <c r="AD903" s="26">
        <f>(100-J903)/100*X903*1000/VLOOKUP(E903,'Sq Ft lookup'!$C$3:$D$7,2,0)</f>
        <v>1.7153834728033108</v>
      </c>
      <c r="AE903" s="26">
        <f>(100-K903)/100*Y903*1000/VLOOKUP(E903,'Sq Ft lookup'!$C$3:$D$7,2,0)</f>
        <v>1.6993085059844037</v>
      </c>
    </row>
    <row r="904" spans="1:31">
      <c r="A904" t="s">
        <v>1003</v>
      </c>
      <c r="B904" t="s">
        <v>960</v>
      </c>
      <c r="C904" t="s">
        <v>35</v>
      </c>
      <c r="D904" t="s">
        <v>961</v>
      </c>
      <c r="E904" t="s">
        <v>99</v>
      </c>
      <c r="F904">
        <v>2004</v>
      </c>
      <c r="G904" t="s">
        <v>55</v>
      </c>
      <c r="H904" t="s">
        <v>225</v>
      </c>
      <c r="I904" t="s">
        <v>40</v>
      </c>
      <c r="J904" s="21">
        <v>61.22364416651638</v>
      </c>
      <c r="K904" s="21">
        <v>62.349054523325286</v>
      </c>
      <c r="L904" s="21">
        <v>80.120500307881542</v>
      </c>
      <c r="M904" s="21">
        <v>80.432118518398454</v>
      </c>
      <c r="N904" s="21">
        <v>0</v>
      </c>
      <c r="O904" s="21">
        <v>3.4250414102677178</v>
      </c>
      <c r="P904" s="21">
        <v>0</v>
      </c>
      <c r="Q904" s="21">
        <v>2.7589194674892599</v>
      </c>
      <c r="R904" s="23">
        <v>704466.78360203246</v>
      </c>
      <c r="S904" s="23">
        <v>693842.94133736752</v>
      </c>
      <c r="T904" s="23">
        <v>92859.278277218997</v>
      </c>
      <c r="U904" s="18" t="s">
        <v>41</v>
      </c>
      <c r="V904" s="23">
        <v>319.31484572247842</v>
      </c>
      <c r="W904" s="23">
        <v>314.31298077902989</v>
      </c>
      <c r="X904" s="23">
        <v>275.8231498143976</v>
      </c>
      <c r="Y904" s="23">
        <v>277.48506660503449</v>
      </c>
      <c r="Z904" s="23">
        <v>183.06435047895462</v>
      </c>
      <c r="AA904" s="23">
        <v>186.25159273744256</v>
      </c>
      <c r="AB904" s="21">
        <v>0</v>
      </c>
      <c r="AC904" s="26">
        <f>((Y904*1000)*(O904/100))/VLOOKUP(E904,'Sq Ft lookup'!$C$3:$D$7,2,0)</f>
        <v>0.1773130305696155</v>
      </c>
      <c r="AD904" s="26">
        <f>(100-J904)/100*X904*1000/VLOOKUP(E904,'Sq Ft lookup'!$C$3:$D$7,2,0)</f>
        <v>1.995413545581221</v>
      </c>
      <c r="AE904" s="26">
        <f>(100-K904)/100*Y904*1000/VLOOKUP(E904,'Sq Ft lookup'!$C$3:$D$7,2,0)</f>
        <v>1.9491744614435831</v>
      </c>
    </row>
    <row r="905" spans="1:31">
      <c r="A905" t="s">
        <v>1004</v>
      </c>
      <c r="B905" t="s">
        <v>960</v>
      </c>
      <c r="C905" t="s">
        <v>35</v>
      </c>
      <c r="D905" t="s">
        <v>961</v>
      </c>
      <c r="E905" t="s">
        <v>99</v>
      </c>
      <c r="F905">
        <v>2004</v>
      </c>
      <c r="G905" t="s">
        <v>55</v>
      </c>
      <c r="H905" t="s">
        <v>56</v>
      </c>
      <c r="I905" t="s">
        <v>57</v>
      </c>
      <c r="J905" s="21">
        <v>63.470365979766584</v>
      </c>
      <c r="K905" s="21">
        <v>63.462511888635056</v>
      </c>
      <c r="L905" s="21">
        <v>89.258390598566749</v>
      </c>
      <c r="M905" s="21">
        <v>89.435348375938574</v>
      </c>
      <c r="N905" s="21">
        <v>0</v>
      </c>
      <c r="O905" s="21">
        <v>12.521122079400596</v>
      </c>
      <c r="P905" s="21">
        <v>0</v>
      </c>
      <c r="Q905" s="21">
        <v>4.8536635363071019</v>
      </c>
      <c r="R905" s="23">
        <v>704466.78360203246</v>
      </c>
      <c r="S905" s="23">
        <v>694822.84529156727</v>
      </c>
      <c r="T905" s="23">
        <v>92859.278277218997</v>
      </c>
      <c r="U905" s="18" t="s">
        <v>41</v>
      </c>
      <c r="V905" s="23">
        <v>70.409903883892824</v>
      </c>
      <c r="W905" s="23">
        <v>69.250416202322597</v>
      </c>
      <c r="X905" s="23">
        <v>275.8231498143976</v>
      </c>
      <c r="Y905" s="23">
        <v>276.95490429134327</v>
      </c>
      <c r="Z905" s="23">
        <v>147.09655615782199</v>
      </c>
      <c r="AA905" s="23">
        <v>148.49744461352981</v>
      </c>
      <c r="AB905" s="21">
        <v>0</v>
      </c>
      <c r="AC905" s="26">
        <f>((Y905*1000)*(O905/100))/VLOOKUP(E905,'Sq Ft lookup'!$C$3:$D$7,2,0)</f>
        <v>0.64697503117921962</v>
      </c>
      <c r="AD905" s="26">
        <f>(100-J905)/100*X905*1000/VLOOKUP(E905,'Sq Ft lookup'!$C$3:$D$7,2,0)</f>
        <v>1.8797982681022307</v>
      </c>
      <c r="AE905" s="26">
        <f>(100-K905)/100*Y905*1000/VLOOKUP(E905,'Sq Ft lookup'!$C$3:$D$7,2,0)</f>
        <v>1.8879172617405169</v>
      </c>
    </row>
    <row r="906" spans="1:31">
      <c r="A906" t="s">
        <v>1005</v>
      </c>
      <c r="B906" t="s">
        <v>960</v>
      </c>
      <c r="C906" t="s">
        <v>35</v>
      </c>
      <c r="D906" t="s">
        <v>961</v>
      </c>
      <c r="E906" t="s">
        <v>99</v>
      </c>
      <c r="F906">
        <v>2004</v>
      </c>
      <c r="G906" t="s">
        <v>59</v>
      </c>
      <c r="H906" t="s">
        <v>44</v>
      </c>
      <c r="I906" t="s">
        <v>45</v>
      </c>
      <c r="J906" s="21">
        <v>48.30386039950848</v>
      </c>
      <c r="K906" s="21">
        <v>50.711870300274043</v>
      </c>
      <c r="L906" s="21">
        <v>85.720317151353797</v>
      </c>
      <c r="M906" s="21">
        <v>85.942916353164847</v>
      </c>
      <c r="N906" s="21">
        <v>0</v>
      </c>
      <c r="O906" s="21">
        <v>17.726808301663464</v>
      </c>
      <c r="P906" s="21">
        <v>0</v>
      </c>
      <c r="Q906" s="21">
        <v>14.133365250062587</v>
      </c>
      <c r="R906" s="23">
        <v>639317.32871804968</v>
      </c>
      <c r="S906" s="23">
        <v>630927.79295810091</v>
      </c>
      <c r="T906" s="23">
        <v>27917.956615904001</v>
      </c>
      <c r="U906" s="18" t="s">
        <v>41</v>
      </c>
      <c r="V906" s="23">
        <v>85.547607724933798</v>
      </c>
      <c r="W906" s="23">
        <v>84.215041126294807</v>
      </c>
      <c r="X906" s="23">
        <v>236.1008757973963</v>
      </c>
      <c r="Y906" s="23">
        <v>239.22782763103766</v>
      </c>
      <c r="Z906" s="23">
        <v>202.80026109831911</v>
      </c>
      <c r="AA906" s="23">
        <v>203.98557266459198</v>
      </c>
      <c r="AB906" s="21">
        <v>0</v>
      </c>
      <c r="AC906" s="26">
        <f>((Y906*1000)*(O906/100))/VLOOKUP(E906,'Sq Ft lookup'!$C$3:$D$7,2,0)</f>
        <v>0.7911839255296258</v>
      </c>
      <c r="AD906" s="26">
        <f>(100-J906)/100*X906*1000/VLOOKUP(E906,'Sq Ft lookup'!$C$3:$D$7,2,0)</f>
        <v>2.2771462378769605</v>
      </c>
      <c r="AE906" s="26">
        <f>(100-K906)/100*Y906*1000/VLOOKUP(E906,'Sq Ft lookup'!$C$3:$D$7,2,0)</f>
        <v>2.1998306335937068</v>
      </c>
    </row>
    <row r="907" spans="1:31">
      <c r="A907" t="s">
        <v>1006</v>
      </c>
      <c r="B907" t="s">
        <v>960</v>
      </c>
      <c r="C907" t="s">
        <v>35</v>
      </c>
      <c r="D907" t="s">
        <v>961</v>
      </c>
      <c r="E907" t="s">
        <v>99</v>
      </c>
      <c r="F907">
        <v>2004</v>
      </c>
      <c r="G907" t="s">
        <v>61</v>
      </c>
      <c r="H907" t="s">
        <v>62</v>
      </c>
      <c r="I907" t="s">
        <v>63</v>
      </c>
      <c r="J907" s="21">
        <v>43.443897848900633</v>
      </c>
      <c r="K907" s="21">
        <v>44.363879106884255</v>
      </c>
      <c r="L907" s="21">
        <v>85.021761781967172</v>
      </c>
      <c r="M907" s="21">
        <v>85.198847085839162</v>
      </c>
      <c r="N907" s="21">
        <v>0</v>
      </c>
      <c r="O907" s="21">
        <v>13.286195986182358</v>
      </c>
      <c r="P907" s="21">
        <v>0</v>
      </c>
      <c r="Q907" s="21">
        <v>7.6505990672767492</v>
      </c>
      <c r="R907" s="23">
        <v>634245.04980462347</v>
      </c>
      <c r="S907" s="23">
        <v>627303.29520293372</v>
      </c>
      <c r="T907" s="23">
        <v>24572.610439516</v>
      </c>
      <c r="U907" s="18" t="s">
        <v>41</v>
      </c>
      <c r="V907" s="23">
        <v>112.35644780795384</v>
      </c>
      <c r="W907" s="23">
        <v>111.03157979124984</v>
      </c>
      <c r="X907" s="23">
        <v>198.66669126792908</v>
      </c>
      <c r="Y907" s="23">
        <v>199.89122409678401</v>
      </c>
      <c r="Z907" s="23">
        <v>165.23839753688745</v>
      </c>
      <c r="AA907" s="23">
        <v>166.47335383197137</v>
      </c>
      <c r="AB907" s="21">
        <v>0</v>
      </c>
      <c r="AC907" s="26">
        <f>((Y907*1000)*(O907/100))/VLOOKUP(E907,'Sq Ft lookup'!$C$3:$D$7,2,0)</f>
        <v>0.49548395135592727</v>
      </c>
      <c r="AD907" s="26">
        <f>(100-J907)/100*X907*1000/VLOOKUP(E907,'Sq Ft lookup'!$C$3:$D$7,2,0)</f>
        <v>2.0962338965242382</v>
      </c>
      <c r="AE907" s="26">
        <f>(100-K907)/100*Y907*1000/VLOOKUP(E907,'Sq Ft lookup'!$C$3:$D$7,2,0)</f>
        <v>2.0748455800973074</v>
      </c>
    </row>
    <row r="908" spans="1:31">
      <c r="A908" t="s">
        <v>1007</v>
      </c>
      <c r="B908" t="s">
        <v>960</v>
      </c>
      <c r="C908" t="s">
        <v>35</v>
      </c>
      <c r="D908" t="s">
        <v>961</v>
      </c>
      <c r="E908" t="s">
        <v>99</v>
      </c>
      <c r="F908">
        <v>2004</v>
      </c>
      <c r="G908" t="s">
        <v>65</v>
      </c>
      <c r="H908" t="s">
        <v>230</v>
      </c>
      <c r="I908" t="s">
        <v>63</v>
      </c>
      <c r="J908" s="21">
        <v>55.381954228639209</v>
      </c>
      <c r="K908" s="21">
        <v>55.467402452959426</v>
      </c>
      <c r="L908" s="21">
        <v>92.564525000701707</v>
      </c>
      <c r="M908" s="21">
        <v>92.634632117032353</v>
      </c>
      <c r="N908" s="21">
        <v>0</v>
      </c>
      <c r="O908" s="21">
        <v>13.489632395913794</v>
      </c>
      <c r="P908" s="21">
        <v>0</v>
      </c>
      <c r="Q908" s="21">
        <v>10.321944212113133</v>
      </c>
      <c r="R908" s="23">
        <v>684206.10812267836</v>
      </c>
      <c r="S908" s="23">
        <v>676173.5472843172</v>
      </c>
      <c r="T908" s="23">
        <v>57508.393066564</v>
      </c>
      <c r="U908" s="18" t="s">
        <v>41</v>
      </c>
      <c r="V908" s="23">
        <v>136.81932791573348</v>
      </c>
      <c r="W908" s="23">
        <v>135.52971036624899</v>
      </c>
      <c r="X908" s="23">
        <v>262.3980110105644</v>
      </c>
      <c r="Y908" s="23">
        <v>261.94462858303598</v>
      </c>
      <c r="Z908" s="23">
        <v>169.60837316640641</v>
      </c>
      <c r="AA908" s="23">
        <v>170.02590765908272</v>
      </c>
      <c r="AB908" s="21">
        <v>0</v>
      </c>
      <c r="AC908" s="26">
        <f>((Y908*1000)*(O908/100))/VLOOKUP(E908,'Sq Ft lookup'!$C$3:$D$7,2,0)</f>
        <v>0.65924193053532254</v>
      </c>
      <c r="AD908" s="26">
        <f>(100-J908)/100*X908*1000/VLOOKUP(E908,'Sq Ft lookup'!$C$3:$D$7,2,0)</f>
        <v>2.1842698629819766</v>
      </c>
      <c r="AE908" s="26">
        <f>(100-K908)/100*Y908*1000/VLOOKUP(E908,'Sq Ft lookup'!$C$3:$D$7,2,0)</f>
        <v>2.1763199112495077</v>
      </c>
    </row>
    <row r="909" spans="1:31">
      <c r="A909" t="s">
        <v>1008</v>
      </c>
      <c r="B909" t="s">
        <v>960</v>
      </c>
      <c r="C909" t="s">
        <v>35</v>
      </c>
      <c r="D909" t="s">
        <v>961</v>
      </c>
      <c r="E909" t="s">
        <v>99</v>
      </c>
      <c r="F909">
        <v>2004</v>
      </c>
      <c r="G909" t="s">
        <v>65</v>
      </c>
      <c r="H909" t="s">
        <v>66</v>
      </c>
      <c r="I909" t="s">
        <v>57</v>
      </c>
      <c r="J909" s="21">
        <v>56.734625532602124</v>
      </c>
      <c r="K909" s="21">
        <v>57.856313319637387</v>
      </c>
      <c r="L909" s="21">
        <v>89.038630720516281</v>
      </c>
      <c r="M909" s="21">
        <v>89.166043933094912</v>
      </c>
      <c r="N909" s="21">
        <v>0</v>
      </c>
      <c r="O909" s="21">
        <v>3.4951053269085328</v>
      </c>
      <c r="P909" s="21">
        <v>0</v>
      </c>
      <c r="Q909" s="21">
        <v>2.8720551801134957</v>
      </c>
      <c r="R909" s="23">
        <v>684206.10812267836</v>
      </c>
      <c r="S909" s="23">
        <v>675922.57679189206</v>
      </c>
      <c r="T909" s="23">
        <v>57508.393066564</v>
      </c>
      <c r="U909" s="18" t="s">
        <v>41</v>
      </c>
      <c r="V909" s="23">
        <v>68.355412220964126</v>
      </c>
      <c r="W909" s="23">
        <v>67.561038542309888</v>
      </c>
      <c r="X909" s="23">
        <v>262.3980110105644</v>
      </c>
      <c r="Y909" s="23">
        <v>262.69672235891693</v>
      </c>
      <c r="Z909" s="23">
        <v>169.19996932163289</v>
      </c>
      <c r="AA909" s="23">
        <v>173.81745492346718</v>
      </c>
      <c r="AB909" s="21">
        <v>0</v>
      </c>
      <c r="AC909" s="26">
        <f>((Y909*1000)*(O909/100))/VLOOKUP(E909,'Sq Ft lookup'!$C$3:$D$7,2,0)</f>
        <v>0.17129714807426535</v>
      </c>
      <c r="AD909" s="26">
        <f>(100-J909)/100*X909*1000/VLOOKUP(E909,'Sq Ft lookup'!$C$3:$D$7,2,0)</f>
        <v>2.118050038409041</v>
      </c>
      <c r="AE909" s="26">
        <f>(100-K909)/100*Y909*1000/VLOOKUP(E909,'Sq Ft lookup'!$C$3:$D$7,2,0)</f>
        <v>2.0654866341515676</v>
      </c>
    </row>
    <row r="910" spans="1:31">
      <c r="A910" t="s">
        <v>1009</v>
      </c>
      <c r="B910" t="s">
        <v>960</v>
      </c>
      <c r="C910" t="s">
        <v>35</v>
      </c>
      <c r="D910" t="s">
        <v>961</v>
      </c>
      <c r="E910" t="s">
        <v>99</v>
      </c>
      <c r="F910">
        <v>2004</v>
      </c>
      <c r="G910" t="s">
        <v>68</v>
      </c>
      <c r="H910" t="s">
        <v>69</v>
      </c>
      <c r="I910" t="s">
        <v>70</v>
      </c>
      <c r="J910" s="21">
        <v>38.527150970173288</v>
      </c>
      <c r="K910" s="21">
        <v>39.152624511620949</v>
      </c>
      <c r="L910" s="21">
        <v>85.763399665446315</v>
      </c>
      <c r="M910" s="21">
        <v>85.916039536203257</v>
      </c>
      <c r="N910" s="21">
        <v>0</v>
      </c>
      <c r="O910" s="21">
        <v>2.7896863051363558</v>
      </c>
      <c r="P910" s="21">
        <v>0</v>
      </c>
      <c r="Q910" s="21">
        <v>5.3760044031252754</v>
      </c>
      <c r="R910" s="23">
        <v>624470.37412369833</v>
      </c>
      <c r="S910" s="23">
        <v>617930.501095657</v>
      </c>
      <c r="T910" s="23">
        <v>10979.290139183</v>
      </c>
      <c r="U910" s="18" t="s">
        <v>41</v>
      </c>
      <c r="V910" s="23">
        <v>68.58996599196621</v>
      </c>
      <c r="W910" s="23">
        <v>67.854673384580977</v>
      </c>
      <c r="X910" s="23">
        <v>157.0257761285061</v>
      </c>
      <c r="Y910" s="23">
        <v>157.39147043297891</v>
      </c>
      <c r="Z910" s="23">
        <v>142.1184862182715</v>
      </c>
      <c r="AA910" s="23">
        <v>142.483194138741</v>
      </c>
      <c r="AB910" s="21">
        <v>0</v>
      </c>
      <c r="AC910" s="26">
        <f>((Y910*1000)*(O910/100))/VLOOKUP(E910,'Sq Ft lookup'!$C$3:$D$7,2,0)</f>
        <v>8.1916572688834885E-2</v>
      </c>
      <c r="AD910" s="26">
        <f>(100-J910)/100*X910*1000/VLOOKUP(E910,'Sq Ft lookup'!$C$3:$D$7,2,0)</f>
        <v>1.800899595100564</v>
      </c>
      <c r="AE910" s="26">
        <f>(100-K910)/100*Y910*1000/VLOOKUP(E910,'Sq Ft lookup'!$C$3:$D$7,2,0)</f>
        <v>1.7867272201685778</v>
      </c>
    </row>
    <row r="911" spans="1:31">
      <c r="A911" t="s">
        <v>1010</v>
      </c>
      <c r="B911" t="s">
        <v>960</v>
      </c>
      <c r="C911" t="s">
        <v>35</v>
      </c>
      <c r="D911" t="s">
        <v>961</v>
      </c>
      <c r="E911" t="s">
        <v>99</v>
      </c>
      <c r="F911">
        <v>2004</v>
      </c>
      <c r="G911" t="s">
        <v>72</v>
      </c>
      <c r="H911" t="s">
        <v>73</v>
      </c>
      <c r="I911" t="s">
        <v>63</v>
      </c>
      <c r="J911" s="21">
        <v>38.400762918880162</v>
      </c>
      <c r="K911" s="21">
        <v>38.628685009626075</v>
      </c>
      <c r="L911" s="21">
        <v>81.933171923220442</v>
      </c>
      <c r="M911" s="21">
        <v>82.118124117333053</v>
      </c>
      <c r="N911" s="21">
        <v>0</v>
      </c>
      <c r="O911" s="21">
        <v>7.7836901481847613</v>
      </c>
      <c r="P911" s="21">
        <v>0</v>
      </c>
      <c r="Q911" s="21">
        <v>4.2362245834792853</v>
      </c>
      <c r="R911" s="23">
        <v>660475.52499034873</v>
      </c>
      <c r="S911" s="23">
        <v>654159.93670059834</v>
      </c>
      <c r="T911" s="23">
        <v>18884.018878593</v>
      </c>
      <c r="U911" s="18" t="s">
        <v>41</v>
      </c>
      <c r="V911" s="23">
        <v>191.45367485611601</v>
      </c>
      <c r="W911" s="23">
        <v>189.49539901474674</v>
      </c>
      <c r="X911" s="23">
        <v>194.87117735057231</v>
      </c>
      <c r="Y911" s="23">
        <v>195.91579851403552</v>
      </c>
      <c r="Z911" s="23">
        <v>166.61585902201278</v>
      </c>
      <c r="AA911" s="23">
        <v>167.49729463951513</v>
      </c>
      <c r="AB911" s="21">
        <v>0</v>
      </c>
      <c r="AC911" s="26">
        <f>((Y911*1000)*(O911/100))/VLOOKUP(E911,'Sq Ft lookup'!$C$3:$D$7,2,0)</f>
        <v>0.28450519977004646</v>
      </c>
      <c r="AD911" s="26">
        <f>(100-J911)/100*X911*1000/VLOOKUP(E911,'Sq Ft lookup'!$C$3:$D$7,2,0)</f>
        <v>2.2395365399057563</v>
      </c>
      <c r="AE911" s="26">
        <f>(100-K911)/100*Y911*1000/VLOOKUP(E911,'Sq Ft lookup'!$C$3:$D$7,2,0)</f>
        <v>2.2432108548872214</v>
      </c>
    </row>
    <row r="912" spans="1:31">
      <c r="A912" t="s">
        <v>1011</v>
      </c>
      <c r="B912" t="s">
        <v>960</v>
      </c>
      <c r="C912" t="s">
        <v>35</v>
      </c>
      <c r="D912" t="s">
        <v>961</v>
      </c>
      <c r="E912" t="s">
        <v>99</v>
      </c>
      <c r="F912">
        <v>2004</v>
      </c>
      <c r="G912" t="s">
        <v>75</v>
      </c>
      <c r="H912" t="s">
        <v>235</v>
      </c>
      <c r="I912" t="s">
        <v>63</v>
      </c>
      <c r="J912" s="21">
        <v>46.547690645285691</v>
      </c>
      <c r="K912" s="21">
        <v>46.683289211169921</v>
      </c>
      <c r="L912" s="21">
        <v>88.424828935334702</v>
      </c>
      <c r="M912" s="21">
        <v>88.524178637657371</v>
      </c>
      <c r="N912" s="21">
        <v>0</v>
      </c>
      <c r="O912" s="21">
        <v>9.4327453651191941</v>
      </c>
      <c r="P912" s="21">
        <v>0</v>
      </c>
      <c r="Q912" s="21">
        <v>5.821445845484388</v>
      </c>
      <c r="R912" s="23">
        <v>668776.53837625356</v>
      </c>
      <c r="S912" s="23">
        <v>662911.21864299267</v>
      </c>
      <c r="T912" s="23">
        <v>25037.326548337001</v>
      </c>
      <c r="U912" s="18" t="s">
        <v>41</v>
      </c>
      <c r="V912" s="23">
        <v>166.17441417666481</v>
      </c>
      <c r="W912" s="23">
        <v>164.75290410398915</v>
      </c>
      <c r="X912" s="23">
        <v>232.82031296168128</v>
      </c>
      <c r="Y912" s="23">
        <v>237.33916590222421</v>
      </c>
      <c r="Z912" s="23">
        <v>171.72189046568764</v>
      </c>
      <c r="AA912" s="23">
        <v>172.21613718299213</v>
      </c>
      <c r="AB912" s="21">
        <v>0</v>
      </c>
      <c r="AC912" s="26">
        <f>((Y912*1000)*(O912/100))/VLOOKUP(E912,'Sq Ft lookup'!$C$3:$D$7,2,0)</f>
        <v>0.41767908901594419</v>
      </c>
      <c r="AD912" s="26">
        <f>(100-J912)/100*X912*1000/VLOOKUP(E912,'Sq Ft lookup'!$C$3:$D$7,2,0)</f>
        <v>2.3217879463599234</v>
      </c>
      <c r="AE912" s="26">
        <f>(100-K912)/100*Y912*1000/VLOOKUP(E912,'Sq Ft lookup'!$C$3:$D$7,2,0)</f>
        <v>2.3608476991177332</v>
      </c>
    </row>
    <row r="913" spans="1:31">
      <c r="A913" t="s">
        <v>1012</v>
      </c>
      <c r="B913" t="s">
        <v>960</v>
      </c>
      <c r="C913" t="s">
        <v>35</v>
      </c>
      <c r="D913" t="s">
        <v>961</v>
      </c>
      <c r="E913" t="s">
        <v>99</v>
      </c>
      <c r="F913">
        <v>2004</v>
      </c>
      <c r="G913" t="s">
        <v>75</v>
      </c>
      <c r="H913" t="s">
        <v>76</v>
      </c>
      <c r="I913" t="s">
        <v>77</v>
      </c>
      <c r="J913" s="21">
        <v>54.516363965838075</v>
      </c>
      <c r="K913" s="21">
        <v>55.020427843311737</v>
      </c>
      <c r="L913" s="21">
        <v>82.721652593604006</v>
      </c>
      <c r="M913" s="21">
        <v>82.914889075806769</v>
      </c>
      <c r="N913" s="21">
        <v>0</v>
      </c>
      <c r="O913" s="21">
        <v>7.0567099132658377</v>
      </c>
      <c r="P913" s="21">
        <v>0</v>
      </c>
      <c r="Q913" s="21">
        <v>7.4777154152971734</v>
      </c>
      <c r="R913" s="23">
        <v>668776.53837625356</v>
      </c>
      <c r="S913" s="23">
        <v>662582.87307634531</v>
      </c>
      <c r="T913" s="23">
        <v>25037.326548337001</v>
      </c>
      <c r="U913" s="18" t="s">
        <v>41</v>
      </c>
      <c r="V913" s="23">
        <v>288.81841244300006</v>
      </c>
      <c r="W913" s="23">
        <v>285.60025651588512</v>
      </c>
      <c r="X913" s="23">
        <v>232.82031296168128</v>
      </c>
      <c r="Y913" s="23">
        <v>237.33916590222421</v>
      </c>
      <c r="Z913" s="23">
        <v>187.21436402877583</v>
      </c>
      <c r="AA913" s="23">
        <v>188.52485701722941</v>
      </c>
      <c r="AB913" s="21">
        <v>0</v>
      </c>
      <c r="AC913" s="26">
        <f>((Y913*1000)*(O913/100))/VLOOKUP(E913,'Sq Ft lookup'!$C$3:$D$7,2,0)</f>
        <v>0.31246896358740128</v>
      </c>
      <c r="AD913" s="26">
        <f>(100-J913)/100*X913*1000/VLOOKUP(E913,'Sq Ft lookup'!$C$3:$D$7,2,0)</f>
        <v>1.9756556671844743</v>
      </c>
      <c r="AE913" s="26">
        <f>(100-K913)/100*Y913*1000/VLOOKUP(E913,'Sq Ft lookup'!$C$3:$D$7,2,0)</f>
        <v>1.9916817422215112</v>
      </c>
    </row>
    <row r="914" spans="1:31">
      <c r="A914" t="s">
        <v>1013</v>
      </c>
      <c r="B914" t="s">
        <v>960</v>
      </c>
      <c r="C914" t="s">
        <v>35</v>
      </c>
      <c r="D914" t="s">
        <v>961</v>
      </c>
      <c r="E914" t="s">
        <v>99</v>
      </c>
      <c r="F914">
        <v>2004</v>
      </c>
      <c r="G914" t="s">
        <v>79</v>
      </c>
      <c r="H914" t="s">
        <v>62</v>
      </c>
      <c r="I914" t="s">
        <v>70</v>
      </c>
      <c r="J914" s="21">
        <v>41.546907293363056</v>
      </c>
      <c r="K914" s="21">
        <v>43.312390725022375</v>
      </c>
      <c r="L914" s="21">
        <v>79.929254223340706</v>
      </c>
      <c r="M914" s="21">
        <v>80.136812212989398</v>
      </c>
      <c r="N914" s="21">
        <v>0</v>
      </c>
      <c r="O914" s="21">
        <v>15.018770376705998</v>
      </c>
      <c r="P914" s="21">
        <v>0</v>
      </c>
      <c r="Q914" s="21">
        <v>10.420157284524361</v>
      </c>
      <c r="R914" s="23">
        <v>738865.50551977579</v>
      </c>
      <c r="S914" s="23">
        <v>731681.75281047786</v>
      </c>
      <c r="T914" s="23">
        <v>7987.2695405180002</v>
      </c>
      <c r="U914" s="18" t="s">
        <v>41</v>
      </c>
      <c r="V914" s="23">
        <v>165.5946741752106</v>
      </c>
      <c r="W914" s="23">
        <v>163.88248911746439</v>
      </c>
      <c r="X914" s="23">
        <v>211.89499085915909</v>
      </c>
      <c r="Y914" s="23">
        <v>213.04399408409927</v>
      </c>
      <c r="Z914" s="23">
        <v>199.72192445221262</v>
      </c>
      <c r="AA914" s="23">
        <v>201.21872501266301</v>
      </c>
      <c r="AB914" s="21">
        <v>0</v>
      </c>
      <c r="AC914" s="26">
        <f>((Y914*1000)*(O914/100))/VLOOKUP(E914,'Sq Ft lookup'!$C$3:$D$7,2,0)</f>
        <v>0.59695127374727575</v>
      </c>
      <c r="AD914" s="26">
        <f>(100-J914)/100*X914*1000/VLOOKUP(E914,'Sq Ft lookup'!$C$3:$D$7,2,0)</f>
        <v>2.3108055120825397</v>
      </c>
      <c r="AE914" s="26">
        <f>(100-K914)/100*Y914*1000/VLOOKUP(E914,'Sq Ft lookup'!$C$3:$D$7,2,0)</f>
        <v>2.2531631893694146</v>
      </c>
    </row>
    <row r="915" spans="1:31">
      <c r="A915" t="s">
        <v>1014</v>
      </c>
      <c r="B915" t="s">
        <v>960</v>
      </c>
      <c r="C915" t="s">
        <v>35</v>
      </c>
      <c r="D915" t="s">
        <v>961</v>
      </c>
      <c r="E915" t="s">
        <v>99</v>
      </c>
      <c r="F915">
        <v>2004</v>
      </c>
      <c r="G915" t="s">
        <v>81</v>
      </c>
      <c r="H915" t="s">
        <v>82</v>
      </c>
      <c r="I915" t="s">
        <v>77</v>
      </c>
      <c r="J915" s="21">
        <v>30.888215851272705</v>
      </c>
      <c r="K915" s="21">
        <v>32.011621846584482</v>
      </c>
      <c r="L915" s="21">
        <v>66.434326016876057</v>
      </c>
      <c r="M915" s="21">
        <v>66.691966312187773</v>
      </c>
      <c r="N915" s="21">
        <v>0</v>
      </c>
      <c r="O915" s="21">
        <v>7.2445852305335974</v>
      </c>
      <c r="P915" s="21">
        <v>0</v>
      </c>
      <c r="Q915" s="21">
        <v>4.0130915644179037</v>
      </c>
      <c r="R915" s="23">
        <v>743645.25577143533</v>
      </c>
      <c r="S915" s="23">
        <v>738391.79800650862</v>
      </c>
      <c r="T915" s="23">
        <v>9930.3796024900003</v>
      </c>
      <c r="U915" s="18" t="s">
        <v>41</v>
      </c>
      <c r="V915" s="23">
        <v>340.50994245696893</v>
      </c>
      <c r="W915" s="23">
        <v>337.89794578068705</v>
      </c>
      <c r="X915" s="23">
        <v>189.82361178012891</v>
      </c>
      <c r="Y915" s="23">
        <v>190.37486802490554</v>
      </c>
      <c r="Z915" s="23">
        <v>188.53999008488321</v>
      </c>
      <c r="AA915" s="23">
        <v>189.15170746962926</v>
      </c>
      <c r="AB915" s="21">
        <v>0</v>
      </c>
      <c r="AC915" s="26">
        <f>((Y915*1000)*(O915/100))/VLOOKUP(E915,'Sq Ft lookup'!$C$3:$D$7,2,0)</f>
        <v>0.25731099946977859</v>
      </c>
      <c r="AD915" s="26">
        <f>(100-J915)/100*X915*1000/VLOOKUP(E915,'Sq Ft lookup'!$C$3:$D$7,2,0)</f>
        <v>2.4475836723283728</v>
      </c>
      <c r="AE915" s="26">
        <f>(100-K915)/100*Y915*1000/VLOOKUP(E915,'Sq Ft lookup'!$C$3:$D$7,2,0)</f>
        <v>2.4147907683178822</v>
      </c>
    </row>
    <row r="916" spans="1:31">
      <c r="A916" t="s">
        <v>1015</v>
      </c>
      <c r="B916" t="s">
        <v>960</v>
      </c>
      <c r="C916" t="s">
        <v>35</v>
      </c>
      <c r="D916" t="s">
        <v>961</v>
      </c>
      <c r="E916" t="s">
        <v>114</v>
      </c>
      <c r="F916">
        <v>2004</v>
      </c>
      <c r="G916" t="s">
        <v>38</v>
      </c>
      <c r="H916" t="s">
        <v>39</v>
      </c>
      <c r="I916" t="s">
        <v>40</v>
      </c>
      <c r="J916" s="21">
        <v>25.909871943588371</v>
      </c>
      <c r="K916" s="21">
        <v>26.518502571773141</v>
      </c>
      <c r="L916" s="21">
        <v>89.104594303351575</v>
      </c>
      <c r="M916" s="21">
        <v>89.115778248958406</v>
      </c>
      <c r="N916" s="21">
        <v>0</v>
      </c>
      <c r="O916" s="21">
        <v>6.6048497954695691</v>
      </c>
      <c r="P916" s="21">
        <v>0</v>
      </c>
      <c r="Q916" s="21">
        <v>6.2053733876973913</v>
      </c>
      <c r="R916" s="23">
        <v>10377154.011074835</v>
      </c>
      <c r="S916" s="23">
        <v>10366064.943055162</v>
      </c>
      <c r="T916" s="23">
        <v>5363916.31876201</v>
      </c>
      <c r="U916" s="18" t="s">
        <v>41</v>
      </c>
      <c r="V916" s="23">
        <v>1625.3963602823421</v>
      </c>
      <c r="W916" s="23">
        <v>1623.7080479556344</v>
      </c>
      <c r="X916" s="23">
        <v>1950.7077619736324</v>
      </c>
      <c r="Y916" s="23">
        <v>1927.798006014197</v>
      </c>
      <c r="Z916" s="23">
        <v>1949.2717417198469</v>
      </c>
      <c r="AA916" s="23">
        <v>1923.5681005090835</v>
      </c>
      <c r="AB916" s="21">
        <v>0</v>
      </c>
      <c r="AC916" s="26">
        <f>((Y916*1000)*(O916/100))/VLOOKUP(E916,'Sq Ft lookup'!$C$3:$D$7,2,0)</f>
        <v>0.25537136513697378</v>
      </c>
      <c r="AD916" s="26">
        <f>(100-J916)/100*X916*1000/VLOOKUP(E916,'Sq Ft lookup'!$C$3:$D$7,2,0)</f>
        <v>2.8986800618785109</v>
      </c>
      <c r="AE916" s="26">
        <f>(100-K916)/100*Y916*1000/VLOOKUP(E916,'Sq Ft lookup'!$C$3:$D$7,2,0)</f>
        <v>2.8411047777992997</v>
      </c>
    </row>
    <row r="917" spans="1:31">
      <c r="A917" t="s">
        <v>1016</v>
      </c>
      <c r="B917" t="s">
        <v>960</v>
      </c>
      <c r="C917" t="s">
        <v>35</v>
      </c>
      <c r="D917" t="s">
        <v>961</v>
      </c>
      <c r="E917" t="s">
        <v>114</v>
      </c>
      <c r="F917">
        <v>2004</v>
      </c>
      <c r="G917" t="s">
        <v>43</v>
      </c>
      <c r="H917" t="s">
        <v>44</v>
      </c>
      <c r="I917" t="s">
        <v>45</v>
      </c>
      <c r="J917" s="21">
        <v>25.678272521673996</v>
      </c>
      <c r="K917" s="21">
        <v>26.007413046230322</v>
      </c>
      <c r="L917" s="21">
        <v>62.723305119680617</v>
      </c>
      <c r="M917" s="21">
        <v>62.748134838347625</v>
      </c>
      <c r="N917" s="21">
        <v>0</v>
      </c>
      <c r="O917" s="21">
        <v>5.4746005465041891</v>
      </c>
      <c r="P917" s="21">
        <v>0</v>
      </c>
      <c r="Q917" s="21">
        <v>5.4412697033736945</v>
      </c>
      <c r="R917" s="23">
        <v>10372607.154523246</v>
      </c>
      <c r="S917" s="23">
        <v>10364805.973463533</v>
      </c>
      <c r="T917" s="23">
        <v>3701327.82295857</v>
      </c>
      <c r="U917" s="18" t="s">
        <v>41</v>
      </c>
      <c r="V917" s="23">
        <v>2735.3148775938789</v>
      </c>
      <c r="W917" s="23">
        <v>2733.4943022413777</v>
      </c>
      <c r="X917" s="23">
        <v>1864.0629098006962</v>
      </c>
      <c r="Y917" s="23">
        <v>1869.0860080733607</v>
      </c>
      <c r="Z917" s="23">
        <v>1864.0629098006962</v>
      </c>
      <c r="AA917" s="23">
        <v>1868.1999118708234</v>
      </c>
      <c r="AB917" s="21">
        <v>0</v>
      </c>
      <c r="AC917" s="26">
        <f>((Y917*1000)*(O917/100))/VLOOKUP(E917,'Sq Ft lookup'!$C$3:$D$7,2,0)</f>
        <v>0.20522461454596377</v>
      </c>
      <c r="AD917" s="26">
        <f>(100-J917)/100*X917*1000/VLOOKUP(E917,'Sq Ft lookup'!$C$3:$D$7,2,0)</f>
        <v>2.7785875568524419</v>
      </c>
      <c r="AE917" s="26">
        <f>(100-K917)/100*Y917*1000/VLOOKUP(E917,'Sq Ft lookup'!$C$3:$D$7,2,0)</f>
        <v>2.7737366421268028</v>
      </c>
    </row>
    <row r="918" spans="1:31">
      <c r="A918" t="s">
        <v>1017</v>
      </c>
      <c r="B918" t="s">
        <v>960</v>
      </c>
      <c r="C918" t="s">
        <v>35</v>
      </c>
      <c r="D918" t="s">
        <v>961</v>
      </c>
      <c r="E918" t="s">
        <v>114</v>
      </c>
      <c r="F918">
        <v>2004</v>
      </c>
      <c r="G918" t="s">
        <v>47</v>
      </c>
      <c r="H918" t="s">
        <v>220</v>
      </c>
      <c r="I918" t="s">
        <v>57</v>
      </c>
      <c r="J918" s="21">
        <v>32.03243064879954</v>
      </c>
      <c r="K918" s="21">
        <v>32.400971292275024</v>
      </c>
      <c r="L918" s="21">
        <v>68.676143102584831</v>
      </c>
      <c r="M918" s="21">
        <v>68.728259588932318</v>
      </c>
      <c r="N918" s="21">
        <v>0</v>
      </c>
      <c r="O918" s="21">
        <v>2.0332444876721616</v>
      </c>
      <c r="P918" s="21">
        <v>0</v>
      </c>
      <c r="Q918" s="21">
        <v>1.9275877443236764</v>
      </c>
      <c r="R918" s="23">
        <v>10443097.697624033</v>
      </c>
      <c r="S918" s="23">
        <v>10424021.854655832</v>
      </c>
      <c r="T918" s="23">
        <v>4539022.9956207098</v>
      </c>
      <c r="U918" s="18" t="s">
        <v>41</v>
      </c>
      <c r="V918" s="23">
        <v>2079.9240589215988</v>
      </c>
      <c r="W918" s="23">
        <v>2076.4464612060301</v>
      </c>
      <c r="X918" s="23">
        <v>1995.0302973375979</v>
      </c>
      <c r="Y918" s="23">
        <v>1942.5042275640949</v>
      </c>
      <c r="Z918" s="23">
        <v>1955.0454441864044</v>
      </c>
      <c r="AA918" s="23">
        <v>1853.8450421773855</v>
      </c>
      <c r="AB918" s="21">
        <v>0</v>
      </c>
      <c r="AC918" s="26">
        <f>((Y918*1000)*(O918/100))/VLOOKUP(E918,'Sq Ft lookup'!$C$3:$D$7,2,0)</f>
        <v>7.9213518110199888E-2</v>
      </c>
      <c r="AD918" s="26">
        <f>(100-J918)/100*X918*1000/VLOOKUP(E918,'Sq Ft lookup'!$C$3:$D$7,2,0)</f>
        <v>2.7195619753718261</v>
      </c>
      <c r="AE918" s="26">
        <f>(100-K918)/100*Y918*1000/VLOOKUP(E918,'Sq Ft lookup'!$C$3:$D$7,2,0)</f>
        <v>2.633602066666314</v>
      </c>
    </row>
    <row r="919" spans="1:31">
      <c r="A919" t="s">
        <v>1018</v>
      </c>
      <c r="B919" t="s">
        <v>960</v>
      </c>
      <c r="C919" t="s">
        <v>35</v>
      </c>
      <c r="D919" t="s">
        <v>961</v>
      </c>
      <c r="E919" t="s">
        <v>114</v>
      </c>
      <c r="F919">
        <v>2004</v>
      </c>
      <c r="G919" t="s">
        <v>47</v>
      </c>
      <c r="H919" t="s">
        <v>39</v>
      </c>
      <c r="I919" t="s">
        <v>40</v>
      </c>
      <c r="J919" s="21">
        <v>24.848499547506751</v>
      </c>
      <c r="K919" s="21">
        <v>25.760795234874902</v>
      </c>
      <c r="L919" s="21">
        <v>89.267367717829075</v>
      </c>
      <c r="M919" s="21">
        <v>89.282553952959489</v>
      </c>
      <c r="N919" s="21">
        <v>0</v>
      </c>
      <c r="O919" s="21">
        <v>6.7430739697668427</v>
      </c>
      <c r="P919" s="21">
        <v>0</v>
      </c>
      <c r="Q919" s="21">
        <v>6.4687591445764889</v>
      </c>
      <c r="R919" s="23">
        <v>10443097.697624033</v>
      </c>
      <c r="S919" s="23">
        <v>10429156.107654335</v>
      </c>
      <c r="T919" s="23">
        <v>4539022.9956207098</v>
      </c>
      <c r="U919" s="18" t="s">
        <v>41</v>
      </c>
      <c r="V919" s="23">
        <v>1637.4887846537802</v>
      </c>
      <c r="W919" s="23">
        <v>1635.1650959623526</v>
      </c>
      <c r="X919" s="23">
        <v>1995.0302973375979</v>
      </c>
      <c r="Y919" s="23">
        <v>1976.8875483534739</v>
      </c>
      <c r="Z919" s="23">
        <v>1993.7181409306536</v>
      </c>
      <c r="AA919" s="23">
        <v>1965.7605923420997</v>
      </c>
      <c r="AB919" s="21">
        <v>0</v>
      </c>
      <c r="AC919" s="26">
        <f>((Y919*1000)*(O919/100))/VLOOKUP(E919,'Sq Ft lookup'!$C$3:$D$7,2,0)</f>
        <v>0.26735457217124953</v>
      </c>
      <c r="AD919" s="26">
        <f>(100-J919)/100*X919*1000/VLOOKUP(E919,'Sq Ft lookup'!$C$3:$D$7,2,0)</f>
        <v>3.0070100339571648</v>
      </c>
      <c r="AE919" s="26">
        <f>(100-K919)/100*Y919*1000/VLOOKUP(E919,'Sq Ft lookup'!$C$3:$D$7,2,0)</f>
        <v>2.9434929703136721</v>
      </c>
    </row>
    <row r="920" spans="1:31">
      <c r="A920" t="s">
        <v>1019</v>
      </c>
      <c r="B920" t="s">
        <v>960</v>
      </c>
      <c r="C920" t="s">
        <v>35</v>
      </c>
      <c r="D920" t="s">
        <v>961</v>
      </c>
      <c r="E920" t="s">
        <v>114</v>
      </c>
      <c r="F920">
        <v>2004</v>
      </c>
      <c r="G920" t="s">
        <v>49</v>
      </c>
      <c r="H920" t="s">
        <v>44</v>
      </c>
      <c r="I920" t="s">
        <v>45</v>
      </c>
      <c r="J920" s="21">
        <v>23.033371934574788</v>
      </c>
      <c r="K920" s="21">
        <v>23.041826272400478</v>
      </c>
      <c r="L920" s="21">
        <v>68.810584265720749</v>
      </c>
      <c r="M920" s="21">
        <v>68.827058885165272</v>
      </c>
      <c r="N920" s="21">
        <v>0</v>
      </c>
      <c r="O920" s="21">
        <v>9.6645572401577021E-2</v>
      </c>
      <c r="P920" s="21">
        <v>0</v>
      </c>
      <c r="Q920" s="21">
        <v>9.1558936595400042E-2</v>
      </c>
      <c r="R920" s="23">
        <v>10100550.737534441</v>
      </c>
      <c r="S920" s="23">
        <v>10095109.399643932</v>
      </c>
      <c r="T920" s="23">
        <v>2035085.6792653401</v>
      </c>
      <c r="U920" s="18" t="s">
        <v>41</v>
      </c>
      <c r="V920" s="23">
        <v>1344.5559828245298</v>
      </c>
      <c r="W920" s="23">
        <v>1343.8457222177944</v>
      </c>
      <c r="X920" s="23">
        <v>1699.2940135887427</v>
      </c>
      <c r="Y920" s="23">
        <v>1699.2864447028339</v>
      </c>
      <c r="Z920" s="23">
        <v>1698.3704644065069</v>
      </c>
      <c r="AA920" s="23">
        <v>1698.3325042108227</v>
      </c>
      <c r="AB920" s="21">
        <v>0</v>
      </c>
      <c r="AC920" s="26">
        <f>((Y920*1000)*(O920/100))/VLOOKUP(E920,'Sq Ft lookup'!$C$3:$D$7,2,0)</f>
        <v>3.29379284240967E-3</v>
      </c>
      <c r="AD920" s="26">
        <f>(100-J920)/100*X920*1000/VLOOKUP(E920,'Sq Ft lookup'!$C$3:$D$7,2,0)</f>
        <v>2.6231233517386352</v>
      </c>
      <c r="AE920" s="26">
        <f>(100-K920)/100*Y920*1000/VLOOKUP(E920,'Sq Ft lookup'!$C$3:$D$7,2,0)</f>
        <v>2.6228235343841888</v>
      </c>
    </row>
    <row r="921" spans="1:31">
      <c r="A921" t="s">
        <v>1020</v>
      </c>
      <c r="B921" t="s">
        <v>960</v>
      </c>
      <c r="C921" t="s">
        <v>35</v>
      </c>
      <c r="D921" t="s">
        <v>961</v>
      </c>
      <c r="E921" t="s">
        <v>114</v>
      </c>
      <c r="F921">
        <v>2004</v>
      </c>
      <c r="G921" t="s">
        <v>51</v>
      </c>
      <c r="H921" t="s">
        <v>52</v>
      </c>
      <c r="I921" t="s">
        <v>53</v>
      </c>
      <c r="J921" s="21">
        <v>27.348577109527263</v>
      </c>
      <c r="K921" s="21">
        <v>27.915427785542736</v>
      </c>
      <c r="L921" s="21">
        <v>80.062602961279111</v>
      </c>
      <c r="M921" s="21">
        <v>80.077632278014349</v>
      </c>
      <c r="N921" s="21">
        <v>0</v>
      </c>
      <c r="O921" s="21">
        <v>12.413744719938116</v>
      </c>
      <c r="P921" s="21">
        <v>0</v>
      </c>
      <c r="Q921" s="21">
        <v>7.0282198801754294</v>
      </c>
      <c r="R921" s="23">
        <v>10563586.318423009</v>
      </c>
      <c r="S921" s="23">
        <v>10555685.490280211</v>
      </c>
      <c r="T921" s="23">
        <v>2593952.2420892199</v>
      </c>
      <c r="U921" s="18" t="s">
        <v>41</v>
      </c>
      <c r="V921" s="23">
        <v>1627.852124071522</v>
      </c>
      <c r="W921" s="23">
        <v>1626.6298073510663</v>
      </c>
      <c r="X921" s="23">
        <v>1887.3097730610311</v>
      </c>
      <c r="Y921" s="23">
        <v>1895.9882625825164</v>
      </c>
      <c r="Z921" s="23">
        <v>1880.631911029086</v>
      </c>
      <c r="AA921" s="23">
        <v>1887.969081728045</v>
      </c>
      <c r="AB921" s="21">
        <v>0</v>
      </c>
      <c r="AC921" s="26">
        <f>((Y921*1000)*(O921/100))/VLOOKUP(E921,'Sq Ft lookup'!$C$3:$D$7,2,0)</f>
        <v>0.47204802013033209</v>
      </c>
      <c r="AD921" s="26">
        <f>(100-J921)/100*X921*1000/VLOOKUP(E921,'Sq Ft lookup'!$C$3:$D$7,2,0)</f>
        <v>2.7500148505410964</v>
      </c>
      <c r="AE921" s="26">
        <f>(100-K921)/100*Y921*1000/VLOOKUP(E921,'Sq Ft lookup'!$C$3:$D$7,2,0)</f>
        <v>2.7411051510608258</v>
      </c>
    </row>
    <row r="922" spans="1:31">
      <c r="A922" t="s">
        <v>1021</v>
      </c>
      <c r="B922" t="s">
        <v>960</v>
      </c>
      <c r="C922" t="s">
        <v>35</v>
      </c>
      <c r="D922" t="s">
        <v>961</v>
      </c>
      <c r="E922" t="s">
        <v>114</v>
      </c>
      <c r="F922">
        <v>2004</v>
      </c>
      <c r="G922" t="s">
        <v>55</v>
      </c>
      <c r="H922" t="s">
        <v>225</v>
      </c>
      <c r="I922" t="s">
        <v>40</v>
      </c>
      <c r="J922" s="21">
        <v>24.176210431159838</v>
      </c>
      <c r="K922" s="21">
        <v>25.098059376656167</v>
      </c>
      <c r="L922" s="21">
        <v>58.24880562435726</v>
      </c>
      <c r="M922" s="21">
        <v>58.31306227601376</v>
      </c>
      <c r="N922" s="21">
        <v>0</v>
      </c>
      <c r="O922" s="21">
        <v>9.0459505802129865</v>
      </c>
      <c r="P922" s="21">
        <v>0</v>
      </c>
      <c r="Q922" s="21">
        <v>9.0156275261201717</v>
      </c>
      <c r="R922" s="23">
        <v>10436168.851565044</v>
      </c>
      <c r="S922" s="23">
        <v>10420033.129423192</v>
      </c>
      <c r="T922" s="23">
        <v>3452044.4514156599</v>
      </c>
      <c r="U922" s="18" t="s">
        <v>41</v>
      </c>
      <c r="V922" s="23">
        <v>4692.2805036325317</v>
      </c>
      <c r="W922" s="23">
        <v>4684.9045728355522</v>
      </c>
      <c r="X922" s="23">
        <v>1929.8865096211161</v>
      </c>
      <c r="Y922" s="23">
        <v>1846.985405433225</v>
      </c>
      <c r="Z922" s="23">
        <v>1902.6395304908881</v>
      </c>
      <c r="AA922" s="23">
        <v>1800.5738620196164</v>
      </c>
      <c r="AB922" s="21">
        <v>0</v>
      </c>
      <c r="AC922" s="26">
        <f>((Y922*1000)*(O922/100))/VLOOKUP(E922,'Sq Ft lookup'!$C$3:$D$7,2,0)</f>
        <v>0.33509303449505812</v>
      </c>
      <c r="AD922" s="26">
        <f>(100-J922)/100*X922*1000/VLOOKUP(E922,'Sq Ft lookup'!$C$3:$D$7,2,0)</f>
        <v>2.9348437344014231</v>
      </c>
      <c r="AE922" s="26">
        <f>(100-K922)/100*Y922*1000/VLOOKUP(E922,'Sq Ft lookup'!$C$3:$D$7,2,0)</f>
        <v>2.7746247727625764</v>
      </c>
    </row>
    <row r="923" spans="1:31">
      <c r="A923" t="s">
        <v>1022</v>
      </c>
      <c r="B923" t="s">
        <v>960</v>
      </c>
      <c r="C923" t="s">
        <v>35</v>
      </c>
      <c r="D923" t="s">
        <v>961</v>
      </c>
      <c r="E923" t="s">
        <v>114</v>
      </c>
      <c r="F923">
        <v>2004</v>
      </c>
      <c r="G923" t="s">
        <v>55</v>
      </c>
      <c r="H923" t="s">
        <v>56</v>
      </c>
      <c r="I923" t="s">
        <v>57</v>
      </c>
      <c r="J923" s="21">
        <v>25.374497195173507</v>
      </c>
      <c r="K923" s="21">
        <v>24.938701048310918</v>
      </c>
      <c r="L923" s="21">
        <v>76.97291168180584</v>
      </c>
      <c r="M923" s="21">
        <v>77.002255155561073</v>
      </c>
      <c r="N923" s="21">
        <v>0</v>
      </c>
      <c r="O923" s="21">
        <v>1.5775933617180871</v>
      </c>
      <c r="P923" s="21">
        <v>0</v>
      </c>
      <c r="Q923" s="21">
        <v>1.8803141068465157</v>
      </c>
      <c r="R923" s="23">
        <v>10436168.851565044</v>
      </c>
      <c r="S923" s="23">
        <v>10428722.716370448</v>
      </c>
      <c r="T923" s="23">
        <v>3452044.4514156599</v>
      </c>
      <c r="U923" s="18" t="s">
        <v>41</v>
      </c>
      <c r="V923" s="23">
        <v>1056.1056725545391</v>
      </c>
      <c r="W923" s="23">
        <v>1054.7877964048578</v>
      </c>
      <c r="X923" s="23">
        <v>1929.8865096211161</v>
      </c>
      <c r="Y923" s="23">
        <v>1964.2685275243664</v>
      </c>
      <c r="Z923" s="23">
        <v>1829.6583205744842</v>
      </c>
      <c r="AA923" s="23">
        <v>1876.7972991982854</v>
      </c>
      <c r="AB923" s="21">
        <v>0</v>
      </c>
      <c r="AC923" s="26">
        <f>((Y923*1000)*(O923/100))/VLOOKUP(E923,'Sq Ft lookup'!$C$3:$D$7,2,0)</f>
        <v>6.2150360803333367E-2</v>
      </c>
      <c r="AD923" s="26">
        <f>(100-J923)/100*X923*1000/VLOOKUP(E923,'Sq Ft lookup'!$C$3:$D$7,2,0)</f>
        <v>2.8884627183459166</v>
      </c>
      <c r="AE923" s="26">
        <f>(100-K923)/100*Y923*1000/VLOOKUP(E923,'Sq Ft lookup'!$C$3:$D$7,2,0)</f>
        <v>2.9570907975511549</v>
      </c>
    </row>
    <row r="924" spans="1:31">
      <c r="A924" t="s">
        <v>1023</v>
      </c>
      <c r="B924" t="s">
        <v>960</v>
      </c>
      <c r="C924" t="s">
        <v>35</v>
      </c>
      <c r="D924" t="s">
        <v>961</v>
      </c>
      <c r="E924" t="s">
        <v>114</v>
      </c>
      <c r="F924">
        <v>2004</v>
      </c>
      <c r="G924" t="s">
        <v>59</v>
      </c>
      <c r="H924" t="s">
        <v>44</v>
      </c>
      <c r="I924" t="s">
        <v>45</v>
      </c>
      <c r="J924" s="21">
        <v>24.560792382769215</v>
      </c>
      <c r="K924" s="21">
        <v>24.579782017246231</v>
      </c>
      <c r="L924" s="21">
        <v>69.171637744970951</v>
      </c>
      <c r="M924" s="21">
        <v>69.192525506081836</v>
      </c>
      <c r="N924" s="21">
        <v>0</v>
      </c>
      <c r="O924" s="21">
        <v>0.93005097877587872</v>
      </c>
      <c r="P924" s="21">
        <v>0</v>
      </c>
      <c r="Q924" s="21">
        <v>0.55132806616575958</v>
      </c>
      <c r="R924" s="23">
        <v>10347378.347368645</v>
      </c>
      <c r="S924" s="23">
        <v>10340353.540860182</v>
      </c>
      <c r="T924" s="23">
        <v>1811994.0555083</v>
      </c>
      <c r="U924" s="18" t="s">
        <v>41</v>
      </c>
      <c r="V924" s="23">
        <v>1371.399026734706</v>
      </c>
      <c r="W924" s="23">
        <v>1370.4720145152471</v>
      </c>
      <c r="X924" s="23">
        <v>1753.498973697328</v>
      </c>
      <c r="Y924" s="23">
        <v>1757.222458847001</v>
      </c>
      <c r="Z924" s="23">
        <v>1701.1255357140376</v>
      </c>
      <c r="AA924" s="23">
        <v>1701.0928400731632</v>
      </c>
      <c r="AB924" s="21">
        <v>0</v>
      </c>
      <c r="AC924" s="26">
        <f>((Y924*1000)*(O924/100))/VLOOKUP(E924,'Sq Ft lookup'!$C$3:$D$7,2,0)</f>
        <v>3.277790749654251E-2</v>
      </c>
      <c r="AD924" s="26">
        <f>(100-J924)/100*X924*1000/VLOOKUP(E924,'Sq Ft lookup'!$C$3:$D$7,2,0)</f>
        <v>2.6530800869104256</v>
      </c>
      <c r="AE924" s="26">
        <f>(100-K924)/100*Y924*1000/VLOOKUP(E924,'Sq Ft lookup'!$C$3:$D$7,2,0)</f>
        <v>2.6580445425277048</v>
      </c>
    </row>
    <row r="925" spans="1:31">
      <c r="A925" t="s">
        <v>1024</v>
      </c>
      <c r="B925" t="s">
        <v>960</v>
      </c>
      <c r="C925" t="s">
        <v>35</v>
      </c>
      <c r="D925" t="s">
        <v>961</v>
      </c>
      <c r="E925" t="s">
        <v>114</v>
      </c>
      <c r="F925">
        <v>2004</v>
      </c>
      <c r="G925" t="s">
        <v>61</v>
      </c>
      <c r="H925" t="s">
        <v>62</v>
      </c>
      <c r="I925" t="s">
        <v>63</v>
      </c>
      <c r="J925" s="21">
        <v>23.953381468339273</v>
      </c>
      <c r="K925" s="21">
        <v>24.720878072011843</v>
      </c>
      <c r="L925" s="21">
        <v>75.102326395308168</v>
      </c>
      <c r="M925" s="21">
        <v>75.131557479540902</v>
      </c>
      <c r="N925" s="21">
        <v>0</v>
      </c>
      <c r="O925" s="21">
        <v>10.189959797795503</v>
      </c>
      <c r="P925" s="21">
        <v>0</v>
      </c>
      <c r="Q925" s="21">
        <v>10.815497473634062</v>
      </c>
      <c r="R925" s="23">
        <v>10721220.626698738</v>
      </c>
      <c r="S925" s="23">
        <v>10709956.308252996</v>
      </c>
      <c r="T925" s="23">
        <v>1505757.2086046799</v>
      </c>
      <c r="U925" s="18" t="s">
        <v>41</v>
      </c>
      <c r="V925" s="23">
        <v>1916.1828001347544</v>
      </c>
      <c r="W925" s="23">
        <v>1913.9345977321741</v>
      </c>
      <c r="X925" s="23">
        <v>2038.4119491775127</v>
      </c>
      <c r="Y925" s="23">
        <v>2042.324834558643</v>
      </c>
      <c r="Z925" s="23">
        <v>2038.4119491775127</v>
      </c>
      <c r="AA925" s="23">
        <v>2042.324834558643</v>
      </c>
      <c r="AB925" s="21">
        <v>0</v>
      </c>
      <c r="AC925" s="26">
        <f>((Y925*1000)*(O925/100))/VLOOKUP(E925,'Sq Ft lookup'!$C$3:$D$7,2,0)</f>
        <v>0.41739285916951313</v>
      </c>
      <c r="AD925" s="26">
        <f>(100-J925)/100*X925*1000/VLOOKUP(E925,'Sq Ft lookup'!$C$3:$D$7,2,0)</f>
        <v>3.1089918954970175</v>
      </c>
      <c r="AE925" s="26">
        <f>(100-K925)/100*Y925*1000/VLOOKUP(E925,'Sq Ft lookup'!$C$3:$D$7,2,0)</f>
        <v>3.0835222670938296</v>
      </c>
    </row>
    <row r="926" spans="1:31">
      <c r="A926" t="s">
        <v>1025</v>
      </c>
      <c r="B926" t="s">
        <v>960</v>
      </c>
      <c r="C926" t="s">
        <v>35</v>
      </c>
      <c r="D926" s="22" t="s">
        <v>961</v>
      </c>
      <c r="E926" t="s">
        <v>114</v>
      </c>
      <c r="F926">
        <v>2004</v>
      </c>
      <c r="G926" t="s">
        <v>65</v>
      </c>
      <c r="H926" t="s">
        <v>230</v>
      </c>
      <c r="I926" t="s">
        <v>63</v>
      </c>
      <c r="J926" s="21">
        <v>22.707412291027019</v>
      </c>
      <c r="K926" s="21">
        <v>22.58916374139033</v>
      </c>
      <c r="L926" s="21">
        <v>85.611806256434335</v>
      </c>
      <c r="M926" s="21">
        <v>85.623077181157342</v>
      </c>
      <c r="N926" s="21">
        <v>0</v>
      </c>
      <c r="O926" s="21">
        <v>7.4425648732085588</v>
      </c>
      <c r="P926" s="21">
        <v>0</v>
      </c>
      <c r="Q926" s="21">
        <v>6.0294859960806715</v>
      </c>
      <c r="R926" s="23">
        <v>10733603.240474408</v>
      </c>
      <c r="S926" s="23">
        <v>10722508.875089385</v>
      </c>
      <c r="T926" s="23">
        <v>2280853.6661995701</v>
      </c>
      <c r="U926" s="18" t="s">
        <v>41</v>
      </c>
      <c r="V926" s="23">
        <v>2146.225375826335</v>
      </c>
      <c r="W926" s="23">
        <v>2144.5537814062554</v>
      </c>
      <c r="X926" s="23">
        <v>2127.219476525182</v>
      </c>
      <c r="Y926" s="23">
        <v>2133.7879706029407</v>
      </c>
      <c r="Z926" s="23">
        <v>2115.7364053281481</v>
      </c>
      <c r="AA926" s="23">
        <v>2116.9585146860304</v>
      </c>
      <c r="AB926" s="21">
        <v>0</v>
      </c>
      <c r="AC926" s="26">
        <f>((Y926*1000)*(O926/100))/VLOOKUP(E926,'Sq Ft lookup'!$C$3:$D$7,2,0)</f>
        <v>0.31850893294994831</v>
      </c>
      <c r="AD926" s="26">
        <f>(100-J926)/100*X926*1000/VLOOKUP(E926,'Sq Ft lookup'!$C$3:$D$7,2,0)</f>
        <v>3.2975992371752545</v>
      </c>
      <c r="AE926" s="26">
        <f>(100-K926)/100*Y926*1000/VLOOKUP(E926,'Sq Ft lookup'!$C$3:$D$7,2,0)</f>
        <v>3.3128421821687777</v>
      </c>
    </row>
    <row r="927" spans="1:31">
      <c r="A927" t="s">
        <v>1026</v>
      </c>
      <c r="B927" t="s">
        <v>960</v>
      </c>
      <c r="C927" t="s">
        <v>35</v>
      </c>
      <c r="D927" s="22" t="s">
        <v>961</v>
      </c>
      <c r="E927" t="s">
        <v>114</v>
      </c>
      <c r="F927">
        <v>2004</v>
      </c>
      <c r="G927" t="s">
        <v>65</v>
      </c>
      <c r="H927" t="s">
        <v>66</v>
      </c>
      <c r="I927" t="s">
        <v>57</v>
      </c>
      <c r="J927" s="21">
        <v>24.047692084180227</v>
      </c>
      <c r="K927" s="21">
        <v>25.423010726557827</v>
      </c>
      <c r="L927" s="21">
        <v>78.550671134245135</v>
      </c>
      <c r="M927" s="21">
        <v>78.586101283905691</v>
      </c>
      <c r="N927" s="21">
        <v>0</v>
      </c>
      <c r="O927" s="21">
        <v>5.6764363451042792</v>
      </c>
      <c r="P927" s="21">
        <v>0</v>
      </c>
      <c r="Q927" s="21">
        <v>5.249077072259527</v>
      </c>
      <c r="R927" s="23">
        <v>10733603.240474408</v>
      </c>
      <c r="S927" s="23">
        <v>10710721.940253157</v>
      </c>
      <c r="T927" s="23">
        <v>2280853.6661995701</v>
      </c>
      <c r="U927" s="18" t="s">
        <v>41</v>
      </c>
      <c r="V927" s="23">
        <v>1084.2991788849199</v>
      </c>
      <c r="W927" s="23">
        <v>1082.512940152491</v>
      </c>
      <c r="X927" s="23">
        <v>2127.219476525182</v>
      </c>
      <c r="Y927" s="23">
        <v>2133.3610081335219</v>
      </c>
      <c r="Z927" s="23">
        <v>2114.726591533069</v>
      </c>
      <c r="AA927" s="23">
        <v>2119.5185704176483</v>
      </c>
      <c r="AB927" s="21">
        <v>0</v>
      </c>
      <c r="AC927" s="26">
        <f>((Y927*1000)*(O927/100))/VLOOKUP(E927,'Sq Ft lookup'!$C$3:$D$7,2,0)</f>
        <v>0.2428778171640078</v>
      </c>
      <c r="AD927" s="26">
        <f>(100-J927)/100*X927*1000/VLOOKUP(E927,'Sq Ft lookup'!$C$3:$D$7,2,0)</f>
        <v>3.2404177433928916</v>
      </c>
      <c r="AE927" s="26">
        <f>(100-K927)/100*Y927*1000/VLOOKUP(E927,'Sq Ft lookup'!$C$3:$D$7,2,0)</f>
        <v>3.1909274171671362</v>
      </c>
    </row>
    <row r="928" spans="1:31">
      <c r="A928" t="s">
        <v>1027</v>
      </c>
      <c r="B928" t="s">
        <v>960</v>
      </c>
      <c r="C928" t="s">
        <v>35</v>
      </c>
      <c r="D928" t="s">
        <v>961</v>
      </c>
      <c r="E928" t="s">
        <v>114</v>
      </c>
      <c r="F928">
        <v>2004</v>
      </c>
      <c r="G928" t="s">
        <v>68</v>
      </c>
      <c r="H928" t="s">
        <v>69</v>
      </c>
      <c r="I928" t="s">
        <v>70</v>
      </c>
      <c r="J928" s="21">
        <v>23.930267908525838</v>
      </c>
      <c r="K928" s="21">
        <v>23.964115441343292</v>
      </c>
      <c r="L928" s="21">
        <v>79.103190986873841</v>
      </c>
      <c r="M928" s="21">
        <v>79.111616137729499</v>
      </c>
      <c r="N928" s="21">
        <v>0</v>
      </c>
      <c r="O928" s="21">
        <v>1.7050057914725036</v>
      </c>
      <c r="P928" s="21">
        <v>0</v>
      </c>
      <c r="Q928" s="21">
        <v>1.3668623491520817</v>
      </c>
      <c r="R928" s="23">
        <v>10347121.825547377</v>
      </c>
      <c r="S928" s="23">
        <v>10343667.165266953</v>
      </c>
      <c r="T928" s="23">
        <v>586471.77717517805</v>
      </c>
      <c r="U928" s="18" t="s">
        <v>41</v>
      </c>
      <c r="V928" s="23">
        <v>1150.6969769859709</v>
      </c>
      <c r="W928" s="23">
        <v>1150.2358218203874</v>
      </c>
      <c r="X928" s="23">
        <v>1794.7608231128531</v>
      </c>
      <c r="Y928" s="23">
        <v>1798.4041625687867</v>
      </c>
      <c r="Z928" s="23">
        <v>1725.7317317750719</v>
      </c>
      <c r="AA928" s="23">
        <v>1742.2945053167452</v>
      </c>
      <c r="AB928" s="21">
        <v>0</v>
      </c>
      <c r="AC928" s="26">
        <f>((Y928*1000)*(O928/100))/VLOOKUP(E928,'Sq Ft lookup'!$C$3:$D$7,2,0)</f>
        <v>6.1497984608665041E-2</v>
      </c>
      <c r="AD928" s="26">
        <f>(100-J928)/100*X928*1000/VLOOKUP(E928,'Sq Ft lookup'!$C$3:$D$7,2,0)</f>
        <v>2.738206477787172</v>
      </c>
      <c r="AE928" s="26">
        <f>(100-K928)/100*Y928*1000/VLOOKUP(E928,'Sq Ft lookup'!$C$3:$D$7,2,0)</f>
        <v>2.7425441495164051</v>
      </c>
    </row>
    <row r="929" spans="1:31">
      <c r="A929" t="s">
        <v>1028</v>
      </c>
      <c r="B929" t="s">
        <v>960</v>
      </c>
      <c r="C929" t="s">
        <v>35</v>
      </c>
      <c r="D929" t="s">
        <v>961</v>
      </c>
      <c r="E929" t="s">
        <v>114</v>
      </c>
      <c r="F929">
        <v>2004</v>
      </c>
      <c r="G929" t="s">
        <v>72</v>
      </c>
      <c r="H929" t="s">
        <v>73</v>
      </c>
      <c r="I929" t="s">
        <v>63</v>
      </c>
      <c r="J929" s="21">
        <v>19.737463054830606</v>
      </c>
      <c r="K929" s="21">
        <v>20.001989281175902</v>
      </c>
      <c r="L929" s="21">
        <v>71.337074254805756</v>
      </c>
      <c r="M929" s="21">
        <v>71.384546848304637</v>
      </c>
      <c r="N929" s="21">
        <v>0</v>
      </c>
      <c r="O929" s="21">
        <v>5.1893817932775281</v>
      </c>
      <c r="P929" s="21">
        <v>0</v>
      </c>
      <c r="Q929" s="21">
        <v>3.6205016427618544</v>
      </c>
      <c r="R929" s="23">
        <v>10941044.244696567</v>
      </c>
      <c r="S929" s="23">
        <v>10924723.281018052</v>
      </c>
      <c r="T929" s="23">
        <v>966885.08963752701</v>
      </c>
      <c r="U929" s="18" t="s">
        <v>41</v>
      </c>
      <c r="V929" s="23">
        <v>3156.5284033789653</v>
      </c>
      <c r="W929" s="23">
        <v>3151.3005238525643</v>
      </c>
      <c r="X929" s="23">
        <v>2025.2270241424849</v>
      </c>
      <c r="Y929" s="23">
        <v>2025.2542322584036</v>
      </c>
      <c r="Z929" s="23">
        <v>2021.7609049628197</v>
      </c>
      <c r="AA929" s="23">
        <v>2021.8441052850144</v>
      </c>
      <c r="AB929" s="21">
        <v>0</v>
      </c>
      <c r="AC929" s="26">
        <f>((Y929*1000)*(O929/100))/VLOOKUP(E929,'Sq Ft lookup'!$C$3:$D$7,2,0)</f>
        <v>0.2107865511359811</v>
      </c>
      <c r="AD929" s="26">
        <f>(100-J929)/100*X929*1000/VLOOKUP(E929,'Sq Ft lookup'!$C$3:$D$7,2,0)</f>
        <v>3.2601255284314412</v>
      </c>
      <c r="AE929" s="26">
        <f>(100-K929)/100*Y929*1000/VLOOKUP(E929,'Sq Ft lookup'!$C$3:$D$7,2,0)</f>
        <v>3.2494245844474863</v>
      </c>
    </row>
    <row r="930" spans="1:31">
      <c r="A930" t="s">
        <v>1029</v>
      </c>
      <c r="B930" t="s">
        <v>960</v>
      </c>
      <c r="C930" t="s">
        <v>35</v>
      </c>
      <c r="D930" t="s">
        <v>961</v>
      </c>
      <c r="E930" t="s">
        <v>114</v>
      </c>
      <c r="F930">
        <v>2004</v>
      </c>
      <c r="G930" t="s">
        <v>75</v>
      </c>
      <c r="H930" t="s">
        <v>235</v>
      </c>
      <c r="I930" t="s">
        <v>63</v>
      </c>
      <c r="J930" s="21">
        <v>21.155156335122339</v>
      </c>
      <c r="K930" s="21">
        <v>21.156436925689771</v>
      </c>
      <c r="L930" s="21">
        <v>79.662894417528889</v>
      </c>
      <c r="M930" s="21">
        <v>79.681597878221893</v>
      </c>
      <c r="N930" s="21">
        <v>0</v>
      </c>
      <c r="O930" s="21">
        <v>0.40597742526842101</v>
      </c>
      <c r="P930" s="21">
        <v>0</v>
      </c>
      <c r="Q930" s="21">
        <v>0.46579679552041542</v>
      </c>
      <c r="R930" s="23">
        <v>11090384.193959821</v>
      </c>
      <c r="S930" s="23">
        <v>11081011.765263261</v>
      </c>
      <c r="T930" s="23">
        <v>1179169.40710524</v>
      </c>
      <c r="U930" s="18" t="s">
        <v>41</v>
      </c>
      <c r="V930" s="23">
        <v>2728.3003336775087</v>
      </c>
      <c r="W930" s="23">
        <v>2725.7995747598015</v>
      </c>
      <c r="X930" s="23">
        <v>2175.7507197928549</v>
      </c>
      <c r="Y930" s="23">
        <v>2178.22406827245</v>
      </c>
      <c r="Z930" s="23">
        <v>2175.053462668302</v>
      </c>
      <c r="AA930" s="23">
        <v>2177.3741060452921</v>
      </c>
      <c r="AB930" s="21">
        <v>0</v>
      </c>
      <c r="AC930" s="26">
        <f>((Y930*1000)*(O930/100))/VLOOKUP(E930,'Sq Ft lookup'!$C$3:$D$7,2,0)</f>
        <v>1.7735856375751192E-2</v>
      </c>
      <c r="AD930" s="26">
        <f>(100-J930)/100*X930*1000/VLOOKUP(E930,'Sq Ft lookup'!$C$3:$D$7,2,0)</f>
        <v>3.4405680977900661</v>
      </c>
      <c r="AE930" s="26">
        <f>(100-K930)/100*Y930*1000/VLOOKUP(E930,'Sq Ft lookup'!$C$3:$D$7,2,0)</f>
        <v>3.4444233196313592</v>
      </c>
    </row>
    <row r="931" spans="1:31">
      <c r="A931" t="s">
        <v>1030</v>
      </c>
      <c r="B931" t="s">
        <v>960</v>
      </c>
      <c r="C931" t="s">
        <v>35</v>
      </c>
      <c r="D931" t="s">
        <v>961</v>
      </c>
      <c r="E931" t="s">
        <v>114</v>
      </c>
      <c r="F931">
        <v>2004</v>
      </c>
      <c r="G931" t="s">
        <v>75</v>
      </c>
      <c r="H931" t="s">
        <v>76</v>
      </c>
      <c r="I931" t="s">
        <v>77</v>
      </c>
      <c r="J931" s="21">
        <v>28.676319341768686</v>
      </c>
      <c r="K931" s="21">
        <v>28.690473419961982</v>
      </c>
      <c r="L931" s="21">
        <v>68.676413256901753</v>
      </c>
      <c r="M931" s="21">
        <v>68.688167488141346</v>
      </c>
      <c r="N931" s="21">
        <v>0</v>
      </c>
      <c r="O931" s="21">
        <v>0.70720604533001963</v>
      </c>
      <c r="P931" s="21">
        <v>0</v>
      </c>
      <c r="Q931" s="21">
        <v>0.78713647471804971</v>
      </c>
      <c r="R931" s="23">
        <v>11090384.193959821</v>
      </c>
      <c r="S931" s="23">
        <v>11092121.367092926</v>
      </c>
      <c r="T931" s="23">
        <v>1179169.40710524</v>
      </c>
      <c r="U931" s="18" t="s">
        <v>41</v>
      </c>
      <c r="V931" s="21">
        <v>4892.7918307435311</v>
      </c>
      <c r="W931" s="21">
        <v>4890.9638922927834</v>
      </c>
      <c r="X931" s="23">
        <v>2175.7507197928549</v>
      </c>
      <c r="Y931" s="23">
        <v>2178.2588818838394</v>
      </c>
      <c r="Z931" s="23">
        <v>2164.231764257238</v>
      </c>
      <c r="AA931" s="23">
        <v>2168.4231434318576</v>
      </c>
      <c r="AB931" s="21">
        <v>0</v>
      </c>
      <c r="AC931" s="26">
        <f>((Y931*1000)*(O931/100))/VLOOKUP(E931,'Sq Ft lookup'!$C$3:$D$7,2,0)</f>
        <v>3.0896065975973941E-2</v>
      </c>
      <c r="AD931" s="26">
        <f>(100-J931)/100*X931*1000/VLOOKUP(E931,'Sq Ft lookup'!$C$3:$D$7,2,0)</f>
        <v>3.1123656143285698</v>
      </c>
      <c r="AE931" s="26">
        <f>(100-K931)/100*Y931*1000/VLOOKUP(E931,'Sq Ft lookup'!$C$3:$D$7,2,0)</f>
        <v>3.1153351310850286</v>
      </c>
    </row>
    <row r="932" spans="1:31">
      <c r="A932" t="s">
        <v>1031</v>
      </c>
      <c r="B932" t="s">
        <v>960</v>
      </c>
      <c r="C932" t="s">
        <v>35</v>
      </c>
      <c r="D932" s="22" t="s">
        <v>961</v>
      </c>
      <c r="E932" t="s">
        <v>114</v>
      </c>
      <c r="F932">
        <v>2004</v>
      </c>
      <c r="G932" t="s">
        <v>79</v>
      </c>
      <c r="H932" t="s">
        <v>62</v>
      </c>
      <c r="I932" t="s">
        <v>70</v>
      </c>
      <c r="J932" s="21">
        <v>27.455676780276338</v>
      </c>
      <c r="K932" s="21">
        <v>29.538764966605768</v>
      </c>
      <c r="L932" s="21">
        <v>70.218647856743885</v>
      </c>
      <c r="M932" s="21">
        <v>70.315433733643005</v>
      </c>
      <c r="N932" s="21">
        <v>0</v>
      </c>
      <c r="O932" s="21">
        <v>4.6288415866968844</v>
      </c>
      <c r="P932" s="21">
        <v>0</v>
      </c>
      <c r="Q932" s="21">
        <v>0.92452951805883987</v>
      </c>
      <c r="R932" s="23">
        <v>11454527.062612357</v>
      </c>
      <c r="S932" s="23">
        <v>11418133.939423097</v>
      </c>
      <c r="T932" s="23">
        <v>575671.89967144094</v>
      </c>
      <c r="U932" s="18" t="s">
        <v>41</v>
      </c>
      <c r="V932" s="23">
        <v>2607.0149215832662</v>
      </c>
      <c r="W932" s="23">
        <v>2598.5425743521319</v>
      </c>
      <c r="X932" s="23">
        <v>2248.4191168290049</v>
      </c>
      <c r="Y932" s="23">
        <v>2248.4915055070578</v>
      </c>
      <c r="Z932" s="23">
        <v>2233.9821378431043</v>
      </c>
      <c r="AA932" s="23">
        <v>2234.1718040046385</v>
      </c>
      <c r="AB932" s="21">
        <v>0</v>
      </c>
      <c r="AC932" s="26">
        <f>((Y932*1000)*(O932/100))/VLOOKUP(E932,'Sq Ft lookup'!$C$3:$D$7,2,0)</f>
        <v>0.20874269931860726</v>
      </c>
      <c r="AD932" s="26">
        <f>(100-J932)/100*X932*1000/VLOOKUP(E932,'Sq Ft lookup'!$C$3:$D$7,2,0)</f>
        <v>3.2713606727767539</v>
      </c>
      <c r="AE932" s="26">
        <f>(100-K932)/100*Y932*1000/VLOOKUP(E932,'Sq Ft lookup'!$C$3:$D$7,2,0)</f>
        <v>3.1775268439655679</v>
      </c>
    </row>
    <row r="933" spans="1:31">
      <c r="A933" t="s">
        <v>1032</v>
      </c>
      <c r="B933" t="s">
        <v>960</v>
      </c>
      <c r="C933" t="s">
        <v>35</v>
      </c>
      <c r="D933" t="s">
        <v>961</v>
      </c>
      <c r="E933" t="s">
        <v>114</v>
      </c>
      <c r="F933">
        <v>2004</v>
      </c>
      <c r="G933" t="s">
        <v>81</v>
      </c>
      <c r="H933" t="s">
        <v>82</v>
      </c>
      <c r="I933" t="s">
        <v>77</v>
      </c>
      <c r="J933" s="21">
        <v>19.027692183666222</v>
      </c>
      <c r="K933" s="21">
        <v>20.882896662243077</v>
      </c>
      <c r="L933" s="21">
        <v>54.704970204115867</v>
      </c>
      <c r="M933" s="21">
        <v>54.829934285717904</v>
      </c>
      <c r="N933" s="21">
        <v>0</v>
      </c>
      <c r="O933" s="21">
        <v>7.9837201025590483</v>
      </c>
      <c r="P933" s="21">
        <v>0</v>
      </c>
      <c r="Q933" s="21">
        <v>4.1753995185035899</v>
      </c>
      <c r="R933" s="23">
        <v>12010678.249172367</v>
      </c>
      <c r="S933" s="23">
        <v>11979935.461201867</v>
      </c>
      <c r="T933" s="23">
        <v>508845.37902365002</v>
      </c>
      <c r="U933" s="18" t="s">
        <v>41</v>
      </c>
      <c r="V933" s="23">
        <v>5545.9840737610502</v>
      </c>
      <c r="W933" s="23">
        <v>5530.6844511966392</v>
      </c>
      <c r="X933" s="23">
        <v>2291.1331087886556</v>
      </c>
      <c r="Y933" s="23">
        <v>2293.3055586129035</v>
      </c>
      <c r="Z933" s="23">
        <v>2277.7614373590795</v>
      </c>
      <c r="AA933" s="23">
        <v>2279.1064079835755</v>
      </c>
      <c r="AB933" s="21">
        <v>0</v>
      </c>
      <c r="AC933" s="26">
        <f>((Y933*1000)*(O933/100))/VLOOKUP(E933,'Sq Ft lookup'!$C$3:$D$7,2,0)</f>
        <v>0.36721038286418461</v>
      </c>
      <c r="AD933" s="26">
        <f>(100-J933)/100*X933*1000/VLOOKUP(E933,'Sq Ft lookup'!$C$3:$D$7,2,0)</f>
        <v>3.7207849043928753</v>
      </c>
      <c r="AE933" s="26">
        <f>(100-K933)/100*Y933*1000/VLOOKUP(E933,'Sq Ft lookup'!$C$3:$D$7,2,0)</f>
        <v>3.6389830097438725</v>
      </c>
    </row>
    <row r="934" spans="1:31">
      <c r="A934" t="s">
        <v>1033</v>
      </c>
      <c r="B934" t="s">
        <v>960</v>
      </c>
      <c r="C934" t="s">
        <v>35</v>
      </c>
      <c r="D934" t="s">
        <v>961</v>
      </c>
      <c r="E934" t="s">
        <v>129</v>
      </c>
      <c r="F934">
        <v>2004</v>
      </c>
      <c r="G934" t="s">
        <v>38</v>
      </c>
      <c r="H934" t="s">
        <v>39</v>
      </c>
      <c r="I934" t="s">
        <v>40</v>
      </c>
      <c r="J934" s="21">
        <v>43.184096670865358</v>
      </c>
      <c r="K934" s="21">
        <v>45.352984688236653</v>
      </c>
      <c r="L934" s="21">
        <v>92.333067465803836</v>
      </c>
      <c r="M934" s="21">
        <v>92.367661736599345</v>
      </c>
      <c r="N934" s="21">
        <v>0</v>
      </c>
      <c r="O934" s="21">
        <v>5.691406343182642</v>
      </c>
      <c r="P934" s="21">
        <v>0</v>
      </c>
      <c r="Q934" s="21">
        <v>5.7198391175014027</v>
      </c>
      <c r="R934" s="23">
        <v>1527408.2494119541</v>
      </c>
      <c r="S934" s="23">
        <v>1521147.1615118501</v>
      </c>
      <c r="T934" s="23">
        <v>4274179.6658299603</v>
      </c>
      <c r="U934" s="18" t="s">
        <v>41</v>
      </c>
      <c r="V934" s="23">
        <v>238.67286508651961</v>
      </c>
      <c r="W934" s="23">
        <v>237.6020164006903</v>
      </c>
      <c r="X934" s="23">
        <v>407.04440674119002</v>
      </c>
      <c r="Y934" s="23">
        <v>417.15478131941182</v>
      </c>
      <c r="Z934" s="23">
        <v>400.31122986685523</v>
      </c>
      <c r="AA934" s="23">
        <v>407.97683919683766</v>
      </c>
      <c r="AB934" s="21">
        <v>0</v>
      </c>
      <c r="AC934" s="26">
        <f>((Y934*1000)*(O934/100))/VLOOKUP(E934,'Sq Ft lookup'!$C$3:$D$7,2,0)</f>
        <v>0.19439601156865263</v>
      </c>
      <c r="AD934" s="26">
        <f>(100-J934)/100*X934*1000/VLOOKUP(E934,'Sq Ft lookup'!$C$3:$D$7,2,0)</f>
        <v>1.8935738106370497</v>
      </c>
      <c r="AE934" s="26">
        <f>(100-K934)/100*Y934*1000/VLOOKUP(E934,'Sq Ft lookup'!$C$3:$D$7,2,0)</f>
        <v>1.8665266860558405</v>
      </c>
    </row>
    <row r="935" spans="1:31">
      <c r="A935" t="s">
        <v>1034</v>
      </c>
      <c r="B935" t="s">
        <v>960</v>
      </c>
      <c r="C935" t="s">
        <v>35</v>
      </c>
      <c r="D935" t="s">
        <v>961</v>
      </c>
      <c r="E935" t="s">
        <v>129</v>
      </c>
      <c r="F935">
        <v>2004</v>
      </c>
      <c r="G935" t="s">
        <v>43</v>
      </c>
      <c r="H935" t="s">
        <v>44</v>
      </c>
      <c r="I935" t="s">
        <v>45</v>
      </c>
      <c r="J935" s="21">
        <v>40.185084787410489</v>
      </c>
      <c r="K935" s="21">
        <v>41.855563496496337</v>
      </c>
      <c r="L935" s="21">
        <v>72.912958687026091</v>
      </c>
      <c r="M935" s="21">
        <v>73.032689527997292</v>
      </c>
      <c r="N935" s="21">
        <v>0</v>
      </c>
      <c r="O935" s="21">
        <v>8.7325056162564376</v>
      </c>
      <c r="P935" s="21">
        <v>0</v>
      </c>
      <c r="Q935" s="21">
        <v>7.0859845158521031</v>
      </c>
      <c r="R935" s="23">
        <v>1520768.3912540544</v>
      </c>
      <c r="S935" s="23">
        <v>1512857.4651709348</v>
      </c>
      <c r="T935" s="23">
        <v>3345095.7304042401</v>
      </c>
      <c r="U935" s="18" t="s">
        <v>41</v>
      </c>
      <c r="V935" s="23">
        <v>407.66950743067554</v>
      </c>
      <c r="W935" s="23">
        <v>405.86027835599975</v>
      </c>
      <c r="X935" s="23">
        <v>382.33059640593416</v>
      </c>
      <c r="Y935" s="23">
        <v>376.89675837598099</v>
      </c>
      <c r="Z935" s="23">
        <v>355.47178193829552</v>
      </c>
      <c r="AA935" s="23">
        <v>340.04844464460507</v>
      </c>
      <c r="AB935" s="21">
        <v>0</v>
      </c>
      <c r="AC935" s="26">
        <f>((Y935*1000)*(O935/100))/VLOOKUP(E935,'Sq Ft lookup'!$C$3:$D$7,2,0)</f>
        <v>0.26948326886214097</v>
      </c>
      <c r="AD935" s="26">
        <f>(100-J935)/100*X935*1000/VLOOKUP(E935,'Sq Ft lookup'!$C$3:$D$7,2,0)</f>
        <v>1.8724881445648751</v>
      </c>
      <c r="AE935" s="26">
        <f>(100-K935)/100*Y935*1000/VLOOKUP(E935,'Sq Ft lookup'!$C$3:$D$7,2,0)</f>
        <v>1.7943249628081575</v>
      </c>
    </row>
    <row r="936" spans="1:31">
      <c r="A936" t="s">
        <v>1035</v>
      </c>
      <c r="B936" t="s">
        <v>960</v>
      </c>
      <c r="C936" t="s">
        <v>35</v>
      </c>
      <c r="D936" t="s">
        <v>961</v>
      </c>
      <c r="E936" t="s">
        <v>129</v>
      </c>
      <c r="F936">
        <v>2004</v>
      </c>
      <c r="G936" t="s">
        <v>47</v>
      </c>
      <c r="H936" t="s">
        <v>220</v>
      </c>
      <c r="I936" t="s">
        <v>57</v>
      </c>
      <c r="J936" s="21">
        <v>49.508770080254294</v>
      </c>
      <c r="K936" s="21">
        <v>50.268320803178625</v>
      </c>
      <c r="L936" s="21">
        <v>77.781972535018681</v>
      </c>
      <c r="M936" s="21">
        <v>77.82568246432362</v>
      </c>
      <c r="N936" s="21">
        <v>0</v>
      </c>
      <c r="O936" s="21">
        <v>1.3991064792370951</v>
      </c>
      <c r="P936" s="21">
        <v>0</v>
      </c>
      <c r="Q936" s="21">
        <v>1.5258137162246479</v>
      </c>
      <c r="R936" s="23">
        <v>1565190.731219437</v>
      </c>
      <c r="S936" s="23">
        <v>1561041.0755839448</v>
      </c>
      <c r="T936" s="23">
        <v>3685124.9224883602</v>
      </c>
      <c r="U936" s="18" t="s">
        <v>41</v>
      </c>
      <c r="V936" s="23">
        <v>320.58141404193134</v>
      </c>
      <c r="W936" s="23">
        <v>319.9532754280209</v>
      </c>
      <c r="X936" s="23">
        <v>433.50046693594084</v>
      </c>
      <c r="Y936" s="23">
        <v>436.94499802401651</v>
      </c>
      <c r="Z936" s="23">
        <v>363.8435932971795</v>
      </c>
      <c r="AA936" s="23">
        <v>367.59801356419996</v>
      </c>
      <c r="AB936" s="21">
        <v>0</v>
      </c>
      <c r="AC936" s="26">
        <f>((Y936*1000)*(O936/100))/VLOOKUP(E936,'Sq Ft lookup'!$C$3:$D$7,2,0)</f>
        <v>5.0055069744673074E-2</v>
      </c>
      <c r="AD936" s="26">
        <f>(100-J936)/100*X936*1000/VLOOKUP(E936,'Sq Ft lookup'!$C$3:$D$7,2,0)</f>
        <v>1.7921569896816323</v>
      </c>
      <c r="AE936" s="26">
        <f>(100-K936)/100*Y936*1000/VLOOKUP(E936,'Sq Ft lookup'!$C$3:$D$7,2,0)</f>
        <v>1.7792231739745636</v>
      </c>
    </row>
    <row r="937" spans="1:31">
      <c r="A937" t="s">
        <v>1036</v>
      </c>
      <c r="B937" t="s">
        <v>960</v>
      </c>
      <c r="C937" t="s">
        <v>35</v>
      </c>
      <c r="D937" t="s">
        <v>961</v>
      </c>
      <c r="E937" t="s">
        <v>129</v>
      </c>
      <c r="F937">
        <v>2004</v>
      </c>
      <c r="G937" t="s">
        <v>47</v>
      </c>
      <c r="H937" t="s">
        <v>39</v>
      </c>
      <c r="I937" t="s">
        <v>40</v>
      </c>
      <c r="J937" s="21">
        <v>43.404728204948661</v>
      </c>
      <c r="K937" s="21">
        <v>45.715410871987729</v>
      </c>
      <c r="L937" s="21">
        <v>92.60377827089043</v>
      </c>
      <c r="M937" s="21">
        <v>92.646552964674498</v>
      </c>
      <c r="N937" s="21">
        <v>0</v>
      </c>
      <c r="O937" s="21">
        <v>4.3405476136633334</v>
      </c>
      <c r="P937" s="21">
        <v>0</v>
      </c>
      <c r="Q937" s="21">
        <v>4.591015076863032</v>
      </c>
      <c r="R937" s="23">
        <v>1565190.731219437</v>
      </c>
      <c r="S937" s="23">
        <v>1557051.1669499583</v>
      </c>
      <c r="T937" s="23">
        <v>3685124.9224883602</v>
      </c>
      <c r="U937" s="18" t="s">
        <v>41</v>
      </c>
      <c r="V937" s="23">
        <v>245.20904080048155</v>
      </c>
      <c r="W937" s="23">
        <v>243.80009490642459</v>
      </c>
      <c r="X937" s="23">
        <v>433.50046693594084</v>
      </c>
      <c r="Y937" s="23">
        <v>444.48592312898847</v>
      </c>
      <c r="Z937" s="23">
        <v>431.68620749215961</v>
      </c>
      <c r="AA937" s="23">
        <v>439.48143204391488</v>
      </c>
      <c r="AB937" s="21">
        <v>0</v>
      </c>
      <c r="AC937" s="26">
        <f>((Y937*1000)*(O937/100))/VLOOKUP(E937,'Sq Ft lookup'!$C$3:$D$7,2,0)</f>
        <v>0.15796943576986169</v>
      </c>
      <c r="AD937" s="26">
        <f>(100-J937)/100*X937*1000/VLOOKUP(E937,'Sq Ft lookup'!$C$3:$D$7,2,0)</f>
        <v>2.0088164239938129</v>
      </c>
      <c r="AE937" s="26">
        <f>(100-K937)/100*Y937*1000/VLOOKUP(E937,'Sq Ft lookup'!$C$3:$D$7,2,0)</f>
        <v>1.9756276577999532</v>
      </c>
    </row>
    <row r="938" spans="1:31">
      <c r="A938" t="s">
        <v>1037</v>
      </c>
      <c r="B938" t="s">
        <v>960</v>
      </c>
      <c r="C938" t="s">
        <v>35</v>
      </c>
      <c r="D938" t="s">
        <v>961</v>
      </c>
      <c r="E938" t="s">
        <v>129</v>
      </c>
      <c r="F938">
        <v>2004</v>
      </c>
      <c r="G938" t="s">
        <v>49</v>
      </c>
      <c r="H938" t="s">
        <v>44</v>
      </c>
      <c r="I938" t="s">
        <v>45</v>
      </c>
      <c r="J938" s="21">
        <v>38.308056801877775</v>
      </c>
      <c r="K938" s="21">
        <v>38.554111821683449</v>
      </c>
      <c r="L938" s="21">
        <v>76.896361580458674</v>
      </c>
      <c r="M938" s="21">
        <v>76.981874640848488</v>
      </c>
      <c r="N938" s="21">
        <v>0</v>
      </c>
      <c r="O938" s="21">
        <v>2.1061670508156252</v>
      </c>
      <c r="P938" s="21">
        <v>0</v>
      </c>
      <c r="Q938" s="21">
        <v>1.6716481707851312</v>
      </c>
      <c r="R938" s="23">
        <v>1440642.2161199048</v>
      </c>
      <c r="S938" s="23">
        <v>1434714.7936392764</v>
      </c>
      <c r="T938" s="23">
        <v>2328374.4035073798</v>
      </c>
      <c r="U938" s="18" t="s">
        <v>41</v>
      </c>
      <c r="V938" s="23">
        <v>197.43509108733352</v>
      </c>
      <c r="W938" s="23">
        <v>196.70372817573835</v>
      </c>
      <c r="X938" s="23">
        <v>336.84877138315818</v>
      </c>
      <c r="Y938" s="23">
        <v>333.17886441917074</v>
      </c>
      <c r="Z938" s="23">
        <v>303.15503592461801</v>
      </c>
      <c r="AA938" s="23">
        <v>302.38786619033584</v>
      </c>
      <c r="AB938" s="21">
        <v>0</v>
      </c>
      <c r="AC938" s="26">
        <f>((Y938*1000)*(O938/100))/VLOOKUP(E938,'Sq Ft lookup'!$C$3:$D$7,2,0)</f>
        <v>5.745671456029737E-2</v>
      </c>
      <c r="AD938" s="26">
        <f>(100-J938)/100*X938*1000/VLOOKUP(E938,'Sq Ft lookup'!$C$3:$D$7,2,0)</f>
        <v>1.7015078169953044</v>
      </c>
      <c r="AE938" s="26">
        <f>(100-K938)/100*Y938*1000/VLOOKUP(E938,'Sq Ft lookup'!$C$3:$D$7,2,0)</f>
        <v>1.6762577577112352</v>
      </c>
    </row>
    <row r="939" spans="1:31">
      <c r="A939" t="s">
        <v>1038</v>
      </c>
      <c r="B939" t="s">
        <v>960</v>
      </c>
      <c r="C939" t="s">
        <v>35</v>
      </c>
      <c r="D939" t="s">
        <v>961</v>
      </c>
      <c r="E939" t="s">
        <v>129</v>
      </c>
      <c r="F939">
        <v>2004</v>
      </c>
      <c r="G939" t="s">
        <v>51</v>
      </c>
      <c r="H939" t="s">
        <v>52</v>
      </c>
      <c r="I939" t="s">
        <v>53</v>
      </c>
      <c r="J939" s="21">
        <v>34.69713155896801</v>
      </c>
      <c r="K939" s="21">
        <v>37.233768960573755</v>
      </c>
      <c r="L939" s="21">
        <v>85.606390532989067</v>
      </c>
      <c r="M939" s="21">
        <v>85.672957806541746</v>
      </c>
      <c r="N939" s="21">
        <v>0</v>
      </c>
      <c r="O939" s="21">
        <v>13.261294175012772</v>
      </c>
      <c r="P939" s="21">
        <v>0</v>
      </c>
      <c r="Q939" s="21">
        <v>10.659051512396433</v>
      </c>
      <c r="R939" s="23">
        <v>1573690.9969730403</v>
      </c>
      <c r="S939" s="23">
        <v>1565915.318363457</v>
      </c>
      <c r="T939" s="23">
        <v>2661389.2454631198</v>
      </c>
      <c r="U939" s="18" t="s">
        <v>41</v>
      </c>
      <c r="V939" s="23">
        <v>245.61702123023744</v>
      </c>
      <c r="W939" s="23">
        <v>244.47798064128585</v>
      </c>
      <c r="X939" s="23">
        <v>394.44404800022232</v>
      </c>
      <c r="Y939" s="23">
        <v>386.57258462471901</v>
      </c>
      <c r="Z939" s="23">
        <v>389.93302596315368</v>
      </c>
      <c r="AA939" s="23">
        <v>378.35559435432043</v>
      </c>
      <c r="AB939" s="21">
        <v>0</v>
      </c>
      <c r="AC939" s="26">
        <f>((Y939*1000)*(O939/100))/VLOOKUP(E939,'Sq Ft lookup'!$C$3:$D$7,2,0)</f>
        <v>0.41974689391014786</v>
      </c>
      <c r="AD939" s="26">
        <f>(100-J939)/100*X939*1000/VLOOKUP(E939,'Sq Ft lookup'!$C$3:$D$7,2,0)</f>
        <v>2.1090564122348465</v>
      </c>
      <c r="AE939" s="26">
        <f>(100-K939)/100*Y939*1000/VLOOKUP(E939,'Sq Ft lookup'!$C$3:$D$7,2,0)</f>
        <v>1.9866786886371524</v>
      </c>
    </row>
    <row r="940" spans="1:31">
      <c r="A940" t="s">
        <v>1039</v>
      </c>
      <c r="B940" t="s">
        <v>960</v>
      </c>
      <c r="C940" t="s">
        <v>35</v>
      </c>
      <c r="D940" t="s">
        <v>961</v>
      </c>
      <c r="E940" t="s">
        <v>129</v>
      </c>
      <c r="F940">
        <v>2004</v>
      </c>
      <c r="G940" t="s">
        <v>55</v>
      </c>
      <c r="H940" t="s">
        <v>225</v>
      </c>
      <c r="I940" t="s">
        <v>40</v>
      </c>
      <c r="J940" s="21">
        <v>49.050416248218362</v>
      </c>
      <c r="K940" s="21">
        <v>50.525769331489066</v>
      </c>
      <c r="L940" s="21">
        <v>70.811548653498264</v>
      </c>
      <c r="M940" s="21">
        <v>70.889557091234124</v>
      </c>
      <c r="N940" s="21">
        <v>0</v>
      </c>
      <c r="O940" s="21">
        <v>6.7693029972075518</v>
      </c>
      <c r="P940" s="21">
        <v>0</v>
      </c>
      <c r="Q940" s="21">
        <v>6.4086006162331897</v>
      </c>
      <c r="R940" s="23">
        <v>1548712.8380508253</v>
      </c>
      <c r="S940" s="23">
        <v>1544405.938945824</v>
      </c>
      <c r="T940" s="23">
        <v>3062586.1969262301</v>
      </c>
      <c r="U940" s="18" t="s">
        <v>41</v>
      </c>
      <c r="V940" s="23">
        <v>703.91498876086541</v>
      </c>
      <c r="W940" s="23">
        <v>702.05406453056798</v>
      </c>
      <c r="X940" s="23">
        <v>414.11320376569938</v>
      </c>
      <c r="Y940" s="23">
        <v>421.67823424972596</v>
      </c>
      <c r="Z940" s="23">
        <v>376.00012821565304</v>
      </c>
      <c r="AA940" s="23">
        <v>381.11877905853675</v>
      </c>
      <c r="AB940" s="21">
        <v>0</v>
      </c>
      <c r="AC940" s="26">
        <f>((Y940*1000)*(O940/100))/VLOOKUP(E940,'Sq Ft lookup'!$C$3:$D$7,2,0)</f>
        <v>0.23371988790520568</v>
      </c>
      <c r="AD940" s="26">
        <f>(100-J940)/100*X940*1000/VLOOKUP(E940,'Sq Ft lookup'!$C$3:$D$7,2,0)</f>
        <v>1.7275485014557295</v>
      </c>
      <c r="AE940" s="26">
        <f>(100-K940)/100*Y940*1000/VLOOKUP(E940,'Sq Ft lookup'!$C$3:$D$7,2,0)</f>
        <v>1.7081687214785095</v>
      </c>
    </row>
    <row r="941" spans="1:31">
      <c r="A941" t="s">
        <v>1040</v>
      </c>
      <c r="B941" t="s">
        <v>960</v>
      </c>
      <c r="C941" t="s">
        <v>35</v>
      </c>
      <c r="D941" t="s">
        <v>961</v>
      </c>
      <c r="E941" t="s">
        <v>129</v>
      </c>
      <c r="F941">
        <v>2004</v>
      </c>
      <c r="G941" t="s">
        <v>55</v>
      </c>
      <c r="H941" t="s">
        <v>56</v>
      </c>
      <c r="I941" t="s">
        <v>57</v>
      </c>
      <c r="J941" s="21">
        <v>46.865915489640443</v>
      </c>
      <c r="K941" s="21">
        <v>47.364619420245816</v>
      </c>
      <c r="L941" s="21">
        <v>83.529852815836875</v>
      </c>
      <c r="M941" s="21">
        <v>83.642568197770572</v>
      </c>
      <c r="N941" s="21">
        <v>0</v>
      </c>
      <c r="O941" s="21">
        <v>13.416274311394009</v>
      </c>
      <c r="P941" s="21">
        <v>0</v>
      </c>
      <c r="Q941" s="21">
        <v>9.4348195864894979</v>
      </c>
      <c r="R941" s="23">
        <v>1548712.8380508253</v>
      </c>
      <c r="S941" s="23">
        <v>1540941.6025447447</v>
      </c>
      <c r="T941" s="23">
        <v>3062586.1969262301</v>
      </c>
      <c r="U941" s="18" t="s">
        <v>41</v>
      </c>
      <c r="V941" s="23">
        <v>162.09265139354494</v>
      </c>
      <c r="W941" s="23">
        <v>160.97412726264744</v>
      </c>
      <c r="X941" s="23">
        <v>414.11320376569938</v>
      </c>
      <c r="Y941" s="23">
        <v>373.99966882983801</v>
      </c>
      <c r="Z941" s="23">
        <v>386.9638984899106</v>
      </c>
      <c r="AA941" s="23">
        <v>352.492544347359</v>
      </c>
      <c r="AB941" s="21">
        <v>0</v>
      </c>
      <c r="AC941" s="26">
        <f>((Y941*1000)*(O941/100))/VLOOKUP(E941,'Sq Ft lookup'!$C$3:$D$7,2,0)</f>
        <v>0.41084090569151593</v>
      </c>
      <c r="AD941" s="26">
        <f>(100-J941)/100*X941*1000/VLOOKUP(E941,'Sq Ft lookup'!$C$3:$D$7,2,0)</f>
        <v>1.8016184100598056</v>
      </c>
      <c r="AE941" s="26">
        <f>(100-K941)/100*Y941*1000/VLOOKUP(E941,'Sq Ft lookup'!$C$3:$D$7,2,0)</f>
        <v>1.6118310439164636</v>
      </c>
    </row>
    <row r="942" spans="1:31">
      <c r="A942" t="s">
        <v>1041</v>
      </c>
      <c r="B942" t="s">
        <v>960</v>
      </c>
      <c r="C942" t="s">
        <v>35</v>
      </c>
      <c r="D942" t="s">
        <v>961</v>
      </c>
      <c r="E942" t="s">
        <v>129</v>
      </c>
      <c r="F942">
        <v>2004</v>
      </c>
      <c r="G942" t="s">
        <v>59</v>
      </c>
      <c r="H942" t="s">
        <v>44</v>
      </c>
      <c r="I942" t="s">
        <v>45</v>
      </c>
      <c r="J942" s="21">
        <v>43.521173530890891</v>
      </c>
      <c r="K942" s="21">
        <v>43.744757791068558</v>
      </c>
      <c r="L942" s="21">
        <v>78.303136780393785</v>
      </c>
      <c r="M942" s="21">
        <v>78.385749438914857</v>
      </c>
      <c r="N942" s="21">
        <v>0</v>
      </c>
      <c r="O942" s="21">
        <v>2.8077102226638533</v>
      </c>
      <c r="P942" s="21">
        <v>0</v>
      </c>
      <c r="Q942" s="21">
        <v>2.2687573468391031</v>
      </c>
      <c r="R942" s="23">
        <v>1491809.8809837583</v>
      </c>
      <c r="S942" s="23">
        <v>1485721.3357459721</v>
      </c>
      <c r="T942" s="23">
        <v>2176642.58853349</v>
      </c>
      <c r="U942" s="18" t="s">
        <v>41</v>
      </c>
      <c r="V942" s="23">
        <v>203.92069000583001</v>
      </c>
      <c r="W942" s="23">
        <v>203.13818494193475</v>
      </c>
      <c r="X942" s="23">
        <v>370.46373364943321</v>
      </c>
      <c r="Y942" s="23">
        <v>363.62161095729715</v>
      </c>
      <c r="Z942" s="23">
        <v>307.94074555829627</v>
      </c>
      <c r="AA942" s="23">
        <v>306.88160314544592</v>
      </c>
      <c r="AB942" s="21">
        <v>0</v>
      </c>
      <c r="AC942" s="26">
        <f>((Y942*1000)*(O942/100))/VLOOKUP(E942,'Sq Ft lookup'!$C$3:$D$7,2,0)</f>
        <v>8.3593498367856234E-2</v>
      </c>
      <c r="AD942" s="26">
        <f>(100-J942)/100*X942*1000/VLOOKUP(E942,'Sq Ft lookup'!$C$3:$D$7,2,0)</f>
        <v>1.7131756563295939</v>
      </c>
      <c r="AE942" s="26">
        <f>(100-K942)/100*Y942*1000/VLOOKUP(E942,'Sq Ft lookup'!$C$3:$D$7,2,0)</f>
        <v>1.6748781479714236</v>
      </c>
    </row>
    <row r="943" spans="1:31">
      <c r="A943" t="s">
        <v>1042</v>
      </c>
      <c r="B943" t="s">
        <v>960</v>
      </c>
      <c r="C943" t="s">
        <v>35</v>
      </c>
      <c r="D943" t="s">
        <v>961</v>
      </c>
      <c r="E943" t="s">
        <v>129</v>
      </c>
      <c r="F943">
        <v>2004</v>
      </c>
      <c r="G943" t="s">
        <v>61</v>
      </c>
      <c r="H943" t="s">
        <v>62</v>
      </c>
      <c r="I943" t="s">
        <v>63</v>
      </c>
      <c r="J943" s="21">
        <v>41.674302144956812</v>
      </c>
      <c r="K943" s="21">
        <v>44.7852943317084</v>
      </c>
      <c r="L943" s="21">
        <v>81.131152378684504</v>
      </c>
      <c r="M943" s="21">
        <v>81.263905095474485</v>
      </c>
      <c r="N943" s="21">
        <v>0</v>
      </c>
      <c r="O943" s="21">
        <v>14.825785462862934</v>
      </c>
      <c r="P943" s="21">
        <v>0</v>
      </c>
      <c r="Q943" s="21">
        <v>13.208580474380502</v>
      </c>
      <c r="R943" s="23">
        <v>1622095.953005295</v>
      </c>
      <c r="S943" s="23">
        <v>1611303.5320647964</v>
      </c>
      <c r="T943" s="23">
        <v>1945911.3371953999</v>
      </c>
      <c r="U943" s="18" t="s">
        <v>41</v>
      </c>
      <c r="V943" s="23">
        <v>298.60477692824242</v>
      </c>
      <c r="W943" s="23">
        <v>296.49385239299602</v>
      </c>
      <c r="X943" s="23">
        <v>419.13626507300279</v>
      </c>
      <c r="Y943" s="23">
        <v>402.26195767383797</v>
      </c>
      <c r="Z943" s="23">
        <v>404.37670557210225</v>
      </c>
      <c r="AA943" s="23">
        <v>384.82492842715993</v>
      </c>
      <c r="AB943" s="21">
        <v>0</v>
      </c>
      <c r="AC943" s="26">
        <f>((Y943*1000)*(O943/100))/VLOOKUP(E943,'Sq Ft lookup'!$C$3:$D$7,2,0)</f>
        <v>0.48831178432708638</v>
      </c>
      <c r="AD943" s="26">
        <f>(100-J943)/100*X943*1000/VLOOKUP(E943,'Sq Ft lookup'!$C$3:$D$7,2,0)</f>
        <v>2.0016388134755223</v>
      </c>
      <c r="AE943" s="26">
        <f>(100-K943)/100*Y943*1000/VLOOKUP(E943,'Sq Ft lookup'!$C$3:$D$7,2,0)</f>
        <v>1.8185877243074491</v>
      </c>
    </row>
    <row r="944" spans="1:31">
      <c r="A944" t="s">
        <v>1043</v>
      </c>
      <c r="B944" t="s">
        <v>960</v>
      </c>
      <c r="C944" t="s">
        <v>35</v>
      </c>
      <c r="D944" t="s">
        <v>961</v>
      </c>
      <c r="E944" t="s">
        <v>129</v>
      </c>
      <c r="F944">
        <v>2004</v>
      </c>
      <c r="G944" t="s">
        <v>65</v>
      </c>
      <c r="H944" t="s">
        <v>230</v>
      </c>
      <c r="I944" t="s">
        <v>63</v>
      </c>
      <c r="J944" s="21">
        <v>49.376461500709091</v>
      </c>
      <c r="K944" s="21">
        <v>50.267918728408688</v>
      </c>
      <c r="L944" s="21">
        <v>90.320604384883993</v>
      </c>
      <c r="M944" s="21">
        <v>90.381277714878664</v>
      </c>
      <c r="N944" s="21">
        <v>0</v>
      </c>
      <c r="O944" s="21">
        <v>12.51082600053194</v>
      </c>
      <c r="P944" s="21">
        <v>0</v>
      </c>
      <c r="Q944" s="21">
        <v>11.412508388236501</v>
      </c>
      <c r="R944" s="23">
        <v>1651070.758375274</v>
      </c>
      <c r="S944" s="23">
        <v>1641325.5020524375</v>
      </c>
      <c r="T944" s="23">
        <v>2382739.8756562402</v>
      </c>
      <c r="U944" s="18" t="s">
        <v>41</v>
      </c>
      <c r="V944" s="23">
        <v>324.14621589394886</v>
      </c>
      <c r="W944" s="23">
        <v>322.10773701942867</v>
      </c>
      <c r="X944" s="23">
        <v>477.56135872812155</v>
      </c>
      <c r="Y944" s="23">
        <v>424.38766403239015</v>
      </c>
      <c r="Z944" s="23">
        <v>415.77081207385856</v>
      </c>
      <c r="AA944" s="23">
        <v>367.13720957813626</v>
      </c>
      <c r="AB944" s="21">
        <v>0</v>
      </c>
      <c r="AC944" s="26">
        <f>((Y944*1000)*(O944/100))/VLOOKUP(E944,'Sq Ft lookup'!$C$3:$D$7,2,0)</f>
        <v>0.43472965492102322</v>
      </c>
      <c r="AD944" s="26">
        <f>(100-J944)/100*X944*1000/VLOOKUP(E944,'Sq Ft lookup'!$C$3:$D$7,2,0)</f>
        <v>1.9794849694876639</v>
      </c>
      <c r="AE944" s="26">
        <f>(100-K944)/100*Y944*1000/VLOOKUP(E944,'Sq Ft lookup'!$C$3:$D$7,2,0)</f>
        <v>1.7281041658467571</v>
      </c>
    </row>
    <row r="945" spans="1:31">
      <c r="A945" t="s">
        <v>1044</v>
      </c>
      <c r="B945" t="s">
        <v>960</v>
      </c>
      <c r="C945" t="s">
        <v>35</v>
      </c>
      <c r="D945" s="22" t="s">
        <v>961</v>
      </c>
      <c r="E945" t="s">
        <v>129</v>
      </c>
      <c r="F945">
        <v>2004</v>
      </c>
      <c r="G945" t="s">
        <v>65</v>
      </c>
      <c r="H945" t="s">
        <v>66</v>
      </c>
      <c r="I945" t="s">
        <v>57</v>
      </c>
      <c r="J945" s="21">
        <v>45.510377982041092</v>
      </c>
      <c r="K945" s="21">
        <v>46.563825501859476</v>
      </c>
      <c r="L945" s="21">
        <v>84.733017630995576</v>
      </c>
      <c r="M945" s="21">
        <v>84.755797890087408</v>
      </c>
      <c r="N945" s="21">
        <v>0</v>
      </c>
      <c r="O945" s="21">
        <v>8.3156620269059101</v>
      </c>
      <c r="P945" s="21">
        <v>0</v>
      </c>
      <c r="Q945" s="21">
        <v>7.9347226487651827</v>
      </c>
      <c r="R945" s="23">
        <v>1651070.758375274</v>
      </c>
      <c r="S945" s="23">
        <v>1646878.6481102458</v>
      </c>
      <c r="T945" s="23">
        <v>2382739.8756562402</v>
      </c>
      <c r="U945" s="18" t="s">
        <v>41</v>
      </c>
      <c r="V945" s="23">
        <v>173.27373054028558</v>
      </c>
      <c r="W945" s="23">
        <v>173.01705132025575</v>
      </c>
      <c r="X945" s="23">
        <v>477.56135872812155</v>
      </c>
      <c r="Y945" s="23">
        <v>480.19172272639753</v>
      </c>
      <c r="Z945" s="23">
        <v>460.78328352440019</v>
      </c>
      <c r="AA945" s="23">
        <v>464.7549921556618</v>
      </c>
      <c r="AB945" s="21">
        <v>0</v>
      </c>
      <c r="AC945" s="26">
        <f>((Y945*1000)*(O945/100))/VLOOKUP(E945,'Sq Ft lookup'!$C$3:$D$7,2,0)</f>
        <v>0.32695051864461688</v>
      </c>
      <c r="AD945" s="26">
        <f>(100-J945)/100*X945*1000/VLOOKUP(E945,'Sq Ft lookup'!$C$3:$D$7,2,0)</f>
        <v>2.1306568243767581</v>
      </c>
      <c r="AE945" s="26">
        <f>(100-K945)/100*Y945*1000/VLOOKUP(E945,'Sq Ft lookup'!$C$3:$D$7,2,0)</f>
        <v>2.1009734294182105</v>
      </c>
    </row>
    <row r="946" spans="1:31">
      <c r="A946" t="s">
        <v>1045</v>
      </c>
      <c r="B946" t="s">
        <v>960</v>
      </c>
      <c r="C946" t="s">
        <v>35</v>
      </c>
      <c r="D946" s="22" t="s">
        <v>961</v>
      </c>
      <c r="E946" t="s">
        <v>129</v>
      </c>
      <c r="F946">
        <v>2004</v>
      </c>
      <c r="G946" t="s">
        <v>68</v>
      </c>
      <c r="H946" t="s">
        <v>69</v>
      </c>
      <c r="I946" t="s">
        <v>70</v>
      </c>
      <c r="J946" s="21">
        <v>36.126055462873971</v>
      </c>
      <c r="K946" s="21">
        <v>37.921893795558738</v>
      </c>
      <c r="L946" s="21">
        <v>84.687131774760516</v>
      </c>
      <c r="M946" s="21">
        <v>84.75918839674641</v>
      </c>
      <c r="N946" s="21">
        <v>0</v>
      </c>
      <c r="O946" s="21">
        <v>12.392114442771827</v>
      </c>
      <c r="P946" s="21">
        <v>0</v>
      </c>
      <c r="Q946" s="21">
        <v>9.0857012576377958</v>
      </c>
      <c r="R946" s="23">
        <v>1581815.5099428128</v>
      </c>
      <c r="S946" s="23">
        <v>1575214.9151902932</v>
      </c>
      <c r="T946" s="23">
        <v>1171782.08605989</v>
      </c>
      <c r="U946" s="18" t="s">
        <v>41</v>
      </c>
      <c r="V946" s="23">
        <v>177.72782537565561</v>
      </c>
      <c r="W946" s="23">
        <v>176.88913812679272</v>
      </c>
      <c r="X946" s="23">
        <v>378.28811237366767</v>
      </c>
      <c r="Y946" s="23">
        <v>367.04593306624849</v>
      </c>
      <c r="Z946" s="23">
        <v>370.79810104178853</v>
      </c>
      <c r="AA946" s="23">
        <v>345.7367341291577</v>
      </c>
      <c r="AB946" s="21">
        <v>0</v>
      </c>
      <c r="AC946" s="26">
        <f>((Y946*1000)*(O946/100))/VLOOKUP(E946,'Sq Ft lookup'!$C$3:$D$7,2,0)</f>
        <v>0.37242288739322371</v>
      </c>
      <c r="AD946" s="26">
        <f>(100-J946)/100*X946*1000/VLOOKUP(E946,'Sq Ft lookup'!$C$3:$D$7,2,0)</f>
        <v>1.9784130210599802</v>
      </c>
      <c r="AE946" s="26">
        <f>(100-K946)/100*Y946*1000/VLOOKUP(E946,'Sq Ft lookup'!$C$3:$D$7,2,0)</f>
        <v>1.8656467113283015</v>
      </c>
    </row>
    <row r="947" spans="1:31">
      <c r="A947" t="s">
        <v>1046</v>
      </c>
      <c r="B947" t="s">
        <v>960</v>
      </c>
      <c r="C947" t="s">
        <v>35</v>
      </c>
      <c r="D947" t="s">
        <v>961</v>
      </c>
      <c r="E947" t="s">
        <v>129</v>
      </c>
      <c r="F947">
        <v>2004</v>
      </c>
      <c r="G947" t="s">
        <v>72</v>
      </c>
      <c r="H947" t="s">
        <v>73</v>
      </c>
      <c r="I947" t="s">
        <v>63</v>
      </c>
      <c r="J947" s="21">
        <v>44.189124116012366</v>
      </c>
      <c r="K947" s="21">
        <v>45.736523196270937</v>
      </c>
      <c r="L947" s="21">
        <v>78.99714413524643</v>
      </c>
      <c r="M947" s="21">
        <v>79.195282423956598</v>
      </c>
      <c r="N947" s="21">
        <v>0</v>
      </c>
      <c r="O947" s="21">
        <v>15.876877783961065</v>
      </c>
      <c r="P947" s="21">
        <v>0</v>
      </c>
      <c r="Q947" s="21">
        <v>13.198966304630874</v>
      </c>
      <c r="R947" s="23">
        <v>1744546.6461888782</v>
      </c>
      <c r="S947" s="23">
        <v>1730619.5405452196</v>
      </c>
      <c r="T947" s="23">
        <v>1526405.8150367399</v>
      </c>
      <c r="U947" s="18" t="s">
        <v>41</v>
      </c>
      <c r="V947" s="23">
        <v>514.06819864066028</v>
      </c>
      <c r="W947" s="23">
        <v>509.21165560679918</v>
      </c>
      <c r="X947" s="23">
        <v>450.11415763948287</v>
      </c>
      <c r="Y947" s="23">
        <v>412.86550013011112</v>
      </c>
      <c r="Z947" s="23">
        <v>419.06031436515275</v>
      </c>
      <c r="AA947" s="23">
        <v>360.47133156881802</v>
      </c>
      <c r="AB947" s="21">
        <v>0</v>
      </c>
      <c r="AC947" s="26">
        <f>((Y947*1000)*(O947/100))/VLOOKUP(E947,'Sq Ft lookup'!$C$3:$D$7,2,0)</f>
        <v>0.53671560989582878</v>
      </c>
      <c r="AD947" s="26">
        <f>(100-J947)/100*X947*1000/VLOOKUP(E947,'Sq Ft lookup'!$C$3:$D$7,2,0)</f>
        <v>2.0568946210364869</v>
      </c>
      <c r="AE947" s="26">
        <f>(100-K947)/100*Y947*1000/VLOOKUP(E947,'Sq Ft lookup'!$C$3:$D$7,2,0)</f>
        <v>1.8343691652777554</v>
      </c>
    </row>
    <row r="948" spans="1:31">
      <c r="A948" t="s">
        <v>1047</v>
      </c>
      <c r="B948" t="s">
        <v>960</v>
      </c>
      <c r="C948" t="s">
        <v>35</v>
      </c>
      <c r="D948" t="s">
        <v>961</v>
      </c>
      <c r="E948" t="s">
        <v>129</v>
      </c>
      <c r="F948">
        <v>2004</v>
      </c>
      <c r="G948" t="s">
        <v>75</v>
      </c>
      <c r="H948" t="s">
        <v>235</v>
      </c>
      <c r="I948" t="s">
        <v>63</v>
      </c>
      <c r="J948" s="21">
        <v>44.666649733404327</v>
      </c>
      <c r="K948" s="21">
        <v>45.948257754420951</v>
      </c>
      <c r="L948" s="21">
        <v>85.033491454078217</v>
      </c>
      <c r="M948" s="21">
        <v>85.16212769819586</v>
      </c>
      <c r="N948" s="21">
        <v>0</v>
      </c>
      <c r="O948" s="21">
        <v>15.053309138272496</v>
      </c>
      <c r="P948" s="21">
        <v>0</v>
      </c>
      <c r="Q948" s="21">
        <v>12.600816778965637</v>
      </c>
      <c r="R948" s="23">
        <v>1775512.1704797007</v>
      </c>
      <c r="S948" s="23">
        <v>1763185.809209147</v>
      </c>
      <c r="T948" s="23">
        <v>1620111.83860822</v>
      </c>
      <c r="U948" s="18" t="s">
        <v>41</v>
      </c>
      <c r="V948" s="23">
        <v>440.47999784505936</v>
      </c>
      <c r="W948" s="23">
        <v>436.6831644937547</v>
      </c>
      <c r="X948" s="23">
        <v>477.31428092963085</v>
      </c>
      <c r="Y948" s="23">
        <v>416.47552246846288</v>
      </c>
      <c r="Z948" s="23">
        <v>440.11203676229462</v>
      </c>
      <c r="AA948" s="23">
        <v>383.02154528324218</v>
      </c>
      <c r="AB948" s="21">
        <v>0</v>
      </c>
      <c r="AC948" s="26">
        <f>((Y948*1000)*(O948/100))/VLOOKUP(E948,'Sq Ft lookup'!$C$3:$D$7,2,0)</f>
        <v>0.51332450039640098</v>
      </c>
      <c r="AD948" s="26">
        <f>(100-J948)/100*X948*1000/VLOOKUP(E948,'Sq Ft lookup'!$C$3:$D$7,2,0)</f>
        <v>2.1625289272203445</v>
      </c>
      <c r="AE948" s="26">
        <f>(100-K948)/100*Y948*1000/VLOOKUP(E948,'Sq Ft lookup'!$C$3:$D$7,2,0)</f>
        <v>1.8431883201829349</v>
      </c>
    </row>
    <row r="949" spans="1:31">
      <c r="A949" t="s">
        <v>1048</v>
      </c>
      <c r="B949" t="s">
        <v>960</v>
      </c>
      <c r="C949" t="s">
        <v>35</v>
      </c>
      <c r="D949" t="s">
        <v>961</v>
      </c>
      <c r="E949" t="s">
        <v>129</v>
      </c>
      <c r="F949">
        <v>2004</v>
      </c>
      <c r="G949" t="s">
        <v>75</v>
      </c>
      <c r="H949" t="s">
        <v>76</v>
      </c>
      <c r="I949" t="s">
        <v>77</v>
      </c>
      <c r="J949" s="21">
        <v>34.150703368286841</v>
      </c>
      <c r="K949" s="21">
        <v>36.665669974973333</v>
      </c>
      <c r="L949" s="21">
        <v>76.626408185466047</v>
      </c>
      <c r="M949" s="21">
        <v>76.79151889921738</v>
      </c>
      <c r="N949" s="21">
        <v>0</v>
      </c>
      <c r="O949" s="21">
        <v>15.909594881942605</v>
      </c>
      <c r="P949" s="21">
        <v>0</v>
      </c>
      <c r="Q949" s="21">
        <v>11.962282583545159</v>
      </c>
      <c r="R949" s="23">
        <v>1775512.1704797007</v>
      </c>
      <c r="S949" s="23">
        <v>1763890.4865435536</v>
      </c>
      <c r="T949" s="23">
        <v>1620111.83860822</v>
      </c>
      <c r="U949" s="18" t="s">
        <v>41</v>
      </c>
      <c r="V949" s="21">
        <v>800.96741862955639</v>
      </c>
      <c r="W949" s="21">
        <v>795.28979288216124</v>
      </c>
      <c r="X949" s="23">
        <v>477.31428092963085</v>
      </c>
      <c r="Y949" s="23">
        <v>418.26856509309727</v>
      </c>
      <c r="Z949" s="23">
        <v>464.35548394361319</v>
      </c>
      <c r="AA949" s="23">
        <v>414.28639168638466</v>
      </c>
      <c r="AB949" s="21">
        <v>0</v>
      </c>
      <c r="AC949" s="26">
        <f>((Y949*1000)*(O949/100))/VLOOKUP(E949,'Sq Ft lookup'!$C$3:$D$7,2,0)</f>
        <v>0.54485994026812123</v>
      </c>
      <c r="AD949" s="26">
        <f>(100-J949)/100*X949*1000/VLOOKUP(E949,'Sq Ft lookup'!$C$3:$D$7,2,0)</f>
        <v>2.5735114197334137</v>
      </c>
      <c r="AE949" s="26">
        <f>(100-K949)/100*Y949*1000/VLOOKUP(E949,'Sq Ft lookup'!$C$3:$D$7,2,0)</f>
        <v>2.1690269004602047</v>
      </c>
    </row>
    <row r="950" spans="1:31">
      <c r="A950" t="s">
        <v>1049</v>
      </c>
      <c r="B950" t="s">
        <v>960</v>
      </c>
      <c r="C950" t="s">
        <v>35</v>
      </c>
      <c r="D950" s="22" t="s">
        <v>961</v>
      </c>
      <c r="E950" t="s">
        <v>129</v>
      </c>
      <c r="F950">
        <v>2004</v>
      </c>
      <c r="G950" t="s">
        <v>79</v>
      </c>
      <c r="H950" t="s">
        <v>62</v>
      </c>
      <c r="I950" t="s">
        <v>70</v>
      </c>
      <c r="J950" s="21">
        <v>31.067077075210747</v>
      </c>
      <c r="K950" s="21">
        <v>35.600502995510176</v>
      </c>
      <c r="L950" s="21">
        <v>75.995587796668559</v>
      </c>
      <c r="M950" s="21">
        <v>76.163508770649344</v>
      </c>
      <c r="N950" s="21">
        <v>0</v>
      </c>
      <c r="O950" s="21">
        <v>13.055887578828488</v>
      </c>
      <c r="P950" s="21">
        <v>0</v>
      </c>
      <c r="Q950" s="21">
        <v>11.963344040816942</v>
      </c>
      <c r="R950" s="23">
        <v>1874863.177426104</v>
      </c>
      <c r="S950" s="23">
        <v>1861348.0706601469</v>
      </c>
      <c r="T950" s="23">
        <v>1125700.85567981</v>
      </c>
      <c r="U950" s="18" t="s">
        <v>41</v>
      </c>
      <c r="V950" s="23">
        <v>437.93768686300541</v>
      </c>
      <c r="W950" s="23">
        <v>434.87680314468275</v>
      </c>
      <c r="X950" s="23">
        <v>468.59304122815286</v>
      </c>
      <c r="Y950" s="23">
        <v>467.73555353412451</v>
      </c>
      <c r="Z950" s="23">
        <v>463.52739409548502</v>
      </c>
      <c r="AA950" s="23">
        <v>456.26081078797552</v>
      </c>
      <c r="AB950" s="21">
        <v>0</v>
      </c>
      <c r="AC950" s="26">
        <f>((Y950*1000)*(O950/100))/VLOOKUP(E950,'Sq Ft lookup'!$C$3:$D$7,2,0)</f>
        <v>0.50000841741416202</v>
      </c>
      <c r="AD950" s="26">
        <f>(100-J950)/100*X950*1000/VLOOKUP(E950,'Sq Ft lookup'!$C$3:$D$7,2,0)</f>
        <v>2.6448013619749822</v>
      </c>
      <c r="AE950" s="26">
        <f>(100-K950)/100*Y950*1000/VLOOKUP(E950,'Sq Ft lookup'!$C$3:$D$7,2,0)</f>
        <v>2.4663425129134255</v>
      </c>
    </row>
    <row r="951" spans="1:31">
      <c r="A951" t="s">
        <v>1050</v>
      </c>
      <c r="B951" t="s">
        <v>960</v>
      </c>
      <c r="C951" t="s">
        <v>35</v>
      </c>
      <c r="D951" t="s">
        <v>961</v>
      </c>
      <c r="E951" t="s">
        <v>129</v>
      </c>
      <c r="F951">
        <v>2004</v>
      </c>
      <c r="G951" t="s">
        <v>81</v>
      </c>
      <c r="H951" t="s">
        <v>82</v>
      </c>
      <c r="I951" t="s">
        <v>77</v>
      </c>
      <c r="J951" s="21">
        <v>36.31136791141342</v>
      </c>
      <c r="K951" s="21">
        <v>40.067822028860277</v>
      </c>
      <c r="L951" s="21">
        <v>63.334181143408387</v>
      </c>
      <c r="M951" s="21">
        <v>63.551860167362406</v>
      </c>
      <c r="N951" s="21">
        <v>0</v>
      </c>
      <c r="O951" s="21">
        <v>10.214398897253121</v>
      </c>
      <c r="P951" s="21">
        <v>0</v>
      </c>
      <c r="Q951" s="21">
        <v>6.632304594117973</v>
      </c>
      <c r="R951" s="23">
        <v>2054045.8244618252</v>
      </c>
      <c r="S951" s="23">
        <v>2042100.7307770152</v>
      </c>
      <c r="T951" s="23">
        <v>1037058.99596859</v>
      </c>
      <c r="U951" s="18" t="s">
        <v>41</v>
      </c>
      <c r="V951" s="23">
        <v>962.96268278349669</v>
      </c>
      <c r="W951" s="23">
        <v>957.23491452257088</v>
      </c>
      <c r="X951" s="23">
        <v>491.43443047680205</v>
      </c>
      <c r="Y951" s="23">
        <v>477.36903217819929</v>
      </c>
      <c r="Z951" s="23">
        <v>461.63004118234477</v>
      </c>
      <c r="AA951" s="23">
        <v>431.73067013638502</v>
      </c>
      <c r="AB951" s="21">
        <v>0</v>
      </c>
      <c r="AC951" s="26">
        <f>((Y951*1000)*(O951/100))/VLOOKUP(E951,'Sq Ft lookup'!$C$3:$D$7,2,0)</f>
        <v>0.39924325450035936</v>
      </c>
      <c r="AD951" s="26">
        <f>(100-J951)/100*X951*1000/VLOOKUP(E951,'Sq Ft lookup'!$C$3:$D$7,2,0)</f>
        <v>2.5627015555547383</v>
      </c>
      <c r="AE951" s="26">
        <f>(100-K951)/100*Y951*1000/VLOOKUP(E951,'Sq Ft lookup'!$C$3:$D$7,2,0)</f>
        <v>2.3425282312919267</v>
      </c>
    </row>
    <row r="952" spans="1:31">
      <c r="A952" t="s">
        <v>1051</v>
      </c>
      <c r="B952" t="s">
        <v>1052</v>
      </c>
      <c r="C952" t="s">
        <v>35</v>
      </c>
      <c r="D952" t="s">
        <v>1053</v>
      </c>
      <c r="E952" t="s">
        <v>37</v>
      </c>
      <c r="F952">
        <v>2004</v>
      </c>
      <c r="G952" t="s">
        <v>38</v>
      </c>
      <c r="H952" t="s">
        <v>39</v>
      </c>
      <c r="I952" t="s">
        <v>40</v>
      </c>
      <c r="J952" s="21">
        <v>39.517376055589558</v>
      </c>
      <c r="K952" s="21">
        <v>39.576887543101471</v>
      </c>
      <c r="L952" s="21">
        <v>90.9154957335831</v>
      </c>
      <c r="M952" s="21">
        <v>90.915433447974749</v>
      </c>
      <c r="N952" s="21">
        <v>0</v>
      </c>
      <c r="O952" s="21">
        <v>0.2527789355382124</v>
      </c>
      <c r="P952" s="21">
        <v>0</v>
      </c>
      <c r="Q952" s="21">
        <v>8.7968379623463711E-2</v>
      </c>
      <c r="R952" s="23">
        <v>223922.25399274426</v>
      </c>
      <c r="S952" s="23">
        <v>223929.03216915185</v>
      </c>
      <c r="T952" s="23">
        <v>411994.99053798697</v>
      </c>
      <c r="U952" s="18" t="s">
        <v>41</v>
      </c>
      <c r="V952" s="23">
        <v>35.401390635552957</v>
      </c>
      <c r="W952" s="23">
        <v>35.401633812429743</v>
      </c>
      <c r="X952" s="23">
        <v>50.956578517158775</v>
      </c>
      <c r="Y952" s="23">
        <v>50.957428081664126</v>
      </c>
      <c r="Z952" s="23">
        <v>48.61190810259604</v>
      </c>
      <c r="AA952" s="23">
        <v>48.512530613452832</v>
      </c>
      <c r="AB952" s="21">
        <v>0</v>
      </c>
      <c r="AC952" s="26">
        <f>((Y952*1000)*(O952/100))/VLOOKUP(E952,'Sq Ft lookup'!$C$3:$D$7,2,0)</f>
        <v>2.602477912566536E-3</v>
      </c>
      <c r="AD952" s="26">
        <f>(100-J952)/100*X952*1000/VLOOKUP(E952,'Sq Ft lookup'!$C$3:$D$7,2,0)</f>
        <v>0.62268665035804383</v>
      </c>
      <c r="AE952" s="26">
        <f>(100-K952)/100*Y952*1000/VLOOKUP(E952,'Sq Ft lookup'!$C$3:$D$7,2,0)</f>
        <v>0.62208433326451362</v>
      </c>
    </row>
    <row r="953" spans="1:31">
      <c r="A953" t="s">
        <v>1054</v>
      </c>
      <c r="B953" t="s">
        <v>1052</v>
      </c>
      <c r="C953" t="s">
        <v>35</v>
      </c>
      <c r="D953" t="s">
        <v>1053</v>
      </c>
      <c r="E953" t="s">
        <v>37</v>
      </c>
      <c r="F953">
        <v>2004</v>
      </c>
      <c r="G953" t="s">
        <v>43</v>
      </c>
      <c r="H953" t="s">
        <v>44</v>
      </c>
      <c r="I953" t="s">
        <v>45</v>
      </c>
      <c r="J953" s="21">
        <v>41.206646439852712</v>
      </c>
      <c r="K953" s="21">
        <v>41.25061613641153</v>
      </c>
      <c r="L953" s="21">
        <v>74.038951123160373</v>
      </c>
      <c r="M953" s="21">
        <v>74.04742291385972</v>
      </c>
      <c r="N953" s="21">
        <v>0</v>
      </c>
      <c r="O953" s="21">
        <v>9.3348811902334419E-2</v>
      </c>
      <c r="P953" s="21">
        <v>0</v>
      </c>
      <c r="Q953" s="21">
        <v>3.3415450425250487E-2</v>
      </c>
      <c r="R953" s="23">
        <v>226382.59423587981</v>
      </c>
      <c r="S953" s="23">
        <v>226306.2131858459</v>
      </c>
      <c r="T953" s="23">
        <v>278345.07857748499</v>
      </c>
      <c r="U953" s="18" t="s">
        <v>41</v>
      </c>
      <c r="V953" s="23">
        <v>58.178313883896401</v>
      </c>
      <c r="W953" s="23">
        <v>58.15925493390975</v>
      </c>
      <c r="X953" s="23">
        <v>56.928949283136113</v>
      </c>
      <c r="Y953" s="23">
        <v>56.850652590629636</v>
      </c>
      <c r="Z953" s="23">
        <v>56.278790887595527</v>
      </c>
      <c r="AA953" s="23">
        <v>56.203194258713935</v>
      </c>
      <c r="AB953" s="21">
        <v>0</v>
      </c>
      <c r="AC953" s="26">
        <f>((Y953*1000)*(O953/100))/VLOOKUP(E953,'Sq Ft lookup'!$C$3:$D$7,2,0)</f>
        <v>1.072217572524022E-3</v>
      </c>
      <c r="AD953" s="26">
        <f>(100-J953)/100*X953*1000/VLOOKUP(E953,'Sq Ft lookup'!$C$3:$D$7,2,0)</f>
        <v>0.67623878028308215</v>
      </c>
      <c r="AE953" s="26">
        <f>(100-K953)/100*Y953*1000/VLOOKUP(E953,'Sq Ft lookup'!$C$3:$D$7,2,0)</f>
        <v>0.67480367955195697</v>
      </c>
    </row>
    <row r="954" spans="1:31">
      <c r="A954" t="s">
        <v>1055</v>
      </c>
      <c r="B954" t="s">
        <v>1052</v>
      </c>
      <c r="C954" t="s">
        <v>35</v>
      </c>
      <c r="D954" t="s">
        <v>1053</v>
      </c>
      <c r="E954" t="s">
        <v>37</v>
      </c>
      <c r="F954">
        <v>2004</v>
      </c>
      <c r="G954" t="s">
        <v>47</v>
      </c>
      <c r="H954" t="s">
        <v>220</v>
      </c>
      <c r="I954" t="s">
        <v>57</v>
      </c>
      <c r="J954" s="21">
        <v>40.96194739385264</v>
      </c>
      <c r="K954" s="21">
        <v>41.021963019916285</v>
      </c>
      <c r="L954" s="21">
        <v>76.669903131882776</v>
      </c>
      <c r="M954" s="21">
        <v>76.683467211874557</v>
      </c>
      <c r="N954" s="21">
        <v>0</v>
      </c>
      <c r="O954" s="21">
        <v>0.11719694034006002</v>
      </c>
      <c r="P954" s="21">
        <v>0</v>
      </c>
      <c r="Q954" s="21">
        <v>5.4666768165140288E-2</v>
      </c>
      <c r="R954" s="23">
        <v>225318.69007137039</v>
      </c>
      <c r="S954" s="23">
        <v>225184.85586141417</v>
      </c>
      <c r="T954" s="23">
        <v>385143.52697008202</v>
      </c>
      <c r="U954" s="18" t="s">
        <v>41</v>
      </c>
      <c r="V954" s="23">
        <v>43.028248736959121</v>
      </c>
      <c r="W954" s="23">
        <v>43.002948319581648</v>
      </c>
      <c r="X954" s="23">
        <v>55.410339947549801</v>
      </c>
      <c r="Y954" s="23">
        <v>54.973678932413293</v>
      </c>
      <c r="Z954" s="23">
        <v>53.999757798525742</v>
      </c>
      <c r="AA954" s="23">
        <v>53.632524071140224</v>
      </c>
      <c r="AB954" s="21">
        <v>0</v>
      </c>
      <c r="AC954" s="26">
        <f>((Y954*1000)*(O954/100))/VLOOKUP(E954,'Sq Ft lookup'!$C$3:$D$7,2,0)</f>
        <v>1.3016965289656844E-3</v>
      </c>
      <c r="AD954" s="26">
        <f>(100-J954)/100*X954*1000/VLOOKUP(E954,'Sq Ft lookup'!$C$3:$D$7,2,0)</f>
        <v>0.66093919885805719</v>
      </c>
      <c r="AE954" s="26">
        <f>(100-K954)/100*Y954*1000/VLOOKUP(E954,'Sq Ft lookup'!$C$3:$D$7,2,0)</f>
        <v>0.65506408101972324</v>
      </c>
    </row>
    <row r="955" spans="1:31">
      <c r="A955" t="s">
        <v>1056</v>
      </c>
      <c r="B955" t="s">
        <v>1052</v>
      </c>
      <c r="C955" t="s">
        <v>35</v>
      </c>
      <c r="D955" t="s">
        <v>1053</v>
      </c>
      <c r="E955" t="s">
        <v>37</v>
      </c>
      <c r="F955">
        <v>2004</v>
      </c>
      <c r="G955" t="s">
        <v>47</v>
      </c>
      <c r="H955" t="s">
        <v>39</v>
      </c>
      <c r="I955" t="s">
        <v>40</v>
      </c>
      <c r="J955" s="21">
        <v>41.761465183702725</v>
      </c>
      <c r="K955" s="21">
        <v>41.888499077975325</v>
      </c>
      <c r="L955" s="21">
        <v>91.59103435169699</v>
      </c>
      <c r="M955" s="21">
        <v>91.595004014740212</v>
      </c>
      <c r="N955" s="21">
        <v>0</v>
      </c>
      <c r="O955" s="21">
        <v>0.2445257089819069</v>
      </c>
      <c r="P955" s="21">
        <v>0</v>
      </c>
      <c r="Q955" s="21">
        <v>0.11487666905834458</v>
      </c>
      <c r="R955" s="23">
        <v>225318.69007137039</v>
      </c>
      <c r="S955" s="23">
        <v>225218.87889065969</v>
      </c>
      <c r="T955" s="23">
        <v>385143.52697008202</v>
      </c>
      <c r="U955" s="18" t="s">
        <v>41</v>
      </c>
      <c r="V955" s="23">
        <v>35.634723345094194</v>
      </c>
      <c r="W955" s="23">
        <v>35.617806183308439</v>
      </c>
      <c r="X955" s="23">
        <v>55.410339947549801</v>
      </c>
      <c r="Y955" s="23">
        <v>55.204526374914202</v>
      </c>
      <c r="Z955" s="23">
        <v>55.303379642209883</v>
      </c>
      <c r="AA955" s="23">
        <v>55.033440921713442</v>
      </c>
      <c r="AB955" s="21">
        <v>0</v>
      </c>
      <c r="AC955" s="26">
        <f>((Y955*1000)*(O955/100))/VLOOKUP(E955,'Sq Ft lookup'!$C$3:$D$7,2,0)</f>
        <v>2.7273312356472929E-3</v>
      </c>
      <c r="AD955" s="26">
        <f>(100-J955)/100*X955*1000/VLOOKUP(E955,'Sq Ft lookup'!$C$3:$D$7,2,0)</f>
        <v>0.65198848615380267</v>
      </c>
      <c r="AE955" s="26">
        <f>(100-K955)/100*Y955*1000/VLOOKUP(E955,'Sq Ft lookup'!$C$3:$D$7,2,0)</f>
        <v>0.64814989096590814</v>
      </c>
    </row>
    <row r="956" spans="1:31">
      <c r="A956" t="s">
        <v>1057</v>
      </c>
      <c r="B956" t="s">
        <v>1052</v>
      </c>
      <c r="C956" t="s">
        <v>35</v>
      </c>
      <c r="D956" t="s">
        <v>1053</v>
      </c>
      <c r="E956" t="s">
        <v>37</v>
      </c>
      <c r="F956">
        <v>2004</v>
      </c>
      <c r="G956" t="s">
        <v>49</v>
      </c>
      <c r="H956" t="s">
        <v>44</v>
      </c>
      <c r="I956" t="s">
        <v>45</v>
      </c>
      <c r="J956" s="21">
        <v>34.180834277948257</v>
      </c>
      <c r="K956" s="21">
        <v>34.178313519811653</v>
      </c>
      <c r="L956" s="21">
        <v>78.18244360728697</v>
      </c>
      <c r="M956" s="21">
        <v>78.180357010231774</v>
      </c>
      <c r="N956" s="21">
        <v>0</v>
      </c>
      <c r="O956" s="21">
        <v>-4.0603953615568546E-4</v>
      </c>
      <c r="P956" s="21">
        <v>0</v>
      </c>
      <c r="Q956" s="21">
        <v>-9.1896580596749541E-3</v>
      </c>
      <c r="R956" s="23">
        <v>219818.61786704365</v>
      </c>
      <c r="S956" s="23">
        <v>219837.45660056404</v>
      </c>
      <c r="T956" s="23">
        <v>99491.795052710004</v>
      </c>
      <c r="U956" s="18" t="s">
        <v>41</v>
      </c>
      <c r="V956" s="23">
        <v>27.762205444011375</v>
      </c>
      <c r="W956" s="23">
        <v>27.764861009217846</v>
      </c>
      <c r="X956" s="23">
        <v>50.158575300984623</v>
      </c>
      <c r="Y956" s="23">
        <v>50.158776955676906</v>
      </c>
      <c r="Z956" s="23">
        <v>50.158520582496166</v>
      </c>
      <c r="AA956" s="23">
        <v>50.158722237188464</v>
      </c>
      <c r="AB956" s="21">
        <v>0</v>
      </c>
      <c r="AC956" s="26">
        <f>((Y956*1000)*(O956/100))/VLOOKUP(E956,'Sq Ft lookup'!$C$3:$D$7,2,0)</f>
        <v>-4.1148492836083511E-6</v>
      </c>
      <c r="AD956" s="26">
        <f>(100-J956)/100*X956*1000/VLOOKUP(E956,'Sq Ft lookup'!$C$3:$D$7,2,0)</f>
        <v>0.66701597739519503</v>
      </c>
      <c r="AE956" s="26">
        <f>(100-K956)/100*Y956*1000/VLOOKUP(E956,'Sq Ft lookup'!$C$3:$D$7,2,0)</f>
        <v>0.6670442046684032</v>
      </c>
    </row>
    <row r="957" spans="1:31">
      <c r="A957" t="s">
        <v>1058</v>
      </c>
      <c r="B957" t="s">
        <v>1052</v>
      </c>
      <c r="C957" t="s">
        <v>35</v>
      </c>
      <c r="D957" t="s">
        <v>1053</v>
      </c>
      <c r="E957" t="s">
        <v>37</v>
      </c>
      <c r="F957">
        <v>2004</v>
      </c>
      <c r="G957" t="s">
        <v>51</v>
      </c>
      <c r="H957" t="s">
        <v>52</v>
      </c>
      <c r="I957" t="s">
        <v>53</v>
      </c>
      <c r="J957" s="21">
        <v>51.669072274705655</v>
      </c>
      <c r="K957" s="21">
        <v>51.741145595127556</v>
      </c>
      <c r="L957" s="21">
        <v>87.062813947068008</v>
      </c>
      <c r="M957" s="21">
        <v>87.069274808368007</v>
      </c>
      <c r="N957" s="21">
        <v>0</v>
      </c>
      <c r="O957" s="21">
        <v>0.14315614816638284</v>
      </c>
      <c r="P957" s="21">
        <v>0</v>
      </c>
      <c r="Q957" s="21">
        <v>4.1570493157325923E-2</v>
      </c>
      <c r="R957" s="23">
        <v>235978.75918961517</v>
      </c>
      <c r="S957" s="23">
        <v>235853.03910935007</v>
      </c>
      <c r="T957" s="23">
        <v>159968.28161321301</v>
      </c>
      <c r="U957" s="18" t="s">
        <v>41</v>
      </c>
      <c r="V957" s="23">
        <v>35.425938159821179</v>
      </c>
      <c r="W957" s="23">
        <v>35.408204191118251</v>
      </c>
      <c r="X957" s="23">
        <v>63.297299008828439</v>
      </c>
      <c r="Y957" s="23">
        <v>63.211339485429598</v>
      </c>
      <c r="Z957" s="23">
        <v>62.843194115359928</v>
      </c>
      <c r="AA957" s="23">
        <v>62.758054553081514</v>
      </c>
      <c r="AB957" s="21">
        <v>0</v>
      </c>
      <c r="AC957" s="26">
        <f>((Y957*1000)*(O957/100))/VLOOKUP(E957,'Sq Ft lookup'!$C$3:$D$7,2,0)</f>
        <v>1.8282840450897435E-3</v>
      </c>
      <c r="AD957" s="26">
        <f>(100-J957)/100*X957*1000/VLOOKUP(E957,'Sq Ft lookup'!$C$3:$D$7,2,0)</f>
        <v>0.61808610639499595</v>
      </c>
      <c r="AE957" s="26">
        <f>(100-K957)/100*Y957*1000/VLOOKUP(E957,'Sq Ft lookup'!$C$3:$D$7,2,0)</f>
        <v>0.6163262610292578</v>
      </c>
    </row>
    <row r="958" spans="1:31">
      <c r="A958" t="s">
        <v>1059</v>
      </c>
      <c r="B958" t="s">
        <v>1052</v>
      </c>
      <c r="C958" t="s">
        <v>35</v>
      </c>
      <c r="D958" t="s">
        <v>1053</v>
      </c>
      <c r="E958" t="s">
        <v>37</v>
      </c>
      <c r="F958">
        <v>2004</v>
      </c>
      <c r="G958" t="s">
        <v>55</v>
      </c>
      <c r="H958" t="s">
        <v>225</v>
      </c>
      <c r="I958" t="s">
        <v>40</v>
      </c>
      <c r="J958" s="21">
        <v>35.397020330123631</v>
      </c>
      <c r="K958" s="21">
        <v>35.561914150132409</v>
      </c>
      <c r="L958" s="21">
        <v>70.759837714889585</v>
      </c>
      <c r="M958" s="21">
        <v>70.778643035172422</v>
      </c>
      <c r="N958" s="21">
        <v>0</v>
      </c>
      <c r="O958" s="21">
        <v>-0.22627851895083953</v>
      </c>
      <c r="P958" s="21">
        <v>0</v>
      </c>
      <c r="Q958" s="21">
        <v>0.13971992748484488</v>
      </c>
      <c r="R958" s="23">
        <v>229406.35159487836</v>
      </c>
      <c r="S958" s="23">
        <v>229262.63060094035</v>
      </c>
      <c r="T958" s="23">
        <v>253509.588267902</v>
      </c>
      <c r="U958" s="18" t="s">
        <v>41</v>
      </c>
      <c r="V958" s="23">
        <v>102.09293297892961</v>
      </c>
      <c r="W958" s="23">
        <v>102.02697048485177</v>
      </c>
      <c r="X958" s="23">
        <v>59.95699300497148</v>
      </c>
      <c r="Y958" s="23">
        <v>59.79801431470429</v>
      </c>
      <c r="Z958" s="23">
        <v>58.400570099592699</v>
      </c>
      <c r="AA958" s="23">
        <v>58.303848741624947</v>
      </c>
      <c r="AB958" s="21">
        <v>0</v>
      </c>
      <c r="AC958" s="26">
        <f>((Y958*1000)*(O958/100))/VLOOKUP(E958,'Sq Ft lookup'!$C$3:$D$7,2,0)</f>
        <v>-2.7338127316562052E-3</v>
      </c>
      <c r="AD958" s="26">
        <f>(100-J958)/100*X958*1000/VLOOKUP(E958,'Sq Ft lookup'!$C$3:$D$7,2,0)</f>
        <v>0.78258418025398357</v>
      </c>
      <c r="AE958" s="26">
        <f>(100-K958)/100*Y958*1000/VLOOKUP(E958,'Sq Ft lookup'!$C$3:$D$7,2,0)</f>
        <v>0.77851693707698277</v>
      </c>
    </row>
    <row r="959" spans="1:31">
      <c r="A959" t="s">
        <v>1060</v>
      </c>
      <c r="B959" t="s">
        <v>1052</v>
      </c>
      <c r="C959" t="s">
        <v>35</v>
      </c>
      <c r="D959" t="s">
        <v>1053</v>
      </c>
      <c r="E959" t="s">
        <v>37</v>
      </c>
      <c r="F959">
        <v>2004</v>
      </c>
      <c r="G959" t="s">
        <v>55</v>
      </c>
      <c r="H959" t="s">
        <v>56</v>
      </c>
      <c r="I959" t="s">
        <v>57</v>
      </c>
      <c r="J959" s="21">
        <v>38.879112939826044</v>
      </c>
      <c r="K959" s="21">
        <v>38.957752901777262</v>
      </c>
      <c r="L959" s="21">
        <v>84.511996081247077</v>
      </c>
      <c r="M959" s="21">
        <v>84.518805004672217</v>
      </c>
      <c r="N959" s="21">
        <v>0</v>
      </c>
      <c r="O959" s="21">
        <v>6.9511611993436934E-3</v>
      </c>
      <c r="P959" s="21">
        <v>0</v>
      </c>
      <c r="Q959" s="21">
        <v>4.873303491052491E-3</v>
      </c>
      <c r="R959" s="23">
        <v>229406.35159487836</v>
      </c>
      <c r="S959" s="23">
        <v>229296.82069602588</v>
      </c>
      <c r="T959" s="23">
        <v>253509.588267902</v>
      </c>
      <c r="U959" s="18" t="s">
        <v>41</v>
      </c>
      <c r="V959" s="23">
        <v>22.068176623898097</v>
      </c>
      <c r="W959" s="23">
        <v>22.058436844467362</v>
      </c>
      <c r="X959" s="23">
        <v>59.95699300497148</v>
      </c>
      <c r="Y959" s="23">
        <v>59.871322373274097</v>
      </c>
      <c r="Z959" s="23">
        <v>58.227241499851971</v>
      </c>
      <c r="AA959" s="23">
        <v>58.263206891596134</v>
      </c>
      <c r="AB959" s="21">
        <v>0</v>
      </c>
      <c r="AC959" s="26">
        <f>((Y959*1000)*(O959/100))/VLOOKUP(E959,'Sq Ft lookup'!$C$3:$D$7,2,0)</f>
        <v>8.4084293976058357E-5</v>
      </c>
      <c r="AD959" s="26">
        <f>(100-J959)/100*X959*1000/VLOOKUP(E959,'Sq Ft lookup'!$C$3:$D$7,2,0)</f>
        <v>0.7404029897816955</v>
      </c>
      <c r="AE959" s="26">
        <f>(100-K959)/100*Y959*1000/VLOOKUP(E959,'Sq Ft lookup'!$C$3:$D$7,2,0)</f>
        <v>0.73839378814157974</v>
      </c>
    </row>
    <row r="960" spans="1:31">
      <c r="A960" t="s">
        <v>1061</v>
      </c>
      <c r="B960" t="s">
        <v>1052</v>
      </c>
      <c r="C960" t="s">
        <v>35</v>
      </c>
      <c r="D960" t="s">
        <v>1053</v>
      </c>
      <c r="E960" t="s">
        <v>37</v>
      </c>
      <c r="F960">
        <v>2004</v>
      </c>
      <c r="G960" t="s">
        <v>59</v>
      </c>
      <c r="H960" t="s">
        <v>44</v>
      </c>
      <c r="I960" t="s">
        <v>45</v>
      </c>
      <c r="J960" s="21">
        <v>34.951825874901445</v>
      </c>
      <c r="K960" s="21">
        <v>34.964384588984444</v>
      </c>
      <c r="L960" s="21">
        <v>78.394904257523834</v>
      </c>
      <c r="M960" s="21">
        <v>78.399207316245111</v>
      </c>
      <c r="N960" s="21">
        <v>0</v>
      </c>
      <c r="O960" s="21">
        <v>5.683026964267477E-2</v>
      </c>
      <c r="P960" s="21">
        <v>0</v>
      </c>
      <c r="Q960" s="21">
        <v>1.4034275105875025E-2</v>
      </c>
      <c r="R960" s="23">
        <v>220454.85648308106</v>
      </c>
      <c r="S960" s="23">
        <v>220406.03469840574</v>
      </c>
      <c r="T960" s="23">
        <v>95311.410233314993</v>
      </c>
      <c r="U960" s="18" t="s">
        <v>41</v>
      </c>
      <c r="V960" s="23">
        <v>27.816825502414449</v>
      </c>
      <c r="W960" s="23">
        <v>27.811252760430705</v>
      </c>
      <c r="X960" s="23">
        <v>50.750618435774904</v>
      </c>
      <c r="Y960" s="23">
        <v>50.718960264698843</v>
      </c>
      <c r="Z960" s="23">
        <v>50.252980450218082</v>
      </c>
      <c r="AA960" s="23">
        <v>50.240026553356316</v>
      </c>
      <c r="AB960" s="21">
        <v>0</v>
      </c>
      <c r="AC960" s="26">
        <f>((Y960*1000)*(O960/100))/VLOOKUP(E960,'Sq Ft lookup'!$C$3:$D$7,2,0)</f>
        <v>5.8235623554681124E-4</v>
      </c>
      <c r="AD960" s="26">
        <f>(100-J960)/100*X960*1000/VLOOKUP(E960,'Sq Ft lookup'!$C$3:$D$7,2,0)</f>
        <v>0.66698354681618799</v>
      </c>
      <c r="AE960" s="26">
        <f>(100-K960)/100*Y960*1000/VLOOKUP(E960,'Sq Ft lookup'!$C$3:$D$7,2,0)</f>
        <v>0.66643879054885014</v>
      </c>
    </row>
    <row r="961" spans="1:31">
      <c r="A961" t="s">
        <v>1062</v>
      </c>
      <c r="B961" t="s">
        <v>1052</v>
      </c>
      <c r="C961" t="s">
        <v>35</v>
      </c>
      <c r="D961" t="s">
        <v>1053</v>
      </c>
      <c r="E961" t="s">
        <v>37</v>
      </c>
      <c r="F961">
        <v>2004</v>
      </c>
      <c r="G961" t="s">
        <v>61</v>
      </c>
      <c r="H961" t="s">
        <v>62</v>
      </c>
      <c r="I961" t="s">
        <v>63</v>
      </c>
      <c r="J961" s="21">
        <v>32.327796637323004</v>
      </c>
      <c r="K961" s="21">
        <v>32.433219875106055</v>
      </c>
      <c r="L961" s="21">
        <v>84.151413664316806</v>
      </c>
      <c r="M961" s="21">
        <v>84.16158047507605</v>
      </c>
      <c r="N961" s="21">
        <v>0</v>
      </c>
      <c r="O961" s="21">
        <v>0.13140951036651613</v>
      </c>
      <c r="P961" s="21">
        <v>0</v>
      </c>
      <c r="Q961" s="21">
        <v>0.1929036638916139</v>
      </c>
      <c r="R961" s="23">
        <v>240685.96125802537</v>
      </c>
      <c r="S961" s="23">
        <v>240534.1259599654</v>
      </c>
      <c r="T961" s="23">
        <v>84664.063988534996</v>
      </c>
      <c r="U961" s="18" t="s">
        <v>41</v>
      </c>
      <c r="V961" s="23">
        <v>40.874708183088806</v>
      </c>
      <c r="W961" s="23">
        <v>40.848419243958979</v>
      </c>
      <c r="X961" s="23">
        <v>68.307890352108942</v>
      </c>
      <c r="Y961" s="23">
        <v>68.21959216705298</v>
      </c>
      <c r="Z961" s="23">
        <v>68.307890352108942</v>
      </c>
      <c r="AA961" s="23">
        <v>68.21959216705298</v>
      </c>
      <c r="AB961" s="21">
        <v>0</v>
      </c>
      <c r="AC961" s="26">
        <f>((Y961*1000)*(O961/100))/VLOOKUP(E961,'Sq Ft lookup'!$C$3:$D$7,2,0)</f>
        <v>1.8112341052784827E-3</v>
      </c>
      <c r="AD961" s="26">
        <f>(100-J961)/100*X961*1000/VLOOKUP(E961,'Sq Ft lookup'!$C$3:$D$7,2,0)</f>
        <v>0.93394190265347188</v>
      </c>
      <c r="AE961" s="26">
        <f>(100-K961)/100*Y961*1000/VLOOKUP(E961,'Sq Ft lookup'!$C$3:$D$7,2,0)</f>
        <v>0.93128158079830403</v>
      </c>
    </row>
    <row r="962" spans="1:31">
      <c r="A962" t="s">
        <v>1063</v>
      </c>
      <c r="B962" t="s">
        <v>1052</v>
      </c>
      <c r="C962" t="s">
        <v>35</v>
      </c>
      <c r="D962" s="22" t="s">
        <v>1053</v>
      </c>
      <c r="E962" t="s">
        <v>37</v>
      </c>
      <c r="F962">
        <v>2004</v>
      </c>
      <c r="G962" t="s">
        <v>65</v>
      </c>
      <c r="H962" t="s">
        <v>230</v>
      </c>
      <c r="I962" t="s">
        <v>63</v>
      </c>
      <c r="J962" s="21">
        <v>31.488934355179822</v>
      </c>
      <c r="K962" s="21">
        <v>31.588709499675673</v>
      </c>
      <c r="L962" s="21">
        <v>89.3662840675795</v>
      </c>
      <c r="M962" s="21">
        <v>89.373466256777803</v>
      </c>
      <c r="N962" s="21">
        <v>0</v>
      </c>
      <c r="O962" s="21">
        <v>6.6245357478979987E-3</v>
      </c>
      <c r="P962" s="21">
        <v>0</v>
      </c>
      <c r="Q962" s="21">
        <v>4.1502067456945929E-3</v>
      </c>
      <c r="R962" s="23">
        <v>234093.63804161569</v>
      </c>
      <c r="S962" s="23">
        <v>233958.00646578943</v>
      </c>
      <c r="T962" s="23">
        <v>152631.17962718199</v>
      </c>
      <c r="U962" s="18" t="s">
        <v>41</v>
      </c>
      <c r="V962" s="23">
        <v>48.380858108310747</v>
      </c>
      <c r="W962" s="23">
        <v>48.348090477151693</v>
      </c>
      <c r="X962" s="23">
        <v>64.882404268132106</v>
      </c>
      <c r="Y962" s="23">
        <v>64.80290505394494</v>
      </c>
      <c r="Z962" s="23">
        <v>64.873078701827637</v>
      </c>
      <c r="AA962" s="23">
        <v>64.793373214983802</v>
      </c>
      <c r="AB962" s="21">
        <v>0</v>
      </c>
      <c r="AC962" s="26">
        <f>((Y962*1000)*(O962/100))/VLOOKUP(E962,'Sq Ft lookup'!$C$3:$D$7,2,0)</f>
        <v>8.6733844044347528E-5</v>
      </c>
      <c r="AD962" s="26">
        <f>(100-J962)/100*X962*1000/VLOOKUP(E962,'Sq Ft lookup'!$C$3:$D$7,2,0)</f>
        <v>0.89810337569608234</v>
      </c>
      <c r="AE962" s="26">
        <f>(100-K962)/100*Y962*1000/VLOOKUP(E962,'Sq Ft lookup'!$C$3:$D$7,2,0)</f>
        <v>0.89569660832616693</v>
      </c>
    </row>
    <row r="963" spans="1:31">
      <c r="A963" t="s">
        <v>1064</v>
      </c>
      <c r="B963" t="s">
        <v>1052</v>
      </c>
      <c r="C963" t="s">
        <v>35</v>
      </c>
      <c r="D963" t="s">
        <v>1053</v>
      </c>
      <c r="E963" t="s">
        <v>37</v>
      </c>
      <c r="F963">
        <v>2004</v>
      </c>
      <c r="G963" t="s">
        <v>65</v>
      </c>
      <c r="H963" t="s">
        <v>66</v>
      </c>
      <c r="I963" t="s">
        <v>57</v>
      </c>
      <c r="J963" s="21">
        <v>37.03987550496096</v>
      </c>
      <c r="K963" s="21">
        <v>37.22077209614433</v>
      </c>
      <c r="L963" s="21">
        <v>85.40614647513226</v>
      </c>
      <c r="M963" s="21">
        <v>85.41679832769637</v>
      </c>
      <c r="N963" s="21">
        <v>0</v>
      </c>
      <c r="O963" s="21">
        <v>0.21412451071602312</v>
      </c>
      <c r="P963" s="21">
        <v>0</v>
      </c>
      <c r="Q963" s="21">
        <v>0.23910437137241017</v>
      </c>
      <c r="R963" s="23">
        <v>234093.63804161569</v>
      </c>
      <c r="S963" s="23">
        <v>233910.76684970382</v>
      </c>
      <c r="T963" s="23">
        <v>152631.17962718199</v>
      </c>
      <c r="U963" s="18" t="s">
        <v>41</v>
      </c>
      <c r="V963" s="23">
        <v>22.502143139420212</v>
      </c>
      <c r="W963" s="23">
        <v>22.485628127571239</v>
      </c>
      <c r="X963" s="23">
        <v>64.882404268132106</v>
      </c>
      <c r="Y963" s="23">
        <v>64.682639223977461</v>
      </c>
      <c r="Z963" s="23">
        <v>64.882404268132106</v>
      </c>
      <c r="AA963" s="23">
        <v>64.682639223977461</v>
      </c>
      <c r="AB963" s="21">
        <v>0</v>
      </c>
      <c r="AC963" s="26">
        <f>((Y963*1000)*(O963/100))/VLOOKUP(E963,'Sq Ft lookup'!$C$3:$D$7,2,0)</f>
        <v>2.7982904284584741E-3</v>
      </c>
      <c r="AD963" s="26">
        <f>(100-J963)/100*X963*1000/VLOOKUP(E963,'Sq Ft lookup'!$C$3:$D$7,2,0)</f>
        <v>0.82533675123932715</v>
      </c>
      <c r="AE963" s="26">
        <f>(100-K963)/100*Y963*1000/VLOOKUP(E963,'Sq Ft lookup'!$C$3:$D$7,2,0)</f>
        <v>0.82043158890089007</v>
      </c>
    </row>
    <row r="964" spans="1:31">
      <c r="A964" t="s">
        <v>1065</v>
      </c>
      <c r="B964" t="s">
        <v>1052</v>
      </c>
      <c r="C964" t="s">
        <v>35</v>
      </c>
      <c r="D964" s="22" t="s">
        <v>1053</v>
      </c>
      <c r="E964" t="s">
        <v>37</v>
      </c>
      <c r="F964">
        <v>2004</v>
      </c>
      <c r="G964" t="s">
        <v>68</v>
      </c>
      <c r="H964" t="s">
        <v>69</v>
      </c>
      <c r="I964" t="s">
        <v>70</v>
      </c>
      <c r="J964" s="21">
        <v>42.94158430788498</v>
      </c>
      <c r="K964" s="21">
        <v>42.964972285690415</v>
      </c>
      <c r="L964" s="21">
        <v>84.581789114575272</v>
      </c>
      <c r="M964" s="21">
        <v>84.581789696689285</v>
      </c>
      <c r="N964" s="21">
        <v>0</v>
      </c>
      <c r="O964" s="21">
        <v>0</v>
      </c>
      <c r="P964" s="21">
        <v>0</v>
      </c>
      <c r="Q964" s="21">
        <v>0</v>
      </c>
      <c r="R964" s="23">
        <v>214958.72870083287</v>
      </c>
      <c r="S964" s="23">
        <v>214959.01628512677</v>
      </c>
      <c r="T964" s="23">
        <v>21599.754896381</v>
      </c>
      <c r="U964" s="18" t="s">
        <v>41</v>
      </c>
      <c r="V964" s="23">
        <v>23.181176568425794</v>
      </c>
      <c r="W964" s="23">
        <v>23.181146654848941</v>
      </c>
      <c r="X964" s="23">
        <v>49.003615842450685</v>
      </c>
      <c r="Y964" s="23">
        <v>48.954937882057649</v>
      </c>
      <c r="Z964" s="23">
        <v>46.691353609226965</v>
      </c>
      <c r="AA964" s="23">
        <v>46.673562648376858</v>
      </c>
      <c r="AB964" s="21">
        <v>0</v>
      </c>
      <c r="AC964" s="26">
        <f>((Y964*1000)*(O964/100))/VLOOKUP(E964,'Sq Ft lookup'!$C$3:$D$7,2,0)</f>
        <v>0</v>
      </c>
      <c r="AD964" s="26">
        <f>(100-J964)/100*X964*1000/VLOOKUP(E964,'Sq Ft lookup'!$C$3:$D$7,2,0)</f>
        <v>0.56491942280134644</v>
      </c>
      <c r="AE964" s="26">
        <f>(100-K964)/100*Y964*1000/VLOOKUP(E964,'Sq Ft lookup'!$C$3:$D$7,2,0)</f>
        <v>0.56412692976168544</v>
      </c>
    </row>
    <row r="965" spans="1:31">
      <c r="A965" t="s">
        <v>1066</v>
      </c>
      <c r="B965" t="s">
        <v>1052</v>
      </c>
      <c r="C965" t="s">
        <v>35</v>
      </c>
      <c r="D965" s="22" t="s">
        <v>1053</v>
      </c>
      <c r="E965" t="s">
        <v>37</v>
      </c>
      <c r="F965">
        <v>2004</v>
      </c>
      <c r="G965" t="s">
        <v>72</v>
      </c>
      <c r="H965" t="s">
        <v>73</v>
      </c>
      <c r="I965" t="s">
        <v>63</v>
      </c>
      <c r="J965" s="21">
        <v>29.664680107393281</v>
      </c>
      <c r="K965" s="21">
        <v>29.765447158760416</v>
      </c>
      <c r="L965" s="21">
        <v>82.315593466391761</v>
      </c>
      <c r="M965" s="21">
        <v>82.328180075720866</v>
      </c>
      <c r="N965" s="21">
        <v>0</v>
      </c>
      <c r="O965" s="21">
        <v>0.22557128564713136</v>
      </c>
      <c r="P965" s="21">
        <v>0</v>
      </c>
      <c r="Q965" s="21">
        <v>6.6712691699637672E-2</v>
      </c>
      <c r="R965" s="23">
        <v>254986.58476178205</v>
      </c>
      <c r="S965" s="23">
        <v>254814.64914820498</v>
      </c>
      <c r="T965" s="23">
        <v>49383.772327466999</v>
      </c>
      <c r="U965" s="18" t="s">
        <v>41</v>
      </c>
      <c r="V965" s="23">
        <v>72.736311543944211</v>
      </c>
      <c r="W965" s="23">
        <v>72.68444022407941</v>
      </c>
      <c r="X965" s="23">
        <v>75.637323846506746</v>
      </c>
      <c r="Y965" s="23">
        <v>75.557281653435894</v>
      </c>
      <c r="Z965" s="23">
        <v>73.940559999273916</v>
      </c>
      <c r="AA965" s="23">
        <v>73.862167924196314</v>
      </c>
      <c r="AB965" s="21">
        <v>0</v>
      </c>
      <c r="AC965" s="26">
        <f>((Y965*1000)*(O965/100))/VLOOKUP(E965,'Sq Ft lookup'!$C$3:$D$7,2,0)</f>
        <v>3.4434898803046665E-3</v>
      </c>
      <c r="AD965" s="26">
        <f>(100-J965)/100*X965*1000/VLOOKUP(E965,'Sq Ft lookup'!$C$3:$D$7,2,0)</f>
        <v>1.0748510695150506</v>
      </c>
      <c r="AE965" s="26">
        <f>(100-K965)/100*Y965*1000/VLOOKUP(E965,'Sq Ft lookup'!$C$3:$D$7,2,0)</f>
        <v>1.0721753491925778</v>
      </c>
    </row>
    <row r="966" spans="1:31">
      <c r="A966" t="s">
        <v>1067</v>
      </c>
      <c r="B966" t="s">
        <v>1052</v>
      </c>
      <c r="C966" t="s">
        <v>35</v>
      </c>
      <c r="D966" s="22" t="s">
        <v>1053</v>
      </c>
      <c r="E966" t="s">
        <v>37</v>
      </c>
      <c r="F966">
        <v>2004</v>
      </c>
      <c r="G966" t="s">
        <v>75</v>
      </c>
      <c r="H966" t="s">
        <v>235</v>
      </c>
      <c r="I966" t="s">
        <v>63</v>
      </c>
      <c r="J966" s="21">
        <v>28.79719208489584</v>
      </c>
      <c r="K966" s="21">
        <v>28.894405629787201</v>
      </c>
      <c r="L966" s="21">
        <v>86.342973393332983</v>
      </c>
      <c r="M966" s="21">
        <v>86.352331840664334</v>
      </c>
      <c r="N966" s="21">
        <v>0</v>
      </c>
      <c r="O966" s="21">
        <v>1.8146001261698724E-2</v>
      </c>
      <c r="P966" s="21">
        <v>0</v>
      </c>
      <c r="Q966" s="21">
        <v>1.9330536474375784E-2</v>
      </c>
      <c r="R966" s="23">
        <v>247369.83364722956</v>
      </c>
      <c r="S966" s="23">
        <v>247212.20614284708</v>
      </c>
      <c r="T966" s="23">
        <v>63751.422771758997</v>
      </c>
      <c r="U966" s="18" t="s">
        <v>41</v>
      </c>
      <c r="V966" s="23">
        <v>61.347431767690686</v>
      </c>
      <c r="W966" s="23">
        <v>61.305313926400522</v>
      </c>
      <c r="X966" s="23">
        <v>72.851464128497099</v>
      </c>
      <c r="Y966" s="23">
        <v>72.773446092547658</v>
      </c>
      <c r="Z966" s="23">
        <v>71.634883843008282</v>
      </c>
      <c r="AA966" s="23">
        <v>71.558237264950577</v>
      </c>
      <c r="AB966" s="21">
        <v>0</v>
      </c>
      <c r="AC966" s="26">
        <f>((Y966*1000)*(O966/100))/VLOOKUP(E966,'Sq Ft lookup'!$C$3:$D$7,2,0)</f>
        <v>2.6680413064219296E-4</v>
      </c>
      <c r="AD966" s="26">
        <f>(100-J966)/100*X966*1000/VLOOKUP(E966,'Sq Ft lookup'!$C$3:$D$7,2,0)</f>
        <v>1.0480308731539509</v>
      </c>
      <c r="AE966" s="26">
        <f>(100-K966)/100*Y966*1000/VLOOKUP(E966,'Sq Ft lookup'!$C$3:$D$7,2,0)</f>
        <v>1.0454791673460433</v>
      </c>
    </row>
    <row r="967" spans="1:31">
      <c r="A967" t="s">
        <v>1068</v>
      </c>
      <c r="B967" t="s">
        <v>1052</v>
      </c>
      <c r="C967" t="s">
        <v>35</v>
      </c>
      <c r="D967" t="s">
        <v>1053</v>
      </c>
      <c r="E967" t="s">
        <v>37</v>
      </c>
      <c r="F967">
        <v>2004</v>
      </c>
      <c r="G967" t="s">
        <v>75</v>
      </c>
      <c r="H967" t="s">
        <v>76</v>
      </c>
      <c r="I967" t="s">
        <v>77</v>
      </c>
      <c r="J967" s="21">
        <v>48.845126417514194</v>
      </c>
      <c r="K967" s="21">
        <v>48.915369241282662</v>
      </c>
      <c r="L967" s="21">
        <v>80.434485292005959</v>
      </c>
      <c r="M967" s="21">
        <v>80.444964676719266</v>
      </c>
      <c r="N967" s="21">
        <v>0</v>
      </c>
      <c r="O967" s="21">
        <v>1.1616385413753179E-2</v>
      </c>
      <c r="P967" s="21">
        <v>0</v>
      </c>
      <c r="Q967" s="21">
        <v>1.5022939207816267E-2</v>
      </c>
      <c r="R967" s="23">
        <v>247369.83364722956</v>
      </c>
      <c r="S967" s="23">
        <v>247215.53357295398</v>
      </c>
      <c r="T967" s="23">
        <v>63751.422771758997</v>
      </c>
      <c r="U967" s="18" t="s">
        <v>41</v>
      </c>
      <c r="V967" s="23">
        <v>102.3314579993272</v>
      </c>
      <c r="W967" s="23">
        <v>102.27658464277599</v>
      </c>
      <c r="X967" s="23">
        <v>72.851464128497099</v>
      </c>
      <c r="Y967" s="23">
        <v>72.772785473512769</v>
      </c>
      <c r="Z967" s="23">
        <v>72.15528218601051</v>
      </c>
      <c r="AA967" s="23">
        <v>72.078352921474647</v>
      </c>
      <c r="AB967" s="21">
        <v>0</v>
      </c>
      <c r="AC967" s="26">
        <f>((Y967*1000)*(O967/100))/VLOOKUP(E967,'Sq Ft lookup'!$C$3:$D$7,2,0)</f>
        <v>1.7079638825996625E-4</v>
      </c>
      <c r="AD967" s="26">
        <f>(100-J967)/100*X967*1000/VLOOKUP(E967,'Sq Ft lookup'!$C$3:$D$7,2,0)</f>
        <v>0.75294624462920867</v>
      </c>
      <c r="AE967" s="26">
        <f>(100-K967)/100*Y967*1000/VLOOKUP(E967,'Sq Ft lookup'!$C$3:$D$7,2,0)</f>
        <v>0.7511002879478228</v>
      </c>
    </row>
    <row r="968" spans="1:31">
      <c r="A968" t="s">
        <v>1069</v>
      </c>
      <c r="B968" t="s">
        <v>1052</v>
      </c>
      <c r="C968" t="s">
        <v>35</v>
      </c>
      <c r="D968" t="s">
        <v>1053</v>
      </c>
      <c r="E968" t="s">
        <v>37</v>
      </c>
      <c r="F968">
        <v>2004</v>
      </c>
      <c r="G968" t="s">
        <v>79</v>
      </c>
      <c r="H968" t="s">
        <v>62</v>
      </c>
      <c r="I968" t="s">
        <v>70</v>
      </c>
      <c r="J968" s="21">
        <v>39.588513845735505</v>
      </c>
      <c r="K968" s="21">
        <v>39.675345176226983</v>
      </c>
      <c r="L968" s="21">
        <v>81.318092205832215</v>
      </c>
      <c r="M968" s="21">
        <v>81.335620942106303</v>
      </c>
      <c r="N968" s="21">
        <v>0</v>
      </c>
      <c r="O968" s="21">
        <v>0.24495946041308458</v>
      </c>
      <c r="P968" s="21">
        <v>0</v>
      </c>
      <c r="Q968" s="21">
        <v>-7.1585553593203788E-2</v>
      </c>
      <c r="R968" s="23">
        <v>297878.22500776197</v>
      </c>
      <c r="S968" s="23">
        <v>297605.65913562645</v>
      </c>
      <c r="T968" s="23">
        <v>9971.4705536010006</v>
      </c>
      <c r="U968" s="18" t="s">
        <v>41</v>
      </c>
      <c r="V968" s="23">
        <v>65.057904781590409</v>
      </c>
      <c r="W968" s="23">
        <v>64.996795973122758</v>
      </c>
      <c r="X968" s="23">
        <v>89.445591097186735</v>
      </c>
      <c r="Y968" s="23">
        <v>89.364884564053028</v>
      </c>
      <c r="Z968" s="23">
        <v>89.060473700790993</v>
      </c>
      <c r="AA968" s="23">
        <v>88.980817471289285</v>
      </c>
      <c r="AB968" s="21">
        <v>0</v>
      </c>
      <c r="AC968" s="26">
        <f>((Y968*1000)*(O968/100))/VLOOKUP(E968,'Sq Ft lookup'!$C$3:$D$7,2,0)</f>
        <v>4.4228253162315427E-3</v>
      </c>
      <c r="AD968" s="26">
        <f>(100-J968)/100*X968*1000/VLOOKUP(E968,'Sq Ft lookup'!$C$3:$D$7,2,0)</f>
        <v>1.0917347384842306</v>
      </c>
      <c r="AE968" s="26">
        <f>(100-K968)/100*Y968*1000/VLOOKUP(E968,'Sq Ft lookup'!$C$3:$D$7,2,0)</f>
        <v>1.0891819001298759</v>
      </c>
    </row>
    <row r="969" spans="1:31">
      <c r="A969" t="s">
        <v>1070</v>
      </c>
      <c r="B969" t="s">
        <v>1052</v>
      </c>
      <c r="C969" t="s">
        <v>35</v>
      </c>
      <c r="D969" t="s">
        <v>1053</v>
      </c>
      <c r="E969" t="s">
        <v>37</v>
      </c>
      <c r="F969">
        <v>2004</v>
      </c>
      <c r="G969" t="s">
        <v>81</v>
      </c>
      <c r="H969" t="s">
        <v>82</v>
      </c>
      <c r="I969" t="s">
        <v>77</v>
      </c>
      <c r="J969" s="21">
        <v>35.057206141902228</v>
      </c>
      <c r="K969" s="21">
        <v>35.148005925508883</v>
      </c>
      <c r="L969" s="21">
        <v>70.977220094109768</v>
      </c>
      <c r="M969" s="21">
        <v>71.002166917464123</v>
      </c>
      <c r="N969" s="21">
        <v>0</v>
      </c>
      <c r="O969" s="21">
        <v>0.11934839043061546</v>
      </c>
      <c r="P969" s="21">
        <v>0</v>
      </c>
      <c r="Q969" s="21">
        <v>4.539765707203694E-2</v>
      </c>
      <c r="R969" s="23">
        <v>256455.39182052738</v>
      </c>
      <c r="S969" s="23">
        <v>256228.75421108148</v>
      </c>
      <c r="T969" s="23">
        <v>11085.433663289001</v>
      </c>
      <c r="U969" s="18" t="s">
        <v>41</v>
      </c>
      <c r="V969" s="21">
        <v>115.59749373908981</v>
      </c>
      <c r="W969" s="21">
        <v>115.49798714234338</v>
      </c>
      <c r="X969" s="23">
        <v>74.529700952974991</v>
      </c>
      <c r="Y969" s="23">
        <v>74.454847845828255</v>
      </c>
      <c r="Z969" s="23">
        <v>74.207251791711855</v>
      </c>
      <c r="AA969" s="23">
        <v>74.131747717037186</v>
      </c>
      <c r="AB969" s="21">
        <v>0</v>
      </c>
      <c r="AC969" s="26">
        <f>((Y969*1000)*(O969/100))/VLOOKUP(E969,'Sq Ft lookup'!$C$3:$D$7,2,0)</f>
        <v>1.7953462471271802E-3</v>
      </c>
      <c r="AD969" s="26">
        <f>(100-J969)/100*X969*1000/VLOOKUP(E969,'Sq Ft lookup'!$C$3:$D$7,2,0)</f>
        <v>0.97791029503883775</v>
      </c>
      <c r="AE969" s="26">
        <f>(100-K969)/100*Y969*1000/VLOOKUP(E969,'Sq Ft lookup'!$C$3:$D$7,2,0)</f>
        <v>0.97556224897763233</v>
      </c>
    </row>
    <row r="970" spans="1:31">
      <c r="A970" t="s">
        <v>1071</v>
      </c>
      <c r="B970" t="s">
        <v>1052</v>
      </c>
      <c r="C970" t="s">
        <v>35</v>
      </c>
      <c r="D970" s="22" t="s">
        <v>1053</v>
      </c>
      <c r="E970" t="s">
        <v>84</v>
      </c>
      <c r="F970">
        <v>2004</v>
      </c>
      <c r="G970" t="s">
        <v>38</v>
      </c>
      <c r="H970" t="s">
        <v>39</v>
      </c>
      <c r="I970" t="s">
        <v>40</v>
      </c>
      <c r="J970" s="21">
        <v>37.467696860321574</v>
      </c>
      <c r="K970" s="21">
        <v>38.315148684469214</v>
      </c>
      <c r="L970" s="21">
        <v>93.503676109679034</v>
      </c>
      <c r="M970" s="21">
        <v>93.551979528997563</v>
      </c>
      <c r="N970" s="21">
        <v>0</v>
      </c>
      <c r="O970" s="21">
        <v>1.2892234038037893</v>
      </c>
      <c r="P970" s="21">
        <v>0</v>
      </c>
      <c r="Q970" s="21">
        <v>1.1746285402224408</v>
      </c>
      <c r="R970" s="23">
        <v>311709.87554221204</v>
      </c>
      <c r="S970" s="23">
        <v>309438.76127344073</v>
      </c>
      <c r="T970" s="23">
        <v>427326.844190887</v>
      </c>
      <c r="U970" s="18" t="s">
        <v>41</v>
      </c>
      <c r="V970" s="23">
        <v>49.839084342384687</v>
      </c>
      <c r="W970" s="23">
        <v>49.467792783077428</v>
      </c>
      <c r="X970" s="23">
        <v>100.31702811848258</v>
      </c>
      <c r="Y970" s="23">
        <v>99.392400413694006</v>
      </c>
      <c r="Z970" s="23">
        <v>100.31702811848258</v>
      </c>
      <c r="AA970" s="23">
        <v>99.392400413694006</v>
      </c>
      <c r="AB970" s="21">
        <v>0</v>
      </c>
      <c r="AC970" s="26">
        <f>((Y970*1000)*(O970/100))/VLOOKUP(E970,'Sq Ft lookup'!$C$3:$D$7,2,0)</f>
        <v>5.1888644978162271E-2</v>
      </c>
      <c r="AD970" s="26">
        <f>(100-J970)/100*X970*1000/VLOOKUP(E970,'Sq Ft lookup'!$C$3:$D$7,2,0)</f>
        <v>2.5402125176661658</v>
      </c>
      <c r="AE970" s="26">
        <f>(100-K970)/100*Y970*1000/VLOOKUP(E970,'Sq Ft lookup'!$C$3:$D$7,2,0)</f>
        <v>2.4826910068485182</v>
      </c>
    </row>
    <row r="971" spans="1:31">
      <c r="A971" t="s">
        <v>1072</v>
      </c>
      <c r="B971" t="s">
        <v>1052</v>
      </c>
      <c r="C971" t="s">
        <v>35</v>
      </c>
      <c r="D971" t="s">
        <v>1053</v>
      </c>
      <c r="E971" t="s">
        <v>84</v>
      </c>
      <c r="F971">
        <v>2004</v>
      </c>
      <c r="G971" t="s">
        <v>43</v>
      </c>
      <c r="H971" t="s">
        <v>44</v>
      </c>
      <c r="I971" t="s">
        <v>45</v>
      </c>
      <c r="J971" s="21">
        <v>37.683467683202551</v>
      </c>
      <c r="K971" s="21">
        <v>38.166489876629498</v>
      </c>
      <c r="L971" s="21">
        <v>78.426387199153936</v>
      </c>
      <c r="M971" s="21">
        <v>78.583334634986699</v>
      </c>
      <c r="N971" s="21">
        <v>0</v>
      </c>
      <c r="O971" s="21">
        <v>1.075262670580527</v>
      </c>
      <c r="P971" s="21">
        <v>0</v>
      </c>
      <c r="Q971" s="21">
        <v>0.66664408742357906</v>
      </c>
      <c r="R971" s="23">
        <v>329723.19604810129</v>
      </c>
      <c r="S971" s="23">
        <v>327282.53738266393</v>
      </c>
      <c r="T971" s="23">
        <v>239166.90777221599</v>
      </c>
      <c r="U971" s="18" t="s">
        <v>41</v>
      </c>
      <c r="V971" s="23">
        <v>83.688195592918376</v>
      </c>
      <c r="W971" s="23">
        <v>83.078688266321279</v>
      </c>
      <c r="X971" s="23">
        <v>98.543688575340028</v>
      </c>
      <c r="Y971" s="23">
        <v>97.725852412477821</v>
      </c>
      <c r="Z971" s="23">
        <v>97.377622254440652</v>
      </c>
      <c r="AA971" s="23">
        <v>96.569289046025801</v>
      </c>
      <c r="AB971" s="21">
        <v>0</v>
      </c>
      <c r="AC971" s="26">
        <f>((Y971*1000)*(O971/100))/VLOOKUP(E971,'Sq Ft lookup'!$C$3:$D$7,2,0)</f>
        <v>4.2551512877019373E-2</v>
      </c>
      <c r="AD971" s="26">
        <f>(100-J971)/100*X971*1000/VLOOKUP(E971,'Sq Ft lookup'!$C$3:$D$7,2,0)</f>
        <v>2.4866980982877505</v>
      </c>
      <c r="AE971" s="26">
        <f>(100-K971)/100*Y971*1000/VLOOKUP(E971,'Sq Ft lookup'!$C$3:$D$7,2,0)</f>
        <v>2.4469457317116663</v>
      </c>
    </row>
    <row r="972" spans="1:31">
      <c r="A972" t="s">
        <v>1073</v>
      </c>
      <c r="B972" t="s">
        <v>1052</v>
      </c>
      <c r="C972" t="s">
        <v>35</v>
      </c>
      <c r="D972" t="s">
        <v>1053</v>
      </c>
      <c r="E972" t="s">
        <v>84</v>
      </c>
      <c r="F972">
        <v>2004</v>
      </c>
      <c r="G972" t="s">
        <v>47</v>
      </c>
      <c r="H972" t="s">
        <v>220</v>
      </c>
      <c r="I972" t="s">
        <v>57</v>
      </c>
      <c r="J972" s="21">
        <v>44.827198843779591</v>
      </c>
      <c r="K972" s="21">
        <v>45.15726938378063</v>
      </c>
      <c r="L972" s="21">
        <v>82.551066760113684</v>
      </c>
      <c r="M972" s="21">
        <v>82.68883346470308</v>
      </c>
      <c r="N972" s="21">
        <v>0</v>
      </c>
      <c r="O972" s="21">
        <v>0.64945569847090179</v>
      </c>
      <c r="P972" s="21">
        <v>0</v>
      </c>
      <c r="Q972" s="21">
        <v>0.57321847600028497</v>
      </c>
      <c r="R972" s="23">
        <v>326657.03308105614</v>
      </c>
      <c r="S972" s="23">
        <v>324102.4954309389</v>
      </c>
      <c r="T972" s="23">
        <v>334895.469195218</v>
      </c>
      <c r="U972" s="18" t="s">
        <v>41</v>
      </c>
      <c r="V972" s="23">
        <v>62.961954169580295</v>
      </c>
      <c r="W972" s="23">
        <v>62.463271148978066</v>
      </c>
      <c r="X972" s="23">
        <v>108.40350127951299</v>
      </c>
      <c r="Y972" s="23">
        <v>107.19238545531012</v>
      </c>
      <c r="Z972" s="23">
        <v>107.07955970794724</v>
      </c>
      <c r="AA972" s="23">
        <v>105.93010643645201</v>
      </c>
      <c r="AB972" s="21">
        <v>0</v>
      </c>
      <c r="AC972" s="26">
        <f>((Y972*1000)*(O972/100))/VLOOKUP(E972,'Sq Ft lookup'!$C$3:$D$7,2,0)</f>
        <v>2.8190607639862548E-2</v>
      </c>
      <c r="AD972" s="26">
        <f>(100-J972)/100*X972*1000/VLOOKUP(E972,'Sq Ft lookup'!$C$3:$D$7,2,0)</f>
        <v>2.4219173195920853</v>
      </c>
      <c r="AE972" s="26">
        <f>(100-K972)/100*Y972*1000/VLOOKUP(E972,'Sq Ft lookup'!$C$3:$D$7,2,0)</f>
        <v>2.3805317350214716</v>
      </c>
    </row>
    <row r="973" spans="1:31">
      <c r="A973" t="s">
        <v>1074</v>
      </c>
      <c r="B973" t="s">
        <v>1052</v>
      </c>
      <c r="C973" t="s">
        <v>35</v>
      </c>
      <c r="D973" t="s">
        <v>1053</v>
      </c>
      <c r="E973" t="s">
        <v>84</v>
      </c>
      <c r="F973">
        <v>2004</v>
      </c>
      <c r="G973" t="s">
        <v>47</v>
      </c>
      <c r="H973" t="s">
        <v>39</v>
      </c>
      <c r="I973" t="s">
        <v>40</v>
      </c>
      <c r="J973" s="21">
        <v>35.367030249210217</v>
      </c>
      <c r="K973" s="21">
        <v>36.188229401006943</v>
      </c>
      <c r="L973" s="21">
        <v>93.683332565421878</v>
      </c>
      <c r="M973" s="21">
        <v>93.732663653504872</v>
      </c>
      <c r="N973" s="21">
        <v>0</v>
      </c>
      <c r="O973" s="21">
        <v>1.2104730138670954</v>
      </c>
      <c r="P973" s="21">
        <v>0</v>
      </c>
      <c r="Q973" s="21">
        <v>1.0377109647840064</v>
      </c>
      <c r="R973" s="23">
        <v>326657.03308105614</v>
      </c>
      <c r="S973" s="23">
        <v>324148.65704071952</v>
      </c>
      <c r="T973" s="23">
        <v>334895.469195218</v>
      </c>
      <c r="U973" s="18" t="s">
        <v>41</v>
      </c>
      <c r="V973" s="23">
        <v>52.370544932571576</v>
      </c>
      <c r="W973" s="23">
        <v>51.960799703901088</v>
      </c>
      <c r="X973" s="23">
        <v>108.40350127951299</v>
      </c>
      <c r="Y973" s="23">
        <v>107.43090002739962</v>
      </c>
      <c r="Z973" s="23">
        <v>108.40350127951299</v>
      </c>
      <c r="AA973" s="23">
        <v>107.43090002739962</v>
      </c>
      <c r="AB973" s="21">
        <v>0</v>
      </c>
      <c r="AC973" s="26">
        <f>((Y973*1000)*(O973/100))/VLOOKUP(E973,'Sq Ft lookup'!$C$3:$D$7,2,0)</f>
        <v>5.2659325911569563E-2</v>
      </c>
      <c r="AD973" s="26">
        <f>(100-J973)/100*X973*1000/VLOOKUP(E973,'Sq Ft lookup'!$C$3:$D$7,2,0)</f>
        <v>2.8371898032308018</v>
      </c>
      <c r="AE973" s="26">
        <f>(100-K973)/100*Y973*1000/VLOOKUP(E973,'Sq Ft lookup'!$C$3:$D$7,2,0)</f>
        <v>2.7760096974253017</v>
      </c>
    </row>
    <row r="974" spans="1:31">
      <c r="A974" t="s">
        <v>1075</v>
      </c>
      <c r="B974" t="s">
        <v>1052</v>
      </c>
      <c r="C974" t="s">
        <v>35</v>
      </c>
      <c r="D974" s="22" t="s">
        <v>1053</v>
      </c>
      <c r="E974" t="s">
        <v>84</v>
      </c>
      <c r="F974">
        <v>2004</v>
      </c>
      <c r="G974" t="s">
        <v>49</v>
      </c>
      <c r="H974" t="s">
        <v>44</v>
      </c>
      <c r="I974" t="s">
        <v>45</v>
      </c>
      <c r="J974" s="21">
        <v>42.181423544186913</v>
      </c>
      <c r="K974" s="21">
        <v>42.408874193131162</v>
      </c>
      <c r="L974" s="21">
        <v>81.81186625700029</v>
      </c>
      <c r="M974" s="21">
        <v>81.93165175054537</v>
      </c>
      <c r="N974" s="21">
        <v>0</v>
      </c>
      <c r="O974" s="21">
        <v>0.49023952793159919</v>
      </c>
      <c r="P974" s="21">
        <v>0</v>
      </c>
      <c r="Q974" s="21">
        <v>0.41213990741211359</v>
      </c>
      <c r="R974" s="23">
        <v>293284.78333494259</v>
      </c>
      <c r="S974" s="23">
        <v>291233.99634944345</v>
      </c>
      <c r="T974" s="23">
        <v>153751.309381461</v>
      </c>
      <c r="U974" s="18" t="s">
        <v>41</v>
      </c>
      <c r="V974" s="23">
        <v>36.738890787878205</v>
      </c>
      <c r="W974" s="23">
        <v>36.496594062305128</v>
      </c>
      <c r="X974" s="23">
        <v>79.620663722248992</v>
      </c>
      <c r="Y974" s="23">
        <v>78.887552562276667</v>
      </c>
      <c r="Z974" s="23">
        <v>66.488038258459696</v>
      </c>
      <c r="AA974" s="23">
        <v>66.304602391126991</v>
      </c>
      <c r="AB974" s="21">
        <v>0</v>
      </c>
      <c r="AC974" s="26">
        <f>((Y974*1000)*(O974/100))/VLOOKUP(E974,'Sq Ft lookup'!$C$3:$D$7,2,0)</f>
        <v>1.5660577658558304E-2</v>
      </c>
      <c r="AD974" s="26">
        <f>(100-J974)/100*X974*1000/VLOOKUP(E974,'Sq Ft lookup'!$C$3:$D$7,2,0)</f>
        <v>1.8641641761034367</v>
      </c>
      <c r="AE974" s="26">
        <f>(100-K974)/100*Y974*1000/VLOOKUP(E974,'Sq Ft lookup'!$C$3:$D$7,2,0)</f>
        <v>1.8397339397489587</v>
      </c>
    </row>
    <row r="975" spans="1:31">
      <c r="A975" t="s">
        <v>1076</v>
      </c>
      <c r="B975" t="s">
        <v>1052</v>
      </c>
      <c r="C975" t="s">
        <v>35</v>
      </c>
      <c r="D975" t="s">
        <v>1053</v>
      </c>
      <c r="E975" t="s">
        <v>84</v>
      </c>
      <c r="F975">
        <v>2004</v>
      </c>
      <c r="G975" t="s">
        <v>51</v>
      </c>
      <c r="H975" t="s">
        <v>52</v>
      </c>
      <c r="I975" t="s">
        <v>53</v>
      </c>
      <c r="J975" s="21">
        <v>35.180811310685066</v>
      </c>
      <c r="K975" s="21">
        <v>36.06917016471597</v>
      </c>
      <c r="L975" s="21">
        <v>88.324914092227488</v>
      </c>
      <c r="M975" s="21">
        <v>88.427594322179303</v>
      </c>
      <c r="N975" s="21">
        <v>0</v>
      </c>
      <c r="O975" s="21">
        <v>1.3024641763716218</v>
      </c>
      <c r="P975" s="21">
        <v>0</v>
      </c>
      <c r="Q975" s="21">
        <v>1.0986083797219084</v>
      </c>
      <c r="R975" s="23">
        <v>344627.14125747554</v>
      </c>
      <c r="S975" s="23">
        <v>341582.11263716168</v>
      </c>
      <c r="T975" s="23">
        <v>148484.993909296</v>
      </c>
      <c r="U975" s="18" t="s">
        <v>41</v>
      </c>
      <c r="V975" s="23">
        <v>51.748514009022422</v>
      </c>
      <c r="W975" s="23">
        <v>51.292939939942869</v>
      </c>
      <c r="X975" s="23">
        <v>102.45560471115846</v>
      </c>
      <c r="Y975" s="23">
        <v>101.58727051059375</v>
      </c>
      <c r="Z975" s="23">
        <v>102.21442396668871</v>
      </c>
      <c r="AA975" s="23">
        <v>101.33665605191815</v>
      </c>
      <c r="AB975" s="21">
        <v>0</v>
      </c>
      <c r="AC975" s="26">
        <f>((Y975*1000)*(O975/100))/VLOOKUP(E975,'Sq Ft lookup'!$C$3:$D$7,2,0)</f>
        <v>5.3579178220458247E-2</v>
      </c>
      <c r="AD975" s="26">
        <f>(100-J975)/100*X975*1000/VLOOKUP(E975,'Sq Ft lookup'!$C$3:$D$7,2,0)</f>
        <v>2.6892444519337695</v>
      </c>
      <c r="AE975" s="26">
        <f>(100-K975)/100*Y975*1000/VLOOKUP(E975,'Sq Ft lookup'!$C$3:$D$7,2,0)</f>
        <v>2.629908282827996</v>
      </c>
    </row>
    <row r="976" spans="1:31">
      <c r="A976" t="s">
        <v>1077</v>
      </c>
      <c r="B976" t="s">
        <v>1052</v>
      </c>
      <c r="C976" t="s">
        <v>35</v>
      </c>
      <c r="D976" t="s">
        <v>1053</v>
      </c>
      <c r="E976" t="s">
        <v>84</v>
      </c>
      <c r="F976">
        <v>2004</v>
      </c>
      <c r="G976" t="s">
        <v>55</v>
      </c>
      <c r="H976" t="s">
        <v>225</v>
      </c>
      <c r="I976" t="s">
        <v>40</v>
      </c>
      <c r="J976" s="21">
        <v>28.558011669891158</v>
      </c>
      <c r="K976" s="21">
        <v>29.447572481887796</v>
      </c>
      <c r="L976" s="21">
        <v>74.586892529041563</v>
      </c>
      <c r="M976" s="21">
        <v>74.78637240444364</v>
      </c>
      <c r="N976" s="21">
        <v>0</v>
      </c>
      <c r="O976" s="21">
        <v>1.0855285137458244</v>
      </c>
      <c r="P976" s="21">
        <v>0</v>
      </c>
      <c r="Q976" s="21">
        <v>1.1777014655014344</v>
      </c>
      <c r="R976" s="23">
        <v>321918.90925979736</v>
      </c>
      <c r="S976" s="23">
        <v>319415.98922351515</v>
      </c>
      <c r="T976" s="23">
        <v>246803.817741126</v>
      </c>
      <c r="U976" s="18" t="s">
        <v>41</v>
      </c>
      <c r="V976" s="23">
        <v>144.2709654519235</v>
      </c>
      <c r="W976" s="23">
        <v>143.13632783459016</v>
      </c>
      <c r="X976" s="23">
        <v>97.486404815243304</v>
      </c>
      <c r="Y976" s="23">
        <v>96.208121832566889</v>
      </c>
      <c r="Z976" s="23">
        <v>95.80703875693149</v>
      </c>
      <c r="AA976" s="23">
        <v>94.658925961850159</v>
      </c>
      <c r="AB976" s="21">
        <v>0</v>
      </c>
      <c r="AC976" s="26">
        <f>((Y976*1000)*(O976/100))/VLOOKUP(E976,'Sq Ft lookup'!$C$3:$D$7,2,0)</f>
        <v>4.2290609233927322E-2</v>
      </c>
      <c r="AD976" s="26">
        <f>(100-J976)/100*X976*1000/VLOOKUP(E976,'Sq Ft lookup'!$C$3:$D$7,2,0)</f>
        <v>2.8202561632536458</v>
      </c>
      <c r="AE976" s="26">
        <f>(100-K976)/100*Y976*1000/VLOOKUP(E976,'Sq Ft lookup'!$C$3:$D$7,2,0)</f>
        <v>2.7486197781922996</v>
      </c>
    </row>
    <row r="977" spans="1:31">
      <c r="A977" t="s">
        <v>1078</v>
      </c>
      <c r="B977" t="s">
        <v>1052</v>
      </c>
      <c r="C977" t="s">
        <v>35</v>
      </c>
      <c r="D977" t="s">
        <v>1053</v>
      </c>
      <c r="E977" t="s">
        <v>84</v>
      </c>
      <c r="F977">
        <v>2004</v>
      </c>
      <c r="G977" t="s">
        <v>55</v>
      </c>
      <c r="H977" t="s">
        <v>56</v>
      </c>
      <c r="I977" t="s">
        <v>57</v>
      </c>
      <c r="J977" s="21">
        <v>29.163360386069158</v>
      </c>
      <c r="K977" s="21">
        <v>29.891370569747899</v>
      </c>
      <c r="L977" s="21">
        <v>86.577943496064407</v>
      </c>
      <c r="M977" s="21">
        <v>86.681767549016797</v>
      </c>
      <c r="N977" s="21">
        <v>0</v>
      </c>
      <c r="O977" s="21">
        <v>0.9271852852267729</v>
      </c>
      <c r="P977" s="21">
        <v>0</v>
      </c>
      <c r="Q977" s="21">
        <v>0.66327043449984957</v>
      </c>
      <c r="R977" s="23">
        <v>321918.90925979736</v>
      </c>
      <c r="S977" s="23">
        <v>319502.38510037359</v>
      </c>
      <c r="T977" s="23">
        <v>246803.817741126</v>
      </c>
      <c r="U977" s="18" t="s">
        <v>41</v>
      </c>
      <c r="V977" s="23">
        <v>31.095277056959471</v>
      </c>
      <c r="W977" s="23">
        <v>30.854430418272848</v>
      </c>
      <c r="X977" s="23">
        <v>97.486404815243304</v>
      </c>
      <c r="Y977" s="23">
        <v>96.71249736309224</v>
      </c>
      <c r="Z977" s="23">
        <v>95.220162538093945</v>
      </c>
      <c r="AA977" s="23">
        <v>94.443041928864062</v>
      </c>
      <c r="AB977" s="21">
        <v>0</v>
      </c>
      <c r="AC977" s="26">
        <f>((Y977*1000)*(O977/100))/VLOOKUP(E977,'Sq Ft lookup'!$C$3:$D$7,2,0)</f>
        <v>3.6311157907508489E-2</v>
      </c>
      <c r="AD977" s="26">
        <f>(100-J977)/100*X977*1000/VLOOKUP(E977,'Sq Ft lookup'!$C$3:$D$7,2,0)</f>
        <v>2.7963593136890714</v>
      </c>
      <c r="AE977" s="26">
        <f>(100-K977)/100*Y977*1000/VLOOKUP(E977,'Sq Ft lookup'!$C$3:$D$7,2,0)</f>
        <v>2.7456491755024373</v>
      </c>
    </row>
    <row r="978" spans="1:31">
      <c r="A978" t="s">
        <v>1079</v>
      </c>
      <c r="B978" t="s">
        <v>1052</v>
      </c>
      <c r="C978" t="s">
        <v>35</v>
      </c>
      <c r="D978" t="s">
        <v>1053</v>
      </c>
      <c r="E978" t="s">
        <v>84</v>
      </c>
      <c r="F978">
        <v>2004</v>
      </c>
      <c r="G978" t="s">
        <v>59</v>
      </c>
      <c r="H978" t="s">
        <v>44</v>
      </c>
      <c r="I978" t="s">
        <v>45</v>
      </c>
      <c r="J978" s="21">
        <v>46.281566625313339</v>
      </c>
      <c r="K978" s="21">
        <v>46.485881119780437</v>
      </c>
      <c r="L978" s="21">
        <v>82.797268403025441</v>
      </c>
      <c r="M978" s="21">
        <v>82.923258698074847</v>
      </c>
      <c r="N978" s="21">
        <v>0</v>
      </c>
      <c r="O978" s="21">
        <v>1.4429183242907719</v>
      </c>
      <c r="P978" s="21">
        <v>0</v>
      </c>
      <c r="Q978" s="21">
        <v>0.8537505307082065</v>
      </c>
      <c r="R978" s="23">
        <v>302593.69359709404</v>
      </c>
      <c r="S978" s="23">
        <v>300305.90101206221</v>
      </c>
      <c r="T978" s="23">
        <v>132739.83834893399</v>
      </c>
      <c r="U978" s="18" t="s">
        <v>41</v>
      </c>
      <c r="V978" s="23">
        <v>37.930908663404892</v>
      </c>
      <c r="W978" s="23">
        <v>37.652752811455287</v>
      </c>
      <c r="X978" s="23">
        <v>86.913619400479291</v>
      </c>
      <c r="Y978" s="23">
        <v>86.131628054230532</v>
      </c>
      <c r="Z978" s="23">
        <v>67.141973731742809</v>
      </c>
      <c r="AA978" s="23">
        <v>66.959214196461289</v>
      </c>
      <c r="AB978" s="21">
        <v>0</v>
      </c>
      <c r="AC978" s="26">
        <f>((Y978*1000)*(O978/100))/VLOOKUP(E978,'Sq Ft lookup'!$C$3:$D$7,2,0)</f>
        <v>5.0326343154665464E-2</v>
      </c>
      <c r="AD978" s="26">
        <f>(100-J978)/100*X978*1000/VLOOKUP(E978,'Sq Ft lookup'!$C$3:$D$7,2,0)</f>
        <v>1.8906108415134726</v>
      </c>
      <c r="AE978" s="26">
        <f>(100-K978)/100*Y978*1000/VLOOKUP(E978,'Sq Ft lookup'!$C$3:$D$7,2,0)</f>
        <v>1.8664742591783547</v>
      </c>
    </row>
    <row r="979" spans="1:31">
      <c r="A979" t="s">
        <v>1080</v>
      </c>
      <c r="B979" t="s">
        <v>1052</v>
      </c>
      <c r="C979" t="s">
        <v>35</v>
      </c>
      <c r="D979" t="s">
        <v>1053</v>
      </c>
      <c r="E979" t="s">
        <v>84</v>
      </c>
      <c r="F979">
        <v>2004</v>
      </c>
      <c r="G979" t="s">
        <v>61</v>
      </c>
      <c r="H979" t="s">
        <v>62</v>
      </c>
      <c r="I979" t="s">
        <v>63</v>
      </c>
      <c r="J979" s="21">
        <v>19.978832152450721</v>
      </c>
      <c r="K979" s="21">
        <v>20.772764984147962</v>
      </c>
      <c r="L979" s="21">
        <v>85.012344192895455</v>
      </c>
      <c r="M979" s="21">
        <v>85.162970955765786</v>
      </c>
      <c r="N979" s="21">
        <v>0</v>
      </c>
      <c r="O979" s="21">
        <v>1.2606736464861832</v>
      </c>
      <c r="P979" s="21">
        <v>0</v>
      </c>
      <c r="Q979" s="21">
        <v>1.1029993844757857</v>
      </c>
      <c r="R979" s="23">
        <v>351095.85565635079</v>
      </c>
      <c r="S979" s="23">
        <v>347711.23221573193</v>
      </c>
      <c r="T979" s="23">
        <v>80179.015789653</v>
      </c>
      <c r="U979" s="18" t="s">
        <v>41</v>
      </c>
      <c r="V979" s="23">
        <v>60.123535724520245</v>
      </c>
      <c r="W979" s="23">
        <v>59.518789814358868</v>
      </c>
      <c r="X979" s="23">
        <v>106.24850957628841</v>
      </c>
      <c r="Y979" s="23">
        <v>105.3411295702482</v>
      </c>
      <c r="Z979" s="23">
        <v>106.24850957628841</v>
      </c>
      <c r="AA979" s="23">
        <v>105.3411295702482</v>
      </c>
      <c r="AB979" s="21">
        <v>0</v>
      </c>
      <c r="AC979" s="26">
        <f>((Y979*1000)*(O979/100))/VLOOKUP(E979,'Sq Ft lookup'!$C$3:$D$7,2,0)</f>
        <v>5.3776386288843209E-2</v>
      </c>
      <c r="AD979" s="26">
        <f>(100-J979)/100*X979*1000/VLOOKUP(E979,'Sq Ft lookup'!$C$3:$D$7,2,0)</f>
        <v>3.4428547553578142</v>
      </c>
      <c r="AE979" s="26">
        <f>(100-K979)/100*Y979*1000/VLOOKUP(E979,'Sq Ft lookup'!$C$3:$D$7,2,0)</f>
        <v>3.3795855150019745</v>
      </c>
    </row>
    <row r="980" spans="1:31">
      <c r="A980" t="s">
        <v>1081</v>
      </c>
      <c r="B980" t="s">
        <v>1052</v>
      </c>
      <c r="C980" t="s">
        <v>35</v>
      </c>
      <c r="D980" t="s">
        <v>1053</v>
      </c>
      <c r="E980" t="s">
        <v>84</v>
      </c>
      <c r="F980">
        <v>2004</v>
      </c>
      <c r="G980" t="s">
        <v>65</v>
      </c>
      <c r="H980" t="s">
        <v>230</v>
      </c>
      <c r="I980" t="s">
        <v>63</v>
      </c>
      <c r="J980" s="21">
        <v>25.498441837313067</v>
      </c>
      <c r="K980" s="21">
        <v>26.201295577206174</v>
      </c>
      <c r="L980" s="21">
        <v>90.932762044138599</v>
      </c>
      <c r="M980" s="21">
        <v>91.011848986600242</v>
      </c>
      <c r="N980" s="21">
        <v>0</v>
      </c>
      <c r="O980" s="21">
        <v>1.1736832960111256</v>
      </c>
      <c r="P980" s="21">
        <v>0</v>
      </c>
      <c r="Q980" s="21">
        <v>0.86606881446806416</v>
      </c>
      <c r="R980" s="23">
        <v>334131.29820156848</v>
      </c>
      <c r="S980" s="23">
        <v>331251.63272242638</v>
      </c>
      <c r="T980" s="23">
        <v>174477.34438496901</v>
      </c>
      <c r="U980" s="18" t="s">
        <v>41</v>
      </c>
      <c r="V980" s="23">
        <v>70.216559165864297</v>
      </c>
      <c r="W980" s="23">
        <v>69.603396385987296</v>
      </c>
      <c r="X980" s="23">
        <v>110.4340725900424</v>
      </c>
      <c r="Y980" s="23">
        <v>109.68647347213702</v>
      </c>
      <c r="Z980" s="23">
        <v>110.28327850791932</v>
      </c>
      <c r="AA980" s="23">
        <v>109.52812575082685</v>
      </c>
      <c r="AB980" s="21">
        <v>0</v>
      </c>
      <c r="AC980" s="26">
        <f>((Y980*1000)*(O980/100))/VLOOKUP(E980,'Sq Ft lookup'!$C$3:$D$7,2,0)</f>
        <v>5.2130869290388619E-2</v>
      </c>
      <c r="AD980" s="26">
        <f>(100-J980)/100*X980*1000/VLOOKUP(E980,'Sq Ft lookup'!$C$3:$D$7,2,0)</f>
        <v>3.3316503268716073</v>
      </c>
      <c r="AE980" s="26">
        <f>(100-K980)/100*Y980*1000/VLOOKUP(E980,'Sq Ft lookup'!$C$3:$D$7,2,0)</f>
        <v>3.2778779651544268</v>
      </c>
    </row>
    <row r="981" spans="1:31">
      <c r="A981" t="s">
        <v>1082</v>
      </c>
      <c r="B981" t="s">
        <v>1052</v>
      </c>
      <c r="C981" t="s">
        <v>35</v>
      </c>
      <c r="D981" t="s">
        <v>1053</v>
      </c>
      <c r="E981" t="s">
        <v>84</v>
      </c>
      <c r="F981">
        <v>2004</v>
      </c>
      <c r="G981" t="s">
        <v>65</v>
      </c>
      <c r="H981" t="s">
        <v>66</v>
      </c>
      <c r="I981" t="s">
        <v>57</v>
      </c>
      <c r="J981" s="21">
        <v>29.352793288039926</v>
      </c>
      <c r="K981" s="21">
        <v>30.226269318578357</v>
      </c>
      <c r="L981" s="21">
        <v>87.636944700165458</v>
      </c>
      <c r="M981" s="21">
        <v>87.74707005849406</v>
      </c>
      <c r="N981" s="21">
        <v>0</v>
      </c>
      <c r="O981" s="21">
        <v>1.3747023150190845</v>
      </c>
      <c r="P981" s="21">
        <v>0</v>
      </c>
      <c r="Q981" s="21">
        <v>1.3065010975717863</v>
      </c>
      <c r="R981" s="23">
        <v>334131.29820156848</v>
      </c>
      <c r="S981" s="23">
        <v>331177.85511847143</v>
      </c>
      <c r="T981" s="23">
        <v>174477.34438496901</v>
      </c>
      <c r="U981" s="18" t="s">
        <v>41</v>
      </c>
      <c r="V981" s="23">
        <v>32.445607634488823</v>
      </c>
      <c r="W981" s="23">
        <v>32.15625997814567</v>
      </c>
      <c r="X981" s="23">
        <v>110.4340725900424</v>
      </c>
      <c r="Y981" s="23">
        <v>109.04819355006066</v>
      </c>
      <c r="Z981" s="23">
        <v>110.4340725900424</v>
      </c>
      <c r="AA981" s="23">
        <v>109.04819355006066</v>
      </c>
      <c r="AB981" s="21">
        <v>0</v>
      </c>
      <c r="AC981" s="26">
        <f>((Y981*1000)*(O981/100))/VLOOKUP(E981,'Sq Ft lookup'!$C$3:$D$7,2,0)</f>
        <v>6.0704111812884223E-2</v>
      </c>
      <c r="AD981" s="26">
        <f>(100-J981)/100*X981*1000/VLOOKUP(E981,'Sq Ft lookup'!$C$3:$D$7,2,0)</f>
        <v>3.1592868006933914</v>
      </c>
      <c r="AE981" s="26">
        <f>(100-K981)/100*Y981*1000/VLOOKUP(E981,'Sq Ft lookup'!$C$3:$D$7,2,0)</f>
        <v>3.0810687540220583</v>
      </c>
    </row>
    <row r="982" spans="1:31">
      <c r="A982" t="s">
        <v>1083</v>
      </c>
      <c r="B982" t="s">
        <v>1052</v>
      </c>
      <c r="C982" t="s">
        <v>35</v>
      </c>
      <c r="D982" t="s">
        <v>1053</v>
      </c>
      <c r="E982" t="s">
        <v>84</v>
      </c>
      <c r="F982">
        <v>2004</v>
      </c>
      <c r="G982" t="s">
        <v>68</v>
      </c>
      <c r="H982" t="s">
        <v>69</v>
      </c>
      <c r="I982" t="s">
        <v>70</v>
      </c>
      <c r="J982" s="21">
        <v>33.56496506663342</v>
      </c>
      <c r="K982" s="21">
        <v>34.44636696122253</v>
      </c>
      <c r="L982" s="21">
        <v>88.236150328962324</v>
      </c>
      <c r="M982" s="21">
        <v>88.366437584285052</v>
      </c>
      <c r="N982" s="21">
        <v>0</v>
      </c>
      <c r="O982" s="21">
        <v>0.96570457689524225</v>
      </c>
      <c r="P982" s="21">
        <v>0</v>
      </c>
      <c r="Q982" s="21">
        <v>1.1278080226366454</v>
      </c>
      <c r="R982" s="23">
        <v>316245.51579645881</v>
      </c>
      <c r="S982" s="23">
        <v>312792.36853850906</v>
      </c>
      <c r="T982" s="23">
        <v>19168.417629923999</v>
      </c>
      <c r="U982" s="18" t="s">
        <v>41</v>
      </c>
      <c r="V982" s="23">
        <v>34.204261486980187</v>
      </c>
      <c r="W982" s="23">
        <v>33.824932686755488</v>
      </c>
      <c r="X982" s="23">
        <v>94.76405823866493</v>
      </c>
      <c r="Y982" s="23">
        <v>93.77627152957858</v>
      </c>
      <c r="Z982" s="23">
        <v>88.110251993314833</v>
      </c>
      <c r="AA982" s="23">
        <v>87.374634609857168</v>
      </c>
      <c r="AB982" s="21">
        <v>0</v>
      </c>
      <c r="AC982" s="26">
        <f>((Y982*1000)*(O982/100))/VLOOKUP(E982,'Sq Ft lookup'!$C$3:$D$7,2,0)</f>
        <v>3.6671461680617544E-2</v>
      </c>
      <c r="AD982" s="26">
        <f>(100-J982)/100*X982*1000/VLOOKUP(E982,'Sq Ft lookup'!$C$3:$D$7,2,0)</f>
        <v>2.5493636442653531</v>
      </c>
      <c r="AE982" s="26">
        <f>(100-K982)/100*Y982*1000/VLOOKUP(E982,'Sq Ft lookup'!$C$3:$D$7,2,0)</f>
        <v>2.4893198184226559</v>
      </c>
    </row>
    <row r="983" spans="1:31">
      <c r="A983" t="s">
        <v>1084</v>
      </c>
      <c r="B983" t="s">
        <v>1052</v>
      </c>
      <c r="C983" t="s">
        <v>35</v>
      </c>
      <c r="D983" t="s">
        <v>1053</v>
      </c>
      <c r="E983" t="s">
        <v>84</v>
      </c>
      <c r="F983">
        <v>2004</v>
      </c>
      <c r="G983" t="s">
        <v>72</v>
      </c>
      <c r="H983" t="s">
        <v>73</v>
      </c>
      <c r="I983" t="s">
        <v>63</v>
      </c>
      <c r="J983" s="21">
        <v>19.422911897413542</v>
      </c>
      <c r="K983" s="21">
        <v>20.171947252247158</v>
      </c>
      <c r="L983" s="21">
        <v>82.188110213553117</v>
      </c>
      <c r="M983" s="21">
        <v>82.368067844091357</v>
      </c>
      <c r="N983" s="21">
        <v>0</v>
      </c>
      <c r="O983" s="21">
        <v>1.0998701667455015</v>
      </c>
      <c r="P983" s="21">
        <v>0</v>
      </c>
      <c r="Q983" s="21">
        <v>0.82192130069243663</v>
      </c>
      <c r="R983" s="23">
        <v>367473.59653005784</v>
      </c>
      <c r="S983" s="23">
        <v>363840.49351465877</v>
      </c>
      <c r="T983" s="23">
        <v>52450.042803586999</v>
      </c>
      <c r="U983" s="18" t="s">
        <v>41</v>
      </c>
      <c r="V983" s="23">
        <v>106.29889617101064</v>
      </c>
      <c r="W983" s="23">
        <v>105.22414383827606</v>
      </c>
      <c r="X983" s="23">
        <v>109.74792360686101</v>
      </c>
      <c r="Y983" s="23">
        <v>108.8760913966895</v>
      </c>
      <c r="Z983" s="23">
        <v>107.2676184807691</v>
      </c>
      <c r="AA983" s="23">
        <v>106.40700027874996</v>
      </c>
      <c r="AB983" s="21">
        <v>0</v>
      </c>
      <c r="AC983" s="26">
        <f>((Y983*1000)*(O983/100))/VLOOKUP(E983,'Sq Ft lookup'!$C$3:$D$7,2,0)</f>
        <v>4.8491421258989816E-2</v>
      </c>
      <c r="AD983" s="26">
        <f>(100-J983)/100*X983*1000/VLOOKUP(E983,'Sq Ft lookup'!$C$3:$D$7,2,0)</f>
        <v>3.5809548935193227</v>
      </c>
      <c r="AE983" s="26">
        <f>(100-K983)/100*Y983*1000/VLOOKUP(E983,'Sq Ft lookup'!$C$3:$D$7,2,0)</f>
        <v>3.5194842547009881</v>
      </c>
    </row>
    <row r="984" spans="1:31">
      <c r="A984" t="s">
        <v>1085</v>
      </c>
      <c r="B984" t="s">
        <v>1052</v>
      </c>
      <c r="C984" t="s">
        <v>35</v>
      </c>
      <c r="D984" s="22" t="s">
        <v>1053</v>
      </c>
      <c r="E984" t="s">
        <v>84</v>
      </c>
      <c r="F984">
        <v>2004</v>
      </c>
      <c r="G984" t="s">
        <v>75</v>
      </c>
      <c r="H984" t="s">
        <v>235</v>
      </c>
      <c r="I984" t="s">
        <v>63</v>
      </c>
      <c r="J984" s="21">
        <v>19.577717082686654</v>
      </c>
      <c r="K984" s="21">
        <v>20.324375686883357</v>
      </c>
      <c r="L984" s="21">
        <v>86.95340204080621</v>
      </c>
      <c r="M984" s="21">
        <v>87.084204308862866</v>
      </c>
      <c r="N984" s="21">
        <v>0</v>
      </c>
      <c r="O984" s="21">
        <v>1.1795620133737563</v>
      </c>
      <c r="P984" s="21">
        <v>0</v>
      </c>
      <c r="Q984" s="21">
        <v>0.898387142545232</v>
      </c>
      <c r="R984" s="23">
        <v>359353.79875793768</v>
      </c>
      <c r="S984" s="23">
        <v>355775.70484946575</v>
      </c>
      <c r="T984" s="23">
        <v>73980.613251250004</v>
      </c>
      <c r="U984" s="18" t="s">
        <v>41</v>
      </c>
      <c r="V984" s="23">
        <v>90.495270207893512</v>
      </c>
      <c r="W984" s="23">
        <v>89.586945375567893</v>
      </c>
      <c r="X984" s="23">
        <v>112.4922564277164</v>
      </c>
      <c r="Y984" s="23">
        <v>111.6633931779038</v>
      </c>
      <c r="Z984" s="23">
        <v>110.44481932200949</v>
      </c>
      <c r="AA984" s="23">
        <v>109.63129751889849</v>
      </c>
      <c r="AB984" s="21">
        <v>0</v>
      </c>
      <c r="AC984" s="26">
        <f>((Y984*1000)*(O984/100))/VLOOKUP(E984,'Sq Ft lookup'!$C$3:$D$7,2,0)</f>
        <v>5.3336261136697129E-2</v>
      </c>
      <c r="AD984" s="26">
        <f>(100-J984)/100*X984*1000/VLOOKUP(E984,'Sq Ft lookup'!$C$3:$D$7,2,0)</f>
        <v>3.6634476908024975</v>
      </c>
      <c r="AE984" s="26">
        <f>(100-K984)/100*Y984*1000/VLOOKUP(E984,'Sq Ft lookup'!$C$3:$D$7,2,0)</f>
        <v>3.6026930813405533</v>
      </c>
    </row>
    <row r="985" spans="1:31">
      <c r="A985" t="s">
        <v>1086</v>
      </c>
      <c r="B985" t="s">
        <v>1052</v>
      </c>
      <c r="C985" t="s">
        <v>35</v>
      </c>
      <c r="D985" t="s">
        <v>1053</v>
      </c>
      <c r="E985" t="s">
        <v>84</v>
      </c>
      <c r="F985">
        <v>2004</v>
      </c>
      <c r="G985" t="s">
        <v>75</v>
      </c>
      <c r="H985" t="s">
        <v>76</v>
      </c>
      <c r="I985" t="s">
        <v>77</v>
      </c>
      <c r="J985" s="21">
        <v>31.562548701587932</v>
      </c>
      <c r="K985" s="21">
        <v>32.29674393877152</v>
      </c>
      <c r="L985" s="21">
        <v>81.862174846654185</v>
      </c>
      <c r="M985" s="21">
        <v>82.041226164470288</v>
      </c>
      <c r="N985" s="21">
        <v>0</v>
      </c>
      <c r="O985" s="21">
        <v>0.97289623647193912</v>
      </c>
      <c r="P985" s="21">
        <v>0</v>
      </c>
      <c r="Q985" s="21">
        <v>1.0442486813044505</v>
      </c>
      <c r="R985" s="23">
        <v>359353.79875793768</v>
      </c>
      <c r="S985" s="23">
        <v>355829.63414245861</v>
      </c>
      <c r="T985" s="23">
        <v>73980.613251250004</v>
      </c>
      <c r="U985" s="18" t="s">
        <v>41</v>
      </c>
      <c r="V985" s="23">
        <v>146.48376514256393</v>
      </c>
      <c r="W985" s="23">
        <v>145.03690031232247</v>
      </c>
      <c r="X985" s="23">
        <v>112.4922564277164</v>
      </c>
      <c r="Y985" s="23">
        <v>111.66382361331478</v>
      </c>
      <c r="Z985" s="23">
        <v>111.8691820752354</v>
      </c>
      <c r="AA985" s="23">
        <v>111.04484387662657</v>
      </c>
      <c r="AB985" s="21">
        <v>0</v>
      </c>
      <c r="AC985" s="26">
        <f>((Y985*1000)*(O985/100))/VLOOKUP(E985,'Sq Ft lookup'!$C$3:$D$7,2,0)</f>
        <v>4.3991623301664465E-2</v>
      </c>
      <c r="AD985" s="26">
        <f>(100-J985)/100*X985*1000/VLOOKUP(E985,'Sq Ft lookup'!$C$3:$D$7,2,0)</f>
        <v>3.1175069126221193</v>
      </c>
      <c r="AE985" s="26">
        <f>(100-K985)/100*Y985*1000/VLOOKUP(E985,'Sq Ft lookup'!$C$3:$D$7,2,0)</f>
        <v>3.0613502501996765</v>
      </c>
    </row>
    <row r="986" spans="1:31">
      <c r="A986" t="s">
        <v>1087</v>
      </c>
      <c r="B986" t="s">
        <v>1052</v>
      </c>
      <c r="C986" t="s">
        <v>35</v>
      </c>
      <c r="D986" s="22" t="s">
        <v>1053</v>
      </c>
      <c r="E986" t="s">
        <v>84</v>
      </c>
      <c r="F986">
        <v>2004</v>
      </c>
      <c r="G986" t="s">
        <v>79</v>
      </c>
      <c r="H986" t="s">
        <v>62</v>
      </c>
      <c r="I986" t="s">
        <v>70</v>
      </c>
      <c r="J986" s="21">
        <v>26.881492760103477</v>
      </c>
      <c r="K986" s="21">
        <v>27.646444155143669</v>
      </c>
      <c r="L986" s="21">
        <v>81.697975811425025</v>
      </c>
      <c r="M986" s="21">
        <v>81.898504772114961</v>
      </c>
      <c r="N986" s="21">
        <v>0</v>
      </c>
      <c r="O986" s="21">
        <v>1.1589164481399137</v>
      </c>
      <c r="P986" s="21">
        <v>0</v>
      </c>
      <c r="Q986" s="21">
        <v>0.83052813181080165</v>
      </c>
      <c r="R986" s="23">
        <v>397769.13188695657</v>
      </c>
      <c r="S986" s="23">
        <v>393569.07470950851</v>
      </c>
      <c r="T986" s="23">
        <v>12732.165066451</v>
      </c>
      <c r="U986" s="18" t="s">
        <v>41</v>
      </c>
      <c r="V986" s="23">
        <v>86.09891775825669</v>
      </c>
      <c r="W986" s="23">
        <v>85.155250497695761</v>
      </c>
      <c r="X986" s="23">
        <v>120.8305748130819</v>
      </c>
      <c r="Y986" s="23">
        <v>119.93047980708732</v>
      </c>
      <c r="Z986" s="23">
        <v>120.62765232634001</v>
      </c>
      <c r="AA986" s="23">
        <v>119.72732781801047</v>
      </c>
      <c r="AB986" s="21">
        <v>0</v>
      </c>
      <c r="AC986" s="26">
        <f>((Y986*1000)*(O986/100))/VLOOKUP(E986,'Sq Ft lookup'!$C$3:$D$7,2,0)</f>
        <v>5.6282407645979055E-2</v>
      </c>
      <c r="AD986" s="26">
        <f>(100-J986)/100*X986*1000/VLOOKUP(E986,'Sq Ft lookup'!$C$3:$D$7,2,0)</f>
        <v>3.5776275599397405</v>
      </c>
      <c r="AE986" s="26">
        <f>(100-K986)/100*Y986*1000/VLOOKUP(E986,'Sq Ft lookup'!$C$3:$D$7,2,0)</f>
        <v>3.513827361094354</v>
      </c>
    </row>
    <row r="987" spans="1:31">
      <c r="A987" t="s">
        <v>1088</v>
      </c>
      <c r="B987" t="s">
        <v>1052</v>
      </c>
      <c r="C987" t="s">
        <v>35</v>
      </c>
      <c r="D987" s="22" t="s">
        <v>1053</v>
      </c>
      <c r="E987" t="s">
        <v>84</v>
      </c>
      <c r="F987">
        <v>2004</v>
      </c>
      <c r="G987" t="s">
        <v>81</v>
      </c>
      <c r="H987" t="s">
        <v>82</v>
      </c>
      <c r="I987" t="s">
        <v>77</v>
      </c>
      <c r="J987" s="21">
        <v>23.192238050570634</v>
      </c>
      <c r="K987" s="21">
        <v>24.008919158977537</v>
      </c>
      <c r="L987" s="21">
        <v>71.867545557442654</v>
      </c>
      <c r="M987" s="21">
        <v>72.206496312809961</v>
      </c>
      <c r="N987" s="21">
        <v>0</v>
      </c>
      <c r="O987" s="21">
        <v>1.3430512243876516</v>
      </c>
      <c r="P987" s="21">
        <v>0</v>
      </c>
      <c r="Q987" s="21">
        <v>1.0279208732352891</v>
      </c>
      <c r="R987" s="23">
        <v>396117.5705787777</v>
      </c>
      <c r="S987" s="23">
        <v>391412.50152422965</v>
      </c>
      <c r="T987" s="23">
        <v>15338.920735447</v>
      </c>
      <c r="U987" s="18" t="s">
        <v>41</v>
      </c>
      <c r="V987" s="23">
        <v>179.24552505059106</v>
      </c>
      <c r="W987" s="23">
        <v>177.08442031997092</v>
      </c>
      <c r="X987" s="23">
        <v>119.22198833610328</v>
      </c>
      <c r="Y987" s="23">
        <v>118.27722931200735</v>
      </c>
      <c r="Z987" s="23">
        <v>118.22036280936911</v>
      </c>
      <c r="AA987" s="23">
        <v>117.24222942483121</v>
      </c>
      <c r="AB987" s="21">
        <v>0</v>
      </c>
      <c r="AC987" s="26">
        <f>((Y987*1000)*(O987/100))/VLOOKUP(E987,'Sq Ft lookup'!$C$3:$D$7,2,0)</f>
        <v>6.4325724901668546E-2</v>
      </c>
      <c r="AD987" s="26">
        <f>(100-J987)/100*X987*1000/VLOOKUP(E987,'Sq Ft lookup'!$C$3:$D$7,2,0)</f>
        <v>3.7081085641858942</v>
      </c>
      <c r="AE987" s="26">
        <f>(100-K987)/100*Y987*1000/VLOOKUP(E987,'Sq Ft lookup'!$C$3:$D$7,2,0)</f>
        <v>3.6396090278602555</v>
      </c>
    </row>
    <row r="988" spans="1:31">
      <c r="A988" t="s">
        <v>1089</v>
      </c>
      <c r="B988" t="s">
        <v>1052</v>
      </c>
      <c r="C988" t="s">
        <v>35</v>
      </c>
      <c r="D988" s="22" t="s">
        <v>1053</v>
      </c>
      <c r="E988" t="s">
        <v>99</v>
      </c>
      <c r="F988">
        <v>2004</v>
      </c>
      <c r="G988" t="s">
        <v>38</v>
      </c>
      <c r="H988" t="s">
        <v>39</v>
      </c>
      <c r="I988" t="s">
        <v>40</v>
      </c>
      <c r="J988" s="21">
        <v>66.225207239214839</v>
      </c>
      <c r="K988" s="21">
        <v>75.485503177276428</v>
      </c>
      <c r="L988" s="21">
        <v>94.699284956419589</v>
      </c>
      <c r="M988" s="21">
        <v>95.548739622637797</v>
      </c>
      <c r="N988" s="21">
        <v>0</v>
      </c>
      <c r="O988" s="21">
        <v>11.408292033184352</v>
      </c>
      <c r="P988" s="21">
        <v>0</v>
      </c>
      <c r="Q988" s="21">
        <v>7.0812544884191846</v>
      </c>
      <c r="R988" s="23">
        <v>755738.16939655982</v>
      </c>
      <c r="S988" s="23">
        <v>636183.03932545381</v>
      </c>
      <c r="T988" s="23">
        <v>196513.260984961</v>
      </c>
      <c r="U988" s="18" t="s">
        <v>41</v>
      </c>
      <c r="V988" s="23">
        <v>119.13645646214285</v>
      </c>
      <c r="W988" s="23">
        <v>100.04087850083567</v>
      </c>
      <c r="X988" s="23">
        <v>293.8814389886914</v>
      </c>
      <c r="Y988" s="23">
        <v>277.0501167695632</v>
      </c>
      <c r="Z988" s="23">
        <v>166.45845405866029</v>
      </c>
      <c r="AA988" s="23">
        <v>130.06355837917303</v>
      </c>
      <c r="AB988" s="21">
        <v>0</v>
      </c>
      <c r="AC988" s="26">
        <f>((Y988*1000)*(O988/100))/VLOOKUP(E988,'Sq Ft lookup'!$C$3:$D$7,2,0)</f>
        <v>0.58967698506250055</v>
      </c>
      <c r="AD988" s="26">
        <f>(100-J988)/100*X988*1000/VLOOKUP(E988,'Sq Ft lookup'!$C$3:$D$7,2,0)</f>
        <v>1.8518255033739515</v>
      </c>
      <c r="AE988" s="26">
        <f>(100-K988)/100*Y988*1000/VLOOKUP(E988,'Sq Ft lookup'!$C$3:$D$7,2,0)</f>
        <v>1.2671164565825841</v>
      </c>
    </row>
    <row r="989" spans="1:31">
      <c r="A989" t="s">
        <v>1090</v>
      </c>
      <c r="B989" t="s">
        <v>1052</v>
      </c>
      <c r="C989" t="s">
        <v>35</v>
      </c>
      <c r="D989" t="s">
        <v>1053</v>
      </c>
      <c r="E989" t="s">
        <v>99</v>
      </c>
      <c r="F989">
        <v>2004</v>
      </c>
      <c r="G989" t="s">
        <v>43</v>
      </c>
      <c r="H989" t="s">
        <v>44</v>
      </c>
      <c r="I989" t="s">
        <v>45</v>
      </c>
      <c r="J989" s="21">
        <v>54.989085504043246</v>
      </c>
      <c r="K989" s="21">
        <v>61.97489143777868</v>
      </c>
      <c r="L989" s="21">
        <v>82.980278809987993</v>
      </c>
      <c r="M989" s="21">
        <v>85.818973120389714</v>
      </c>
      <c r="N989" s="21">
        <v>0</v>
      </c>
      <c r="O989" s="21">
        <v>10.654822422623841</v>
      </c>
      <c r="P989" s="21">
        <v>0</v>
      </c>
      <c r="Q989" s="21">
        <v>3.9904995102125458</v>
      </c>
      <c r="R989" s="23">
        <v>704413.03606295539</v>
      </c>
      <c r="S989" s="23">
        <v>580151.35584473284</v>
      </c>
      <c r="T989" s="23">
        <v>88623.517151856999</v>
      </c>
      <c r="U989" s="18" t="s">
        <v>41</v>
      </c>
      <c r="V989" s="23">
        <v>188.79645970610903</v>
      </c>
      <c r="W989" s="23">
        <v>157.29331106561338</v>
      </c>
      <c r="X989" s="23">
        <v>281.77119121043694</v>
      </c>
      <c r="Y989" s="23">
        <v>263.86613752582724</v>
      </c>
      <c r="Z989" s="23">
        <v>241.60407278062922</v>
      </c>
      <c r="AA989" s="23">
        <v>224.73145489737885</v>
      </c>
      <c r="AB989" s="21">
        <v>0</v>
      </c>
      <c r="AC989" s="26">
        <f>((Y989*1000)*(O989/100))/VLOOKUP(E989,'Sq Ft lookup'!$C$3:$D$7,2,0)</f>
        <v>0.52452366393308392</v>
      </c>
      <c r="AD989" s="26">
        <f>(100-J989)/100*X989*1000/VLOOKUP(E989,'Sq Ft lookup'!$C$3:$D$7,2,0)</f>
        <v>2.3661901110068766</v>
      </c>
      <c r="AE989" s="26">
        <f>(100-K989)/100*Y989*1000/VLOOKUP(E989,'Sq Ft lookup'!$C$3:$D$7,2,0)</f>
        <v>1.8719288293495528</v>
      </c>
    </row>
    <row r="990" spans="1:31">
      <c r="A990" t="s">
        <v>1091</v>
      </c>
      <c r="B990" t="s">
        <v>1052</v>
      </c>
      <c r="C990" t="s">
        <v>35</v>
      </c>
      <c r="D990" t="s">
        <v>1053</v>
      </c>
      <c r="E990" t="s">
        <v>99</v>
      </c>
      <c r="F990">
        <v>2004</v>
      </c>
      <c r="G990" t="s">
        <v>47</v>
      </c>
      <c r="H990" t="s">
        <v>220</v>
      </c>
      <c r="I990" t="s">
        <v>57</v>
      </c>
      <c r="J990" s="21">
        <v>51.887830504297568</v>
      </c>
      <c r="K990" s="21">
        <v>57.210291458458428</v>
      </c>
      <c r="L990" s="21">
        <v>84.552189136152208</v>
      </c>
      <c r="M990" s="21">
        <v>86.979637238910982</v>
      </c>
      <c r="N990" s="21">
        <v>0</v>
      </c>
      <c r="O990" s="21">
        <v>4.1043782001644038</v>
      </c>
      <c r="P990" s="21">
        <v>0</v>
      </c>
      <c r="Q990" s="21">
        <v>0.69170883836859931</v>
      </c>
      <c r="R990" s="23">
        <v>760810.34025001258</v>
      </c>
      <c r="S990" s="23">
        <v>637836.81491693656</v>
      </c>
      <c r="T990" s="23">
        <v>149637.03401674499</v>
      </c>
      <c r="U990" s="18" t="s">
        <v>41</v>
      </c>
      <c r="V990" s="23">
        <v>151.42617055246671</v>
      </c>
      <c r="W990" s="23">
        <v>127.62727787262008</v>
      </c>
      <c r="X990" s="23">
        <v>294.50449178122687</v>
      </c>
      <c r="Y990" s="23">
        <v>281.20962888388578</v>
      </c>
      <c r="Z990" s="23">
        <v>266.01939342489175</v>
      </c>
      <c r="AA990" s="23">
        <v>252.22587804122918</v>
      </c>
      <c r="AB990" s="21">
        <v>0</v>
      </c>
      <c r="AC990" s="26">
        <f>((Y990*1000)*(O990/100))/VLOOKUP(E990,'Sq Ft lookup'!$C$3:$D$7,2,0)</f>
        <v>0.21533408031107151</v>
      </c>
      <c r="AD990" s="26">
        <f>(100-J990)/100*X990*1000/VLOOKUP(E990,'Sq Ft lookup'!$C$3:$D$7,2,0)</f>
        <v>2.6435167958627042</v>
      </c>
      <c r="AE990" s="26">
        <f>(100-K990)/100*Y990*1000/VLOOKUP(E990,'Sq Ft lookup'!$C$3:$D$7,2,0)</f>
        <v>2.2449399363836831</v>
      </c>
    </row>
    <row r="991" spans="1:31">
      <c r="A991" t="s">
        <v>1092</v>
      </c>
      <c r="B991" t="s">
        <v>1052</v>
      </c>
      <c r="C991" t="s">
        <v>35</v>
      </c>
      <c r="D991" t="s">
        <v>1053</v>
      </c>
      <c r="E991" t="s">
        <v>99</v>
      </c>
      <c r="F991">
        <v>2004</v>
      </c>
      <c r="G991" t="s">
        <v>47</v>
      </c>
      <c r="H991" t="s">
        <v>39</v>
      </c>
      <c r="I991" t="s">
        <v>40</v>
      </c>
      <c r="J991" s="21">
        <v>64.384128209429093</v>
      </c>
      <c r="K991" s="21">
        <v>73.695461797907271</v>
      </c>
      <c r="L991" s="21">
        <v>94.687836321587582</v>
      </c>
      <c r="M991" s="21">
        <v>95.551729903905922</v>
      </c>
      <c r="N991" s="21">
        <v>0</v>
      </c>
      <c r="O991" s="21">
        <v>6.53368599527432</v>
      </c>
      <c r="P991" s="21">
        <v>0</v>
      </c>
      <c r="Q991" s="21">
        <v>3.6173576256620961</v>
      </c>
      <c r="R991" s="23">
        <v>760810.34025001258</v>
      </c>
      <c r="S991" s="23">
        <v>638400.44336755795</v>
      </c>
      <c r="T991" s="23">
        <v>149637.03401674499</v>
      </c>
      <c r="U991" s="18" t="s">
        <v>41</v>
      </c>
      <c r="V991" s="21">
        <v>119.64828337118452</v>
      </c>
      <c r="W991" s="21">
        <v>100.1873179303804</v>
      </c>
      <c r="X991" s="23">
        <v>294.50449178122687</v>
      </c>
      <c r="Y991" s="23">
        <v>281.19623470135684</v>
      </c>
      <c r="Z991" s="23">
        <v>169.36057981132689</v>
      </c>
      <c r="AA991" s="23">
        <v>132.6646013983507</v>
      </c>
      <c r="AB991" s="21">
        <v>0</v>
      </c>
      <c r="AC991" s="26">
        <f>((Y991*1000)*(O991/100))/VLOOKUP(E991,'Sq Ft lookup'!$C$3:$D$7,2,0)</f>
        <v>0.34277013070748619</v>
      </c>
      <c r="AD991" s="26">
        <f>(100-J991)/100*X991*1000/VLOOKUP(E991,'Sq Ft lookup'!$C$3:$D$7,2,0)</f>
        <v>1.956909369594668</v>
      </c>
      <c r="AE991" s="26">
        <f>(100-K991)/100*Y991*1000/VLOOKUP(E991,'Sq Ft lookup'!$C$3:$D$7,2,0)</f>
        <v>1.3799882645497155</v>
      </c>
    </row>
    <row r="992" spans="1:31">
      <c r="A992" t="s">
        <v>1093</v>
      </c>
      <c r="B992" t="s">
        <v>1052</v>
      </c>
      <c r="C992" t="s">
        <v>35</v>
      </c>
      <c r="D992" s="22" t="s">
        <v>1053</v>
      </c>
      <c r="E992" t="s">
        <v>99</v>
      </c>
      <c r="F992">
        <v>2004</v>
      </c>
      <c r="G992" t="s">
        <v>49</v>
      </c>
      <c r="H992" t="s">
        <v>44</v>
      </c>
      <c r="I992" t="s">
        <v>45</v>
      </c>
      <c r="J992" s="21">
        <v>40.161458332305386</v>
      </c>
      <c r="K992" s="21">
        <v>47.841595757340073</v>
      </c>
      <c r="L992" s="21">
        <v>82.432478675213886</v>
      </c>
      <c r="M992" s="21">
        <v>85.648431043230943</v>
      </c>
      <c r="N992" s="21">
        <v>0</v>
      </c>
      <c r="O992" s="21">
        <v>13.494053373252893</v>
      </c>
      <c r="P992" s="21">
        <v>0</v>
      </c>
      <c r="Q992" s="21">
        <v>5.0053485491923215</v>
      </c>
      <c r="R992" s="23">
        <v>685615.07049173629</v>
      </c>
      <c r="S992" s="23">
        <v>551501.35728738515</v>
      </c>
      <c r="T992" s="23">
        <v>28274.093684171999</v>
      </c>
      <c r="U992" s="18" t="s">
        <v>41</v>
      </c>
      <c r="V992" s="23">
        <v>90.14417756540638</v>
      </c>
      <c r="W992" s="23">
        <v>73.639880679618074</v>
      </c>
      <c r="X992" s="23">
        <v>202.22673900149954</v>
      </c>
      <c r="Y992" s="23">
        <v>198.41500933565291</v>
      </c>
      <c r="Z992" s="23">
        <v>173.74386480581728</v>
      </c>
      <c r="AA992" s="23">
        <v>162.88324730541865</v>
      </c>
      <c r="AB992" s="21">
        <v>0</v>
      </c>
      <c r="AC992" s="26">
        <f>((Y992*1000)*(O992/100))/VLOOKUP(E992,'Sq Ft lookup'!$C$3:$D$7,2,0)</f>
        <v>0.49951916530406187</v>
      </c>
      <c r="AD992" s="26">
        <f>(100-J992)/100*X992*1000/VLOOKUP(E992,'Sq Ft lookup'!$C$3:$D$7,2,0)</f>
        <v>2.2576405126983645</v>
      </c>
      <c r="AE992" s="26">
        <f>(100-K992)/100*Y992*1000/VLOOKUP(E992,'Sq Ft lookup'!$C$3:$D$7,2,0)</f>
        <v>1.9307854971530092</v>
      </c>
    </row>
    <row r="993" spans="1:31">
      <c r="A993" t="s">
        <v>1094</v>
      </c>
      <c r="B993" t="s">
        <v>1052</v>
      </c>
      <c r="C993" t="s">
        <v>35</v>
      </c>
      <c r="D993" t="s">
        <v>1053</v>
      </c>
      <c r="E993" t="s">
        <v>99</v>
      </c>
      <c r="F993">
        <v>2004</v>
      </c>
      <c r="G993" t="s">
        <v>51</v>
      </c>
      <c r="H993" t="s">
        <v>52</v>
      </c>
      <c r="I993" t="s">
        <v>53</v>
      </c>
      <c r="J993" s="21">
        <v>62.796925235411337</v>
      </c>
      <c r="K993" s="21">
        <v>72.146621833602055</v>
      </c>
      <c r="L993" s="21">
        <v>90.474626025100747</v>
      </c>
      <c r="M993" s="21">
        <v>92.387266728833893</v>
      </c>
      <c r="N993" s="21">
        <v>0</v>
      </c>
      <c r="O993" s="21">
        <v>12.572853858544706</v>
      </c>
      <c r="P993" s="21">
        <v>0</v>
      </c>
      <c r="Q993" s="21">
        <v>4.8821388735369986</v>
      </c>
      <c r="R993" s="23">
        <v>666698.71907880984</v>
      </c>
      <c r="S993" s="23">
        <v>531298.77776097495</v>
      </c>
      <c r="T993" s="23">
        <v>45391.477010617004</v>
      </c>
      <c r="U993" s="18" t="s">
        <v>41</v>
      </c>
      <c r="V993" s="23">
        <v>101.84537085029605</v>
      </c>
      <c r="W993" s="23">
        <v>81.391567451138087</v>
      </c>
      <c r="X993" s="23">
        <v>247.14235241054288</v>
      </c>
      <c r="Y993" s="23">
        <v>233.65370232345913</v>
      </c>
      <c r="Z993" s="23">
        <v>163.71138211542797</v>
      </c>
      <c r="AA993" s="23">
        <v>140.33256376685722</v>
      </c>
      <c r="AB993" s="21">
        <v>0</v>
      </c>
      <c r="AC993" s="26">
        <f>((Y993*1000)*(O993/100))/VLOOKUP(E993,'Sq Ft lookup'!$C$3:$D$7,2,0)</f>
        <v>0.54807721134715648</v>
      </c>
      <c r="AD993" s="26">
        <f>(100-J993)/100*X993*1000/VLOOKUP(E993,'Sq Ft lookup'!$C$3:$D$7,2,0)</f>
        <v>1.7153834728033108</v>
      </c>
      <c r="AE993" s="26">
        <f>(100-K993)/100*Y993*1000/VLOOKUP(E993,'Sq Ft lookup'!$C$3:$D$7,2,0)</f>
        <v>1.2141874870884852</v>
      </c>
    </row>
    <row r="994" spans="1:31">
      <c r="A994" t="s">
        <v>1095</v>
      </c>
      <c r="B994" t="s">
        <v>1052</v>
      </c>
      <c r="C994" t="s">
        <v>35</v>
      </c>
      <c r="D994" t="s">
        <v>1053</v>
      </c>
      <c r="E994" t="s">
        <v>99</v>
      </c>
      <c r="F994">
        <v>2004</v>
      </c>
      <c r="G994" t="s">
        <v>55</v>
      </c>
      <c r="H994" t="s">
        <v>225</v>
      </c>
      <c r="I994" t="s">
        <v>40</v>
      </c>
      <c r="J994" s="21">
        <v>61.22364416651638</v>
      </c>
      <c r="K994" s="21">
        <v>72.151203090083229</v>
      </c>
      <c r="L994" s="21">
        <v>80.120500307881542</v>
      </c>
      <c r="M994" s="21">
        <v>83.646997075735555</v>
      </c>
      <c r="N994" s="21">
        <v>0</v>
      </c>
      <c r="O994" s="21">
        <v>7.9218158254107749</v>
      </c>
      <c r="P994" s="21">
        <v>0</v>
      </c>
      <c r="Q994" s="21">
        <v>9.1813659344547069</v>
      </c>
      <c r="R994" s="23">
        <v>704466.78360203246</v>
      </c>
      <c r="S994" s="23">
        <v>578077.53028284269</v>
      </c>
      <c r="T994" s="23">
        <v>92859.278277218997</v>
      </c>
      <c r="U994" s="18" t="s">
        <v>41</v>
      </c>
      <c r="V994" s="23">
        <v>319.31484572247842</v>
      </c>
      <c r="W994" s="23">
        <v>262.66197979449856</v>
      </c>
      <c r="X994" s="23">
        <v>275.8231498143976</v>
      </c>
      <c r="Y994" s="23">
        <v>257.6509216895152</v>
      </c>
      <c r="Z994" s="23">
        <v>183.06435047895462</v>
      </c>
      <c r="AA994" s="23">
        <v>170.66748447350278</v>
      </c>
      <c r="AB994" s="21">
        <v>0</v>
      </c>
      <c r="AC994" s="26">
        <f>((Y994*1000)*(O994/100))/VLOOKUP(E994,'Sq Ft lookup'!$C$3:$D$7,2,0)</f>
        <v>0.38079536359546157</v>
      </c>
      <c r="AD994" s="26">
        <f>(100-J994)/100*X994*1000/VLOOKUP(E994,'Sq Ft lookup'!$C$3:$D$7,2,0)</f>
        <v>1.995413545581221</v>
      </c>
      <c r="AE994" s="26">
        <f>(100-K994)/100*Y994*1000/VLOOKUP(E994,'Sq Ft lookup'!$C$3:$D$7,2,0)</f>
        <v>1.3386694387657052</v>
      </c>
    </row>
    <row r="995" spans="1:31">
      <c r="A995" t="s">
        <v>1096</v>
      </c>
      <c r="B995" t="s">
        <v>1052</v>
      </c>
      <c r="C995" t="s">
        <v>35</v>
      </c>
      <c r="D995" t="s">
        <v>1053</v>
      </c>
      <c r="E995" t="s">
        <v>99</v>
      </c>
      <c r="F995">
        <v>2004</v>
      </c>
      <c r="G995" t="s">
        <v>55</v>
      </c>
      <c r="H995" t="s">
        <v>56</v>
      </c>
      <c r="I995" t="s">
        <v>57</v>
      </c>
      <c r="J995" s="21">
        <v>63.470365979766584</v>
      </c>
      <c r="K995" s="21">
        <v>73.261766030781914</v>
      </c>
      <c r="L995" s="21">
        <v>89.258390598566749</v>
      </c>
      <c r="M995" s="21">
        <v>91.125401752029532</v>
      </c>
      <c r="N995" s="21">
        <v>0</v>
      </c>
      <c r="O995" s="21">
        <v>2.8223092757216928</v>
      </c>
      <c r="P995" s="21">
        <v>0</v>
      </c>
      <c r="Q995" s="21">
        <v>2.8299660131114019</v>
      </c>
      <c r="R995" s="23">
        <v>704466.78360203246</v>
      </c>
      <c r="S995" s="23">
        <v>578929.8306986948</v>
      </c>
      <c r="T995" s="23">
        <v>92859.278277218997</v>
      </c>
      <c r="U995" s="18" t="s">
        <v>41</v>
      </c>
      <c r="V995" s="23">
        <v>70.409903883892824</v>
      </c>
      <c r="W995" s="23">
        <v>58.170299295601509</v>
      </c>
      <c r="X995" s="23">
        <v>275.8231498143976</v>
      </c>
      <c r="Y995" s="23">
        <v>257.65358901198169</v>
      </c>
      <c r="Z995" s="23">
        <v>147.09655615782199</v>
      </c>
      <c r="AA995" s="23">
        <v>112.83309229904962</v>
      </c>
      <c r="AB995" s="21">
        <v>0</v>
      </c>
      <c r="AC995" s="26">
        <f>((Y995*1000)*(O995/100))/VLOOKUP(E995,'Sq Ft lookup'!$C$3:$D$7,2,0)</f>
        <v>0.13566755861781729</v>
      </c>
      <c r="AD995" s="26">
        <f>(100-J995)/100*X995*1000/VLOOKUP(E995,'Sq Ft lookup'!$C$3:$D$7,2,0)</f>
        <v>1.8797982681022307</v>
      </c>
      <c r="AE995" s="26">
        <f>(100-K995)/100*Y995*1000/VLOOKUP(E995,'Sq Ft lookup'!$C$3:$D$7,2,0)</f>
        <v>1.2852988705244635</v>
      </c>
    </row>
    <row r="996" spans="1:31">
      <c r="A996" t="s">
        <v>1097</v>
      </c>
      <c r="B996" t="s">
        <v>1052</v>
      </c>
      <c r="C996" t="s">
        <v>35</v>
      </c>
      <c r="D996" s="22" t="s">
        <v>1053</v>
      </c>
      <c r="E996" t="s">
        <v>99</v>
      </c>
      <c r="F996">
        <v>2004</v>
      </c>
      <c r="G996" t="s">
        <v>59</v>
      </c>
      <c r="H996" t="s">
        <v>44</v>
      </c>
      <c r="I996" t="s">
        <v>45</v>
      </c>
      <c r="J996" s="21">
        <v>48.30386039950848</v>
      </c>
      <c r="K996" s="21">
        <v>54.392031794499488</v>
      </c>
      <c r="L996" s="21">
        <v>85.720317151353797</v>
      </c>
      <c r="M996" s="21">
        <v>88.400954390287609</v>
      </c>
      <c r="N996" s="21">
        <v>0</v>
      </c>
      <c r="O996" s="21">
        <v>14.7589045383192</v>
      </c>
      <c r="P996" s="21">
        <v>0</v>
      </c>
      <c r="Q996" s="21">
        <v>6.509757081254727</v>
      </c>
      <c r="R996" s="23">
        <v>639317.32871804968</v>
      </c>
      <c r="S996" s="23">
        <v>509526.08732321509</v>
      </c>
      <c r="T996" s="23">
        <v>27917.956615904001</v>
      </c>
      <c r="U996" s="18" t="s">
        <v>41</v>
      </c>
      <c r="V996" s="23">
        <v>85.547607724933798</v>
      </c>
      <c r="W996" s="23">
        <v>69.479761588906669</v>
      </c>
      <c r="X996" s="23">
        <v>236.1008757973963</v>
      </c>
      <c r="Y996" s="23">
        <v>223.60955278200817</v>
      </c>
      <c r="Z996" s="23">
        <v>202.80026109831911</v>
      </c>
      <c r="AA996" s="23">
        <v>193.37054121454923</v>
      </c>
      <c r="AB996" s="21">
        <v>0</v>
      </c>
      <c r="AC996" s="26">
        <f>((Y996*1000)*(O996/100))/VLOOKUP(E996,'Sq Ft lookup'!$C$3:$D$7,2,0)</f>
        <v>0.61571493346378869</v>
      </c>
      <c r="AD996" s="26">
        <f>(100-J996)/100*X996*1000/VLOOKUP(E996,'Sq Ft lookup'!$C$3:$D$7,2,0)</f>
        <v>2.2771462378769605</v>
      </c>
      <c r="AE996" s="26">
        <f>(100-K996)/100*Y996*1000/VLOOKUP(E996,'Sq Ft lookup'!$C$3:$D$7,2,0)</f>
        <v>1.9026823458447792</v>
      </c>
    </row>
    <row r="997" spans="1:31">
      <c r="A997" t="s">
        <v>1098</v>
      </c>
      <c r="B997" t="s">
        <v>1052</v>
      </c>
      <c r="C997" t="s">
        <v>35</v>
      </c>
      <c r="D997" t="s">
        <v>1053</v>
      </c>
      <c r="E997" t="s">
        <v>99</v>
      </c>
      <c r="F997">
        <v>2004</v>
      </c>
      <c r="G997" t="s">
        <v>61</v>
      </c>
      <c r="H997" t="s">
        <v>62</v>
      </c>
      <c r="I997" t="s">
        <v>63</v>
      </c>
      <c r="J997" s="21">
        <v>43.443897848900633</v>
      </c>
      <c r="K997" s="21">
        <v>57.941184887025678</v>
      </c>
      <c r="L997" s="21">
        <v>85.021761781967172</v>
      </c>
      <c r="M997" s="21">
        <v>88.353451781309559</v>
      </c>
      <c r="N997" s="21">
        <v>0</v>
      </c>
      <c r="O997" s="21">
        <v>28.81986018492368</v>
      </c>
      <c r="P997" s="21">
        <v>0</v>
      </c>
      <c r="Q997" s="21">
        <v>15.326943552291297</v>
      </c>
      <c r="R997" s="23">
        <v>634245.04980462347</v>
      </c>
      <c r="S997" s="23">
        <v>490226.78766443685</v>
      </c>
      <c r="T997" s="23">
        <v>24572.610439516</v>
      </c>
      <c r="U997" s="18" t="s">
        <v>41</v>
      </c>
      <c r="V997" s="23">
        <v>112.35644780795384</v>
      </c>
      <c r="W997" s="23">
        <v>87.36210549557984</v>
      </c>
      <c r="X997" s="23">
        <v>198.66669126792908</v>
      </c>
      <c r="Y997" s="23">
        <v>194.84858700725539</v>
      </c>
      <c r="Z997" s="23">
        <v>165.23839753688745</v>
      </c>
      <c r="AA997" s="23">
        <v>130.59367897745588</v>
      </c>
      <c r="AB997" s="21">
        <v>0</v>
      </c>
      <c r="AC997" s="26">
        <f>((Y997*1000)*(O997/100))/VLOOKUP(E997,'Sq Ft lookup'!$C$3:$D$7,2,0)</f>
        <v>1.0476695960408651</v>
      </c>
      <c r="AD997" s="26">
        <f>(100-J997)/100*X997*1000/VLOOKUP(E997,'Sq Ft lookup'!$C$3:$D$7,2,0)</f>
        <v>2.0962338965242382</v>
      </c>
      <c r="AE997" s="26">
        <f>(100-K997)/100*Y997*1000/VLOOKUP(E997,'Sq Ft lookup'!$C$3:$D$7,2,0)</f>
        <v>1.528936697007919</v>
      </c>
    </row>
    <row r="998" spans="1:31">
      <c r="A998" t="s">
        <v>1099</v>
      </c>
      <c r="B998" t="s">
        <v>1052</v>
      </c>
      <c r="C998" t="s">
        <v>35</v>
      </c>
      <c r="D998" t="s">
        <v>1053</v>
      </c>
      <c r="E998" t="s">
        <v>99</v>
      </c>
      <c r="F998">
        <v>2004</v>
      </c>
      <c r="G998" t="s">
        <v>65</v>
      </c>
      <c r="H998" t="s">
        <v>230</v>
      </c>
      <c r="I998" t="s">
        <v>63</v>
      </c>
      <c r="J998" s="21">
        <v>55.381954228639209</v>
      </c>
      <c r="K998" s="21">
        <v>66.267949408802664</v>
      </c>
      <c r="L998" s="21">
        <v>92.564525000701707</v>
      </c>
      <c r="M998" s="21">
        <v>94.066195227909176</v>
      </c>
      <c r="N998" s="21">
        <v>0</v>
      </c>
      <c r="O998" s="21">
        <v>4.2366307747920118</v>
      </c>
      <c r="P998" s="21">
        <v>0</v>
      </c>
      <c r="Q998" s="21">
        <v>2.2163204222412314</v>
      </c>
      <c r="R998" s="23">
        <v>684206.10812267836</v>
      </c>
      <c r="S998" s="23">
        <v>553281.0359828755</v>
      </c>
      <c r="T998" s="23">
        <v>57508.393066564</v>
      </c>
      <c r="U998" s="18" t="s">
        <v>41</v>
      </c>
      <c r="V998" s="23">
        <v>136.81932791573348</v>
      </c>
      <c r="W998" s="23">
        <v>109.18198512270031</v>
      </c>
      <c r="X998" s="23">
        <v>262.3980110105644</v>
      </c>
      <c r="Y998" s="23">
        <v>243.24960574060634</v>
      </c>
      <c r="Z998" s="23">
        <v>169.60837316640641</v>
      </c>
      <c r="AA998" s="23">
        <v>136.02895634347794</v>
      </c>
      <c r="AB998" s="21">
        <v>0</v>
      </c>
      <c r="AC998" s="26">
        <f>((Y998*1000)*(O998/100))/VLOOKUP(E998,'Sq Ft lookup'!$C$3:$D$7,2,0)</f>
        <v>0.19226842642475311</v>
      </c>
      <c r="AD998" s="26">
        <f>(100-J998)/100*X998*1000/VLOOKUP(E998,'Sq Ft lookup'!$C$3:$D$7,2,0)</f>
        <v>2.1842698629819766</v>
      </c>
      <c r="AE998" s="26">
        <f>(100-K998)/100*Y998*1000/VLOOKUP(E998,'Sq Ft lookup'!$C$3:$D$7,2,0)</f>
        <v>1.5308410461065185</v>
      </c>
    </row>
    <row r="999" spans="1:31">
      <c r="A999" t="s">
        <v>1100</v>
      </c>
      <c r="B999" t="s">
        <v>1052</v>
      </c>
      <c r="C999" t="s">
        <v>35</v>
      </c>
      <c r="D999" t="s">
        <v>1053</v>
      </c>
      <c r="E999" t="s">
        <v>99</v>
      </c>
      <c r="F999">
        <v>2004</v>
      </c>
      <c r="G999" t="s">
        <v>65</v>
      </c>
      <c r="H999" t="s">
        <v>66</v>
      </c>
      <c r="I999" t="s">
        <v>57</v>
      </c>
      <c r="J999" s="21">
        <v>56.734625532602124</v>
      </c>
      <c r="K999" s="21">
        <v>67.985719967405288</v>
      </c>
      <c r="L999" s="21">
        <v>89.038630720516281</v>
      </c>
      <c r="M999" s="21">
        <v>91.091184258751952</v>
      </c>
      <c r="N999" s="21">
        <v>0</v>
      </c>
      <c r="O999" s="21">
        <v>15.31639311787189</v>
      </c>
      <c r="P999" s="21">
        <v>0</v>
      </c>
      <c r="Q999" s="21">
        <v>13.552458974165777</v>
      </c>
      <c r="R999" s="23">
        <v>684206.10812267836</v>
      </c>
      <c r="S999" s="23">
        <v>551666.09023454261</v>
      </c>
      <c r="T999" s="23">
        <v>57508.393066564</v>
      </c>
      <c r="U999" s="18" t="s">
        <v>41</v>
      </c>
      <c r="V999" s="23">
        <v>68.355412220964126</v>
      </c>
      <c r="W999" s="23">
        <v>55.552719846653183</v>
      </c>
      <c r="X999" s="23">
        <v>262.3980110105644</v>
      </c>
      <c r="Y999" s="23">
        <v>243.2467019356508</v>
      </c>
      <c r="Z999" s="23">
        <v>169.19996932163289</v>
      </c>
      <c r="AA999" s="23">
        <v>130.94522144822068</v>
      </c>
      <c r="AB999" s="21">
        <v>0</v>
      </c>
      <c r="AC999" s="26">
        <f>((Y999*1000)*(O999/100))/VLOOKUP(E999,'Sq Ft lookup'!$C$3:$D$7,2,0)</f>
        <v>0.69508621482690991</v>
      </c>
      <c r="AD999" s="26">
        <f>(100-J999)/100*X999*1000/VLOOKUP(E999,'Sq Ft lookup'!$C$3:$D$7,2,0)</f>
        <v>2.118050038409041</v>
      </c>
      <c r="AE999" s="26">
        <f>(100-K999)/100*Y999*1000/VLOOKUP(E999,'Sq Ft lookup'!$C$3:$D$7,2,0)</f>
        <v>1.4528671702934743</v>
      </c>
    </row>
    <row r="1000" spans="1:31">
      <c r="A1000" t="s">
        <v>1101</v>
      </c>
      <c r="B1000" t="s">
        <v>1052</v>
      </c>
      <c r="C1000" t="s">
        <v>35</v>
      </c>
      <c r="D1000" t="s">
        <v>1053</v>
      </c>
      <c r="E1000" t="s">
        <v>99</v>
      </c>
      <c r="F1000">
        <v>2004</v>
      </c>
      <c r="G1000" t="s">
        <v>68</v>
      </c>
      <c r="H1000" t="s">
        <v>69</v>
      </c>
      <c r="I1000" t="s">
        <v>70</v>
      </c>
      <c r="J1000" s="21">
        <v>38.527150970173288</v>
      </c>
      <c r="K1000" s="21">
        <v>54.123292779189256</v>
      </c>
      <c r="L1000" s="21">
        <v>85.763399665446315</v>
      </c>
      <c r="M1000" s="21">
        <v>89.32764026483791</v>
      </c>
      <c r="N1000" s="21">
        <v>0</v>
      </c>
      <c r="O1000" s="21">
        <v>13.605346288655968</v>
      </c>
      <c r="P1000" s="21">
        <v>0</v>
      </c>
      <c r="Q1000" s="21">
        <v>10.59778662066241</v>
      </c>
      <c r="R1000" s="23">
        <v>624470.37412369833</v>
      </c>
      <c r="S1000" s="23">
        <v>467312.33195244888</v>
      </c>
      <c r="T1000" s="23">
        <v>10979.290139183</v>
      </c>
      <c r="U1000" s="18" t="s">
        <v>41</v>
      </c>
      <c r="V1000" s="23">
        <v>68.58996599196621</v>
      </c>
      <c r="W1000" s="23">
        <v>51.421147037486314</v>
      </c>
      <c r="X1000" s="23">
        <v>157.0257761285061</v>
      </c>
      <c r="Y1000" s="23">
        <v>152.10405237882071</v>
      </c>
      <c r="Z1000" s="23">
        <v>142.1184862182715</v>
      </c>
      <c r="AA1000" s="23">
        <v>108.87333415780581</v>
      </c>
      <c r="AB1000" s="21">
        <v>0</v>
      </c>
      <c r="AC1000" s="26">
        <f>((Y1000*1000)*(O1000/100))/VLOOKUP(E1000,'Sq Ft lookup'!$C$3:$D$7,2,0)</f>
        <v>0.38608737024658979</v>
      </c>
      <c r="AD1000" s="26">
        <f>(100-J1000)/100*X1000*1000/VLOOKUP(E1000,'Sq Ft lookup'!$C$3:$D$7,2,0)</f>
        <v>1.800899595100564</v>
      </c>
      <c r="AE1000" s="26">
        <f>(100-K1000)/100*Y1000*1000/VLOOKUP(E1000,'Sq Ft lookup'!$C$3:$D$7,2,0)</f>
        <v>1.3018718429257499</v>
      </c>
    </row>
    <row r="1001" spans="1:31">
      <c r="A1001" t="s">
        <v>1102</v>
      </c>
      <c r="B1001" t="s">
        <v>1052</v>
      </c>
      <c r="C1001" t="s">
        <v>35</v>
      </c>
      <c r="D1001" t="s">
        <v>1053</v>
      </c>
      <c r="E1001" t="s">
        <v>99</v>
      </c>
      <c r="F1001">
        <v>2004</v>
      </c>
      <c r="G1001" t="s">
        <v>72</v>
      </c>
      <c r="H1001" t="s">
        <v>73</v>
      </c>
      <c r="I1001" t="s">
        <v>63</v>
      </c>
      <c r="J1001" s="21">
        <v>38.400762918880162</v>
      </c>
      <c r="K1001" s="21">
        <v>53.584331500553702</v>
      </c>
      <c r="L1001" s="21">
        <v>81.933171923220442</v>
      </c>
      <c r="M1001" s="21">
        <v>85.971124350353818</v>
      </c>
      <c r="N1001" s="21">
        <v>0</v>
      </c>
      <c r="O1001" s="21">
        <v>13.144456772676566</v>
      </c>
      <c r="P1001" s="21">
        <v>0</v>
      </c>
      <c r="Q1001" s="21">
        <v>11.274678549187875</v>
      </c>
      <c r="R1001" s="23">
        <v>660475.52499034873</v>
      </c>
      <c r="S1001" s="23">
        <v>511243.37956563302</v>
      </c>
      <c r="T1001" s="23">
        <v>18884.018878593</v>
      </c>
      <c r="U1001" s="18" t="s">
        <v>41</v>
      </c>
      <c r="V1001" s="23">
        <v>191.45367485611601</v>
      </c>
      <c r="W1001" s="23">
        <v>148.67710914314617</v>
      </c>
      <c r="X1001" s="23">
        <v>194.87117735057231</v>
      </c>
      <c r="Y1001" s="23">
        <v>200.43005709168125</v>
      </c>
      <c r="Z1001" s="23">
        <v>166.61585902201278</v>
      </c>
      <c r="AA1001" s="23">
        <v>129.40577436758255</v>
      </c>
      <c r="AB1001" s="21">
        <v>0</v>
      </c>
      <c r="AC1001" s="26">
        <f>((Y1001*1000)*(O1001/100))/VLOOKUP(E1001,'Sq Ft lookup'!$C$3:$D$7,2,0)</f>
        <v>0.49151944428856353</v>
      </c>
      <c r="AD1001" s="26">
        <f>(100-J1001)/100*X1001*1000/VLOOKUP(E1001,'Sq Ft lookup'!$C$3:$D$7,2,0)</f>
        <v>2.2395365399057563</v>
      </c>
      <c r="AE1001" s="26">
        <f>(100-K1001)/100*Y1001*1000/VLOOKUP(E1001,'Sq Ft lookup'!$C$3:$D$7,2,0)</f>
        <v>1.7356520685247339</v>
      </c>
    </row>
    <row r="1002" spans="1:31">
      <c r="A1002" t="s">
        <v>1103</v>
      </c>
      <c r="B1002" t="s">
        <v>1052</v>
      </c>
      <c r="C1002" t="s">
        <v>35</v>
      </c>
      <c r="D1002" t="s">
        <v>1053</v>
      </c>
      <c r="E1002" t="s">
        <v>99</v>
      </c>
      <c r="F1002">
        <v>2004</v>
      </c>
      <c r="G1002" t="s">
        <v>75</v>
      </c>
      <c r="H1002" t="s">
        <v>235</v>
      </c>
      <c r="I1002" t="s">
        <v>63</v>
      </c>
      <c r="J1002" s="21">
        <v>46.547690645285691</v>
      </c>
      <c r="K1002" s="21">
        <v>58.739947804742428</v>
      </c>
      <c r="L1002" s="21">
        <v>88.424828935334702</v>
      </c>
      <c r="M1002" s="21">
        <v>90.960210792984242</v>
      </c>
      <c r="N1002" s="21">
        <v>0</v>
      </c>
      <c r="O1002" s="21">
        <v>13.240333703274338</v>
      </c>
      <c r="P1002" s="21">
        <v>0</v>
      </c>
      <c r="Q1002" s="21">
        <v>10.563287710644536</v>
      </c>
      <c r="R1002" s="23">
        <v>668776.53837625356</v>
      </c>
      <c r="S1002" s="23">
        <v>522004.45816199528</v>
      </c>
      <c r="T1002" s="23">
        <v>25037.326548337001</v>
      </c>
      <c r="U1002" s="18" t="s">
        <v>41</v>
      </c>
      <c r="V1002" s="23">
        <v>166.17441417666481</v>
      </c>
      <c r="W1002" s="23">
        <v>129.77056763545093</v>
      </c>
      <c r="X1002" s="23">
        <v>232.82031296168128</v>
      </c>
      <c r="Y1002" s="23">
        <v>221.93570553336417</v>
      </c>
      <c r="Z1002" s="23">
        <v>171.72189046568764</v>
      </c>
      <c r="AA1002" s="23">
        <v>135.71225747582446</v>
      </c>
      <c r="AB1002" s="21">
        <v>0</v>
      </c>
      <c r="AC1002" s="26">
        <f>((Y1002*1000)*(O1002/100))/VLOOKUP(E1002,'Sq Ft lookup'!$C$3:$D$7,2,0)</f>
        <v>0.54822813468906162</v>
      </c>
      <c r="AD1002" s="26">
        <f>(100-J1002)/100*X1002*1000/VLOOKUP(E1002,'Sq Ft lookup'!$C$3:$D$7,2,0)</f>
        <v>2.3217879463599234</v>
      </c>
      <c r="AE1002" s="26">
        <f>(100-K1002)/100*Y1002*1000/VLOOKUP(E1002,'Sq Ft lookup'!$C$3:$D$7,2,0)</f>
        <v>1.7084102228167763</v>
      </c>
    </row>
    <row r="1003" spans="1:31">
      <c r="A1003" t="s">
        <v>1104</v>
      </c>
      <c r="B1003" t="s">
        <v>1052</v>
      </c>
      <c r="C1003" t="s">
        <v>35</v>
      </c>
      <c r="D1003" t="s">
        <v>1053</v>
      </c>
      <c r="E1003" t="s">
        <v>99</v>
      </c>
      <c r="F1003">
        <v>2004</v>
      </c>
      <c r="G1003" t="s">
        <v>75</v>
      </c>
      <c r="H1003" t="s">
        <v>76</v>
      </c>
      <c r="I1003" t="s">
        <v>77</v>
      </c>
      <c r="J1003" s="21">
        <v>54.516363965838075</v>
      </c>
      <c r="K1003" s="21">
        <v>64.435233053992249</v>
      </c>
      <c r="L1003" s="21">
        <v>82.721652593604006</v>
      </c>
      <c r="M1003" s="21">
        <v>86.379179284733723</v>
      </c>
      <c r="N1003" s="21">
        <v>0</v>
      </c>
      <c r="O1003" s="21">
        <v>11.662770502120839</v>
      </c>
      <c r="P1003" s="21">
        <v>0</v>
      </c>
      <c r="Q1003" s="21">
        <v>9.9317805455993469</v>
      </c>
      <c r="R1003" s="23">
        <v>668776.53837625356</v>
      </c>
      <c r="S1003" s="23">
        <v>522010.08818586217</v>
      </c>
      <c r="T1003" s="23">
        <v>25037.326548337001</v>
      </c>
      <c r="U1003" s="18" t="s">
        <v>41</v>
      </c>
      <c r="V1003" s="23">
        <v>288.81841244300006</v>
      </c>
      <c r="W1003" s="23">
        <v>227.67025914174729</v>
      </c>
      <c r="X1003" s="23">
        <v>232.82031296168128</v>
      </c>
      <c r="Y1003" s="23">
        <v>221.93570553336417</v>
      </c>
      <c r="Z1003" s="23">
        <v>187.21436402877583</v>
      </c>
      <c r="AA1003" s="23">
        <v>162.5507529209936</v>
      </c>
      <c r="AB1003" s="21">
        <v>0</v>
      </c>
      <c r="AC1003" s="26">
        <f>((Y1003*1000)*(O1003/100))/VLOOKUP(E1003,'Sq Ft lookup'!$C$3:$D$7,2,0)</f>
        <v>0.4829076865413986</v>
      </c>
      <c r="AD1003" s="26">
        <f>(100-J1003)/100*X1003*1000/VLOOKUP(E1003,'Sq Ft lookup'!$C$3:$D$7,2,0)</f>
        <v>1.9756556671844743</v>
      </c>
      <c r="AE1003" s="26">
        <f>(100-K1003)/100*Y1003*1000/VLOOKUP(E1003,'Sq Ft lookup'!$C$3:$D$7,2,0)</f>
        <v>1.4725917246813247</v>
      </c>
    </row>
    <row r="1004" spans="1:31">
      <c r="A1004" t="s">
        <v>1105</v>
      </c>
      <c r="B1004" t="s">
        <v>1052</v>
      </c>
      <c r="C1004" t="s">
        <v>35</v>
      </c>
      <c r="D1004" t="s">
        <v>1053</v>
      </c>
      <c r="E1004" t="s">
        <v>99</v>
      </c>
      <c r="F1004">
        <v>2004</v>
      </c>
      <c r="G1004" t="s">
        <v>79</v>
      </c>
      <c r="H1004" t="s">
        <v>62</v>
      </c>
      <c r="I1004" t="s">
        <v>70</v>
      </c>
      <c r="J1004" s="21">
        <v>41.546907293363056</v>
      </c>
      <c r="K1004" s="21">
        <v>53.517635477589124</v>
      </c>
      <c r="L1004" s="21">
        <v>79.929254223340706</v>
      </c>
      <c r="M1004" s="21">
        <v>84.070991814059838</v>
      </c>
      <c r="N1004" s="21">
        <v>0</v>
      </c>
      <c r="O1004" s="21">
        <v>24.053834709987637</v>
      </c>
      <c r="P1004" s="21">
        <v>0</v>
      </c>
      <c r="Q1004" s="21">
        <v>12.868898981735599</v>
      </c>
      <c r="R1004" s="23">
        <v>738865.50551977579</v>
      </c>
      <c r="S1004" s="23">
        <v>584050.26906249789</v>
      </c>
      <c r="T1004" s="23">
        <v>7987.2695405180002</v>
      </c>
      <c r="U1004" s="18" t="s">
        <v>41</v>
      </c>
      <c r="V1004" s="23">
        <v>165.5946741752106</v>
      </c>
      <c r="W1004" s="23">
        <v>131.42433492345651</v>
      </c>
      <c r="X1004" s="23">
        <v>211.89499085915909</v>
      </c>
      <c r="Y1004" s="23">
        <v>193.45385188271499</v>
      </c>
      <c r="Z1004" s="23">
        <v>199.72192445221262</v>
      </c>
      <c r="AA1004" s="23">
        <v>163.3329793651026</v>
      </c>
      <c r="AB1004" s="21">
        <v>0</v>
      </c>
      <c r="AC1004" s="26">
        <f>((Y1004*1000)*(O1004/100))/VLOOKUP(E1004,'Sq Ft lookup'!$C$3:$D$7,2,0)</f>
        <v>0.86815428679053297</v>
      </c>
      <c r="AD1004" s="26">
        <f>(100-J1004)/100*X1004*1000/VLOOKUP(E1004,'Sq Ft lookup'!$C$3:$D$7,2,0)</f>
        <v>2.3108055120825397</v>
      </c>
      <c r="AE1004" s="26">
        <f>(100-K1004)/100*Y1004*1000/VLOOKUP(E1004,'Sq Ft lookup'!$C$3:$D$7,2,0)</f>
        <v>1.677647847290455</v>
      </c>
    </row>
    <row r="1005" spans="1:31">
      <c r="A1005" t="s">
        <v>1106</v>
      </c>
      <c r="B1005" t="s">
        <v>1052</v>
      </c>
      <c r="C1005" t="s">
        <v>35</v>
      </c>
      <c r="D1005" t="s">
        <v>1053</v>
      </c>
      <c r="E1005" t="s">
        <v>99</v>
      </c>
      <c r="F1005">
        <v>2004</v>
      </c>
      <c r="G1005" t="s">
        <v>81</v>
      </c>
      <c r="H1005" t="s">
        <v>82</v>
      </c>
      <c r="I1005" t="s">
        <v>77</v>
      </c>
      <c r="J1005" s="21">
        <v>30.888215851272705</v>
      </c>
      <c r="K1005" s="21">
        <v>45.121649075669254</v>
      </c>
      <c r="L1005" s="21">
        <v>66.434326016876057</v>
      </c>
      <c r="M1005" s="21">
        <v>73.703101578350186</v>
      </c>
      <c r="N1005" s="21">
        <v>0</v>
      </c>
      <c r="O1005" s="21">
        <v>25.934692248721898</v>
      </c>
      <c r="P1005" s="21">
        <v>0</v>
      </c>
      <c r="Q1005" s="21">
        <v>13.461976062613026</v>
      </c>
      <c r="R1005" s="23">
        <v>743645.25577143533</v>
      </c>
      <c r="S1005" s="23">
        <v>581647.68113094498</v>
      </c>
      <c r="T1005" s="23">
        <v>9930.3796024900003</v>
      </c>
      <c r="U1005" s="18" t="s">
        <v>41</v>
      </c>
      <c r="V1005" s="23">
        <v>340.50994245696893</v>
      </c>
      <c r="W1005" s="23">
        <v>266.76657801189174</v>
      </c>
      <c r="X1005" s="23">
        <v>189.82361178012891</v>
      </c>
      <c r="Y1005" s="23">
        <v>162.60551122242276</v>
      </c>
      <c r="Z1005" s="23">
        <v>188.53999008488321</v>
      </c>
      <c r="AA1005" s="23">
        <v>153.10006158157969</v>
      </c>
      <c r="AB1005" s="21">
        <v>0</v>
      </c>
      <c r="AC1005" s="26">
        <f>((Y1005*1000)*(O1005/100))/VLOOKUP(E1005,'Sq Ft lookup'!$C$3:$D$7,2,0)</f>
        <v>0.78677684542903525</v>
      </c>
      <c r="AD1005" s="26">
        <f>(100-J1005)/100*X1005*1000/VLOOKUP(E1005,'Sq Ft lookup'!$C$3:$D$7,2,0)</f>
        <v>2.4475836723283728</v>
      </c>
      <c r="AE1005" s="26">
        <f>(100-K1005)/100*Y1005*1000/VLOOKUP(E1005,'Sq Ft lookup'!$C$3:$D$7,2,0)</f>
        <v>1.6648362513235666</v>
      </c>
    </row>
    <row r="1006" spans="1:31">
      <c r="A1006" t="s">
        <v>1107</v>
      </c>
      <c r="B1006" t="s">
        <v>1052</v>
      </c>
      <c r="C1006" t="s">
        <v>35</v>
      </c>
      <c r="D1006" s="22" t="s">
        <v>1053</v>
      </c>
      <c r="E1006" t="s">
        <v>114</v>
      </c>
      <c r="F1006">
        <v>2004</v>
      </c>
      <c r="G1006" t="s">
        <v>38</v>
      </c>
      <c r="H1006" t="s">
        <v>39</v>
      </c>
      <c r="I1006" t="s">
        <v>40</v>
      </c>
      <c r="J1006" s="21">
        <v>25.909871943588371</v>
      </c>
      <c r="K1006" s="21">
        <v>27.200511594643693</v>
      </c>
      <c r="L1006" s="21">
        <v>89.104594303351575</v>
      </c>
      <c r="M1006" s="21">
        <v>89.172356908161092</v>
      </c>
      <c r="N1006" s="21">
        <v>0</v>
      </c>
      <c r="O1006" s="21">
        <v>1.4627234878077477</v>
      </c>
      <c r="P1006" s="21">
        <v>0</v>
      </c>
      <c r="Q1006" s="21">
        <v>2.3875920620370561</v>
      </c>
      <c r="R1006" s="23">
        <v>10377154.011074835</v>
      </c>
      <c r="S1006" s="23">
        <v>10312871.473043639</v>
      </c>
      <c r="T1006" s="23">
        <v>5363916.31876201</v>
      </c>
      <c r="U1006" s="18" t="s">
        <v>41</v>
      </c>
      <c r="V1006" s="23">
        <v>1625.3963602823421</v>
      </c>
      <c r="W1006" s="23">
        <v>1615.2680946542869</v>
      </c>
      <c r="X1006" s="23">
        <v>1950.7077619736324</v>
      </c>
      <c r="Y1006" s="23">
        <v>1901.7472236017566</v>
      </c>
      <c r="Z1006" s="23">
        <v>1949.2717417198469</v>
      </c>
      <c r="AA1006" s="23">
        <v>1901.7472236017566</v>
      </c>
      <c r="AB1006" s="21">
        <v>0</v>
      </c>
      <c r="AC1006" s="26">
        <f>((Y1006*1000)*(O1006/100))/VLOOKUP(E1006,'Sq Ft lookup'!$C$3:$D$7,2,0)</f>
        <v>5.579082093532816E-2</v>
      </c>
      <c r="AD1006" s="26">
        <f>(100-J1006)/100*X1006*1000/VLOOKUP(E1006,'Sq Ft lookup'!$C$3:$D$7,2,0)</f>
        <v>2.8986800618785109</v>
      </c>
      <c r="AE1006" s="26">
        <f>(100-K1006)/100*Y1006*1000/VLOOKUP(E1006,'Sq Ft lookup'!$C$3:$D$7,2,0)</f>
        <v>2.7766992570099203</v>
      </c>
    </row>
    <row r="1007" spans="1:31">
      <c r="A1007" t="s">
        <v>1108</v>
      </c>
      <c r="B1007" t="s">
        <v>1052</v>
      </c>
      <c r="C1007" t="s">
        <v>35</v>
      </c>
      <c r="D1007" t="s">
        <v>1053</v>
      </c>
      <c r="E1007" t="s">
        <v>114</v>
      </c>
      <c r="F1007">
        <v>2004</v>
      </c>
      <c r="G1007" t="s">
        <v>43</v>
      </c>
      <c r="H1007" t="s">
        <v>44</v>
      </c>
      <c r="I1007" t="s">
        <v>45</v>
      </c>
      <c r="J1007" s="21">
        <v>25.678272521673996</v>
      </c>
      <c r="K1007" s="21">
        <v>26.430109519143631</v>
      </c>
      <c r="L1007" s="21">
        <v>62.723305119680617</v>
      </c>
      <c r="M1007" s="21">
        <v>62.964482991250833</v>
      </c>
      <c r="N1007" s="21">
        <v>0</v>
      </c>
      <c r="O1007" s="21">
        <v>1.0458872605851517</v>
      </c>
      <c r="P1007" s="21">
        <v>0</v>
      </c>
      <c r="Q1007" s="21">
        <v>1.4171879550513611</v>
      </c>
      <c r="R1007" s="23">
        <v>10372607.154523246</v>
      </c>
      <c r="S1007" s="23">
        <v>10304152.876594204</v>
      </c>
      <c r="T1007" s="23">
        <v>3701327.82295857</v>
      </c>
      <c r="U1007" s="18" t="s">
        <v>41</v>
      </c>
      <c r="V1007" s="23">
        <v>2735.3148775938789</v>
      </c>
      <c r="W1007" s="23">
        <v>2717.5591681959831</v>
      </c>
      <c r="X1007" s="23">
        <v>1864.0629098006962</v>
      </c>
      <c r="Y1007" s="23">
        <v>1780.9715963178598</v>
      </c>
      <c r="Z1007" s="23">
        <v>1864.0629098006962</v>
      </c>
      <c r="AA1007" s="23">
        <v>1777.4115711573982</v>
      </c>
      <c r="AB1007" s="21">
        <v>0</v>
      </c>
      <c r="AC1007" s="26">
        <f>((Y1007*1000)*(O1007/100))/VLOOKUP(E1007,'Sq Ft lookup'!$C$3:$D$7,2,0)</f>
        <v>3.7358513920033115E-2</v>
      </c>
      <c r="AD1007" s="26">
        <f>(100-J1007)/100*X1007*1000/VLOOKUP(E1007,'Sq Ft lookup'!$C$3:$D$7,2,0)</f>
        <v>2.7785875568524419</v>
      </c>
      <c r="AE1007" s="26">
        <f>(100-K1007)/100*Y1007*1000/VLOOKUP(E1007,'Sq Ft lookup'!$C$3:$D$7,2,0)</f>
        <v>2.627875757934635</v>
      </c>
    </row>
    <row r="1008" spans="1:31">
      <c r="A1008" t="s">
        <v>1109</v>
      </c>
      <c r="B1008" t="s">
        <v>1052</v>
      </c>
      <c r="C1008" t="s">
        <v>35</v>
      </c>
      <c r="D1008" s="22" t="s">
        <v>1053</v>
      </c>
      <c r="E1008" t="s">
        <v>114</v>
      </c>
      <c r="F1008">
        <v>2004</v>
      </c>
      <c r="G1008" t="s">
        <v>47</v>
      </c>
      <c r="H1008" t="s">
        <v>220</v>
      </c>
      <c r="I1008" t="s">
        <v>57</v>
      </c>
      <c r="J1008" s="21">
        <v>32.03243064879954</v>
      </c>
      <c r="K1008" s="21">
        <v>32.500878212432895</v>
      </c>
      <c r="L1008" s="21">
        <v>68.676143102584831</v>
      </c>
      <c r="M1008" s="21">
        <v>68.909137758707146</v>
      </c>
      <c r="N1008" s="21">
        <v>0</v>
      </c>
      <c r="O1008" s="21">
        <v>0.53355074816310322</v>
      </c>
      <c r="P1008" s="21">
        <v>0</v>
      </c>
      <c r="Q1008" s="21">
        <v>0.53219221485724943</v>
      </c>
      <c r="R1008" s="23">
        <v>10443097.697624033</v>
      </c>
      <c r="S1008" s="23">
        <v>10366103.490853362</v>
      </c>
      <c r="T1008" s="23">
        <v>4539022.9956207098</v>
      </c>
      <c r="U1008" s="18" t="s">
        <v>41</v>
      </c>
      <c r="V1008" s="23">
        <v>2079.9240589215988</v>
      </c>
      <c r="W1008" s="23">
        <v>2064.4358227468538</v>
      </c>
      <c r="X1008" s="23">
        <v>1995.0302973375979</v>
      </c>
      <c r="Y1008" s="23">
        <v>1949.084443706975</v>
      </c>
      <c r="Z1008" s="23">
        <v>1955.0454441864044</v>
      </c>
      <c r="AA1008" s="23">
        <v>1917.3652479682664</v>
      </c>
      <c r="AB1008" s="21">
        <v>0</v>
      </c>
      <c r="AC1008" s="26">
        <f>((Y1008*1000)*(O1008/100))/VLOOKUP(E1008,'Sq Ft lookup'!$C$3:$D$7,2,0)</f>
        <v>2.0857109169132016E-2</v>
      </c>
      <c r="AD1008" s="26">
        <f>(100-J1008)/100*X1008*1000/VLOOKUP(E1008,'Sq Ft lookup'!$C$3:$D$7,2,0)</f>
        <v>2.7195619753718261</v>
      </c>
      <c r="AE1008" s="26">
        <f>(100-K1008)/100*Y1008*1000/VLOOKUP(E1008,'Sq Ft lookup'!$C$3:$D$7,2,0)</f>
        <v>2.6386178949063295</v>
      </c>
    </row>
    <row r="1009" spans="1:31">
      <c r="A1009" t="s">
        <v>1110</v>
      </c>
      <c r="B1009" t="s">
        <v>1052</v>
      </c>
      <c r="C1009" t="s">
        <v>35</v>
      </c>
      <c r="D1009" s="22" t="s">
        <v>1053</v>
      </c>
      <c r="E1009" t="s">
        <v>114</v>
      </c>
      <c r="F1009">
        <v>2004</v>
      </c>
      <c r="G1009" t="s">
        <v>47</v>
      </c>
      <c r="H1009" t="s">
        <v>39</v>
      </c>
      <c r="I1009" t="s">
        <v>40</v>
      </c>
      <c r="J1009" s="21">
        <v>24.848499547506751</v>
      </c>
      <c r="K1009" s="21">
        <v>26.573044091106514</v>
      </c>
      <c r="L1009" s="21">
        <v>89.267367717829075</v>
      </c>
      <c r="M1009" s="21">
        <v>89.347837780555125</v>
      </c>
      <c r="N1009" s="21">
        <v>0</v>
      </c>
      <c r="O1009" s="21">
        <v>1.4876465124706579</v>
      </c>
      <c r="P1009" s="21">
        <v>0</v>
      </c>
      <c r="Q1009" s="21">
        <v>2.4480599111118058</v>
      </c>
      <c r="R1009" s="23">
        <v>10443097.697624033</v>
      </c>
      <c r="S1009" s="23">
        <v>10367080.899192479</v>
      </c>
      <c r="T1009" s="23">
        <v>4539022.9956207098</v>
      </c>
      <c r="U1009" s="18" t="s">
        <v>41</v>
      </c>
      <c r="V1009" s="23">
        <v>1637.4887846537802</v>
      </c>
      <c r="W1009" s="23">
        <v>1625.195521599717</v>
      </c>
      <c r="X1009" s="23">
        <v>1995.0302973375979</v>
      </c>
      <c r="Y1009" s="23">
        <v>1949.0625268381445</v>
      </c>
      <c r="Z1009" s="23">
        <v>1993.7181409306536</v>
      </c>
      <c r="AA1009" s="23">
        <v>1949.0625268381445</v>
      </c>
      <c r="AB1009" s="21">
        <v>0</v>
      </c>
      <c r="AC1009" s="26">
        <f>((Y1009*1000)*(O1009/100))/VLOOKUP(E1009,'Sq Ft lookup'!$C$3:$D$7,2,0)</f>
        <v>5.8153150233413838E-2</v>
      </c>
      <c r="AD1009" s="26">
        <f>(100-J1009)/100*X1009*1000/VLOOKUP(E1009,'Sq Ft lookup'!$C$3:$D$7,2,0)</f>
        <v>3.0070100339571648</v>
      </c>
      <c r="AE1009" s="26">
        <f>(100-K1009)/100*Y1009*1000/VLOOKUP(E1009,'Sq Ft lookup'!$C$3:$D$7,2,0)</f>
        <v>2.8703114364585032</v>
      </c>
    </row>
    <row r="1010" spans="1:31">
      <c r="A1010" t="s">
        <v>1111</v>
      </c>
      <c r="B1010" t="s">
        <v>1052</v>
      </c>
      <c r="C1010" t="s">
        <v>35</v>
      </c>
      <c r="D1010" s="22" t="s">
        <v>1053</v>
      </c>
      <c r="E1010" t="s">
        <v>114</v>
      </c>
      <c r="F1010">
        <v>2004</v>
      </c>
      <c r="G1010" t="s">
        <v>49</v>
      </c>
      <c r="H1010" t="s">
        <v>44</v>
      </c>
      <c r="I1010" t="s">
        <v>45</v>
      </c>
      <c r="J1010" s="21">
        <v>23.033371934574788</v>
      </c>
      <c r="K1010" s="21">
        <v>23.17233918189644</v>
      </c>
      <c r="L1010" s="21">
        <v>68.810584265720749</v>
      </c>
      <c r="M1010" s="21">
        <v>69.011934913693594</v>
      </c>
      <c r="N1010" s="21">
        <v>0</v>
      </c>
      <c r="O1010" s="21">
        <v>0.17729804277742714</v>
      </c>
      <c r="P1010" s="21">
        <v>0</v>
      </c>
      <c r="Q1010" s="21">
        <v>0.17136195756315881</v>
      </c>
      <c r="R1010" s="23">
        <v>10100550.737534441</v>
      </c>
      <c r="S1010" s="23">
        <v>10037930.403246475</v>
      </c>
      <c r="T1010" s="23">
        <v>2035085.6792653401</v>
      </c>
      <c r="U1010" s="18" t="s">
        <v>41</v>
      </c>
      <c r="V1010" s="23">
        <v>1344.5559828245298</v>
      </c>
      <c r="W1010" s="23">
        <v>1335.8744715923626</v>
      </c>
      <c r="X1010" s="23">
        <v>1699.2940135887427</v>
      </c>
      <c r="Y1010" s="23">
        <v>1697.0404838288439</v>
      </c>
      <c r="Z1010" s="23">
        <v>1698.3704644065069</v>
      </c>
      <c r="AA1010" s="23">
        <v>1696.3726889588033</v>
      </c>
      <c r="AB1010" s="21">
        <v>0</v>
      </c>
      <c r="AC1010" s="26">
        <f>((Y1010*1000)*(O1010/100))/VLOOKUP(E1010,'Sq Ft lookup'!$C$3:$D$7,2,0)</f>
        <v>6.0345358262517447E-3</v>
      </c>
      <c r="AD1010" s="26">
        <f>(100-J1010)/100*X1010*1000/VLOOKUP(E1010,'Sq Ft lookup'!$C$3:$D$7,2,0)</f>
        <v>2.6231233517386352</v>
      </c>
      <c r="AE1010" s="26">
        <f>(100-K1010)/100*Y1010*1000/VLOOKUP(E1010,'Sq Ft lookup'!$C$3:$D$7,2,0)</f>
        <v>2.6149147750941197</v>
      </c>
    </row>
    <row r="1011" spans="1:31">
      <c r="A1011" t="s">
        <v>1112</v>
      </c>
      <c r="B1011" t="s">
        <v>1052</v>
      </c>
      <c r="C1011" t="s">
        <v>35</v>
      </c>
      <c r="D1011" t="s">
        <v>1053</v>
      </c>
      <c r="E1011" t="s">
        <v>114</v>
      </c>
      <c r="F1011">
        <v>2004</v>
      </c>
      <c r="G1011" t="s">
        <v>51</v>
      </c>
      <c r="H1011" t="s">
        <v>52</v>
      </c>
      <c r="I1011" t="s">
        <v>53</v>
      </c>
      <c r="J1011" s="21">
        <v>27.348577109527263</v>
      </c>
      <c r="K1011" s="21">
        <v>28.581467186929721</v>
      </c>
      <c r="L1011" s="21">
        <v>80.062602961279111</v>
      </c>
      <c r="M1011" s="21">
        <v>80.215246402048862</v>
      </c>
      <c r="N1011" s="21">
        <v>0</v>
      </c>
      <c r="O1011" s="21">
        <v>11.333103379077336</v>
      </c>
      <c r="P1011" s="21">
        <v>0</v>
      </c>
      <c r="Q1011" s="21">
        <v>6.6755843233394989</v>
      </c>
      <c r="R1011" s="23">
        <v>10563586.318423009</v>
      </c>
      <c r="S1011" s="23">
        <v>10481438.676514041</v>
      </c>
      <c r="T1011" s="23">
        <v>2593952.2420892199</v>
      </c>
      <c r="U1011" s="18" t="s">
        <v>41</v>
      </c>
      <c r="V1011" s="23">
        <v>1627.852124071522</v>
      </c>
      <c r="W1011" s="23">
        <v>1615.3478390812438</v>
      </c>
      <c r="X1011" s="23">
        <v>1887.3097730610311</v>
      </c>
      <c r="Y1011" s="23">
        <v>1801.5347662143279</v>
      </c>
      <c r="Z1011" s="23">
        <v>1880.631911029086</v>
      </c>
      <c r="AA1011" s="23">
        <v>1794.6255864160235</v>
      </c>
      <c r="AB1011" s="21">
        <v>0</v>
      </c>
      <c r="AC1011" s="26">
        <f>((Y1011*1000)*(O1011/100))/VLOOKUP(E1011,'Sq Ft lookup'!$C$3:$D$7,2,0)</f>
        <v>0.40948615616744682</v>
      </c>
      <c r="AD1011" s="26">
        <f>(100-J1011)/100*X1011*1000/VLOOKUP(E1011,'Sq Ft lookup'!$C$3:$D$7,2,0)</f>
        <v>2.7500148505410964</v>
      </c>
      <c r="AE1011" s="26">
        <f>(100-K1011)/100*Y1011*1000/VLOOKUP(E1011,'Sq Ft lookup'!$C$3:$D$7,2,0)</f>
        <v>2.5804847536053921</v>
      </c>
    </row>
    <row r="1012" spans="1:31">
      <c r="A1012" t="s">
        <v>1113</v>
      </c>
      <c r="B1012" t="s">
        <v>1052</v>
      </c>
      <c r="C1012" t="s">
        <v>35</v>
      </c>
      <c r="D1012" t="s">
        <v>1053</v>
      </c>
      <c r="E1012" t="s">
        <v>114</v>
      </c>
      <c r="F1012">
        <v>2004</v>
      </c>
      <c r="G1012" t="s">
        <v>55</v>
      </c>
      <c r="H1012" t="s">
        <v>225</v>
      </c>
      <c r="I1012" t="s">
        <v>40</v>
      </c>
      <c r="J1012" s="21">
        <v>24.176210431159838</v>
      </c>
      <c r="K1012" s="21">
        <v>25.448865027786006</v>
      </c>
      <c r="L1012" s="21">
        <v>58.24880562435726</v>
      </c>
      <c r="M1012" s="21">
        <v>58.539352293409053</v>
      </c>
      <c r="N1012" s="21">
        <v>0</v>
      </c>
      <c r="O1012" s="21">
        <v>4.9004867688400111</v>
      </c>
      <c r="P1012" s="21">
        <v>0</v>
      </c>
      <c r="Q1012" s="21">
        <v>7.1605632676731981</v>
      </c>
      <c r="R1012" s="23">
        <v>10436168.851565044</v>
      </c>
      <c r="S1012" s="23">
        <v>10363707.082890615</v>
      </c>
      <c r="T1012" s="23">
        <v>3452044.4514156599</v>
      </c>
      <c r="U1012" s="18" t="s">
        <v>41</v>
      </c>
      <c r="V1012" s="23">
        <v>4692.2805036325317</v>
      </c>
      <c r="W1012" s="23">
        <v>4659.4734139362836</v>
      </c>
      <c r="X1012" s="23">
        <v>1929.8865096211161</v>
      </c>
      <c r="Y1012" s="23">
        <v>1818.5435759061063</v>
      </c>
      <c r="Z1012" s="23">
        <v>1902.6395304908881</v>
      </c>
      <c r="AA1012" s="23">
        <v>1795.6800625544711</v>
      </c>
      <c r="AB1012" s="21">
        <v>0</v>
      </c>
      <c r="AC1012" s="26">
        <f>((Y1012*1000)*(O1012/100))/VLOOKUP(E1012,'Sq Ft lookup'!$C$3:$D$7,2,0)</f>
        <v>0.17873543386054699</v>
      </c>
      <c r="AD1012" s="26">
        <f>(100-J1012)/100*X1012*1000/VLOOKUP(E1012,'Sq Ft lookup'!$C$3:$D$7,2,0)</f>
        <v>2.9348437344014231</v>
      </c>
      <c r="AE1012" s="26">
        <f>(100-K1012)/100*Y1012*1000/VLOOKUP(E1012,'Sq Ft lookup'!$C$3:$D$7,2,0)</f>
        <v>2.7191032406784754</v>
      </c>
    </row>
    <row r="1013" spans="1:31">
      <c r="A1013" t="s">
        <v>1114</v>
      </c>
      <c r="B1013" t="s">
        <v>1052</v>
      </c>
      <c r="C1013" t="s">
        <v>35</v>
      </c>
      <c r="D1013" t="s">
        <v>1053</v>
      </c>
      <c r="E1013" t="s">
        <v>114</v>
      </c>
      <c r="F1013">
        <v>2004</v>
      </c>
      <c r="G1013" t="s">
        <v>55</v>
      </c>
      <c r="H1013" t="s">
        <v>56</v>
      </c>
      <c r="I1013" t="s">
        <v>57</v>
      </c>
      <c r="J1013" s="21">
        <v>25.374497195173507</v>
      </c>
      <c r="K1013" s="21">
        <v>26.560085890918074</v>
      </c>
      <c r="L1013" s="21">
        <v>76.97291168180584</v>
      </c>
      <c r="M1013" s="21">
        <v>77.132740718602008</v>
      </c>
      <c r="N1013" s="21">
        <v>0</v>
      </c>
      <c r="O1013" s="21">
        <v>1.7694585466872459</v>
      </c>
      <c r="P1013" s="21">
        <v>0</v>
      </c>
      <c r="Q1013" s="21">
        <v>1.1520501125319569</v>
      </c>
      <c r="R1013" s="23">
        <v>10436168.851565044</v>
      </c>
      <c r="S1013" s="23">
        <v>10364878.834100045</v>
      </c>
      <c r="T1013" s="23">
        <v>3452044.4514156599</v>
      </c>
      <c r="U1013" s="18" t="s">
        <v>41</v>
      </c>
      <c r="V1013" s="21">
        <v>1056.1056725545391</v>
      </c>
      <c r="W1013" s="21">
        <v>1048.739846788814</v>
      </c>
      <c r="X1013" s="23">
        <v>1929.8865096211161</v>
      </c>
      <c r="Y1013" s="23">
        <v>1838.6307789348623</v>
      </c>
      <c r="Z1013" s="23">
        <v>1829.6583205744842</v>
      </c>
      <c r="AA1013" s="23">
        <v>1766.5092011256136</v>
      </c>
      <c r="AB1013" s="21">
        <v>0</v>
      </c>
      <c r="AC1013" s="26">
        <f>((Y1013*1000)*(O1013/100))/VLOOKUP(E1013,'Sq Ft lookup'!$C$3:$D$7,2,0)</f>
        <v>6.5250319815253116E-2</v>
      </c>
      <c r="AD1013" s="26">
        <f>(100-J1013)/100*X1013*1000/VLOOKUP(E1013,'Sq Ft lookup'!$C$3:$D$7,2,0)</f>
        <v>2.8884627183459166</v>
      </c>
      <c r="AE1013" s="26">
        <f>(100-K1013)/100*Y1013*1000/VLOOKUP(E1013,'Sq Ft lookup'!$C$3:$D$7,2,0)</f>
        <v>2.7081605792878198</v>
      </c>
    </row>
    <row r="1014" spans="1:31">
      <c r="A1014" t="s">
        <v>1115</v>
      </c>
      <c r="B1014" t="s">
        <v>1052</v>
      </c>
      <c r="C1014" t="s">
        <v>35</v>
      </c>
      <c r="D1014" s="22" t="s">
        <v>1053</v>
      </c>
      <c r="E1014" t="s">
        <v>114</v>
      </c>
      <c r="F1014">
        <v>2004</v>
      </c>
      <c r="G1014" t="s">
        <v>59</v>
      </c>
      <c r="H1014" t="s">
        <v>44</v>
      </c>
      <c r="I1014" t="s">
        <v>45</v>
      </c>
      <c r="J1014" s="21">
        <v>24.560792382769215</v>
      </c>
      <c r="K1014" s="21">
        <v>24.669646866593574</v>
      </c>
      <c r="L1014" s="21">
        <v>69.171637744970951</v>
      </c>
      <c r="M1014" s="21">
        <v>69.380228392996131</v>
      </c>
      <c r="N1014" s="21">
        <v>0</v>
      </c>
      <c r="O1014" s="21">
        <v>0.53719459887824283</v>
      </c>
      <c r="P1014" s="21">
        <v>0</v>
      </c>
      <c r="Q1014" s="21">
        <v>0.38079262845922729</v>
      </c>
      <c r="R1014" s="23">
        <v>10347378.347368645</v>
      </c>
      <c r="S1014" s="23">
        <v>10278305.857497694</v>
      </c>
      <c r="T1014" s="23">
        <v>1811994.0555083</v>
      </c>
      <c r="U1014" s="18" t="s">
        <v>41</v>
      </c>
      <c r="V1014" s="23">
        <v>1371.399026734706</v>
      </c>
      <c r="W1014" s="23">
        <v>1362.104051884593</v>
      </c>
      <c r="X1014" s="23">
        <v>1753.498973697328</v>
      </c>
      <c r="Y1014" s="23">
        <v>1715.551283506878</v>
      </c>
      <c r="Z1014" s="23">
        <v>1701.1255357140376</v>
      </c>
      <c r="AA1014" s="23">
        <v>1699.063614890752</v>
      </c>
      <c r="AB1014" s="21">
        <v>0</v>
      </c>
      <c r="AC1014" s="26">
        <f>((Y1014*1000)*(O1014/100))/VLOOKUP(E1014,'Sq Ft lookup'!$C$3:$D$7,2,0)</f>
        <v>1.8483451335710631E-2</v>
      </c>
      <c r="AD1014" s="26">
        <f>(100-J1014)/100*X1014*1000/VLOOKUP(E1014,'Sq Ft lookup'!$C$3:$D$7,2,0)</f>
        <v>2.6530800869104256</v>
      </c>
      <c r="AE1014" s="26">
        <f>(100-K1014)/100*Y1014*1000/VLOOKUP(E1014,'Sq Ft lookup'!$C$3:$D$7,2,0)</f>
        <v>2.5919190534504963</v>
      </c>
    </row>
    <row r="1015" spans="1:31">
      <c r="A1015" t="s">
        <v>1116</v>
      </c>
      <c r="B1015" t="s">
        <v>1052</v>
      </c>
      <c r="C1015" t="s">
        <v>35</v>
      </c>
      <c r="D1015" t="s">
        <v>1053</v>
      </c>
      <c r="E1015" t="s">
        <v>114</v>
      </c>
      <c r="F1015">
        <v>2004</v>
      </c>
      <c r="G1015" t="s">
        <v>61</v>
      </c>
      <c r="H1015" t="s">
        <v>62</v>
      </c>
      <c r="I1015" t="s">
        <v>63</v>
      </c>
      <c r="J1015" s="21">
        <v>23.953381468339273</v>
      </c>
      <c r="K1015" s="21">
        <v>25.891883154419904</v>
      </c>
      <c r="L1015" s="21">
        <v>75.102326395308168</v>
      </c>
      <c r="M1015" s="21">
        <v>75.328071202005248</v>
      </c>
      <c r="N1015" s="21">
        <v>0</v>
      </c>
      <c r="O1015" s="21">
        <v>1.5267669719906971</v>
      </c>
      <c r="P1015" s="21">
        <v>0</v>
      </c>
      <c r="Q1015" s="21">
        <v>2.3823421711527568</v>
      </c>
      <c r="R1015" s="23">
        <v>10721220.626698738</v>
      </c>
      <c r="S1015" s="23">
        <v>10625403.066837387</v>
      </c>
      <c r="T1015" s="23">
        <v>1505757.2086046799</v>
      </c>
      <c r="U1015" s="18" t="s">
        <v>41</v>
      </c>
      <c r="V1015" s="23">
        <v>1916.1828001347544</v>
      </c>
      <c r="W1015" s="23">
        <v>1898.7878139886568</v>
      </c>
      <c r="X1015" s="23">
        <v>2038.4119491775127</v>
      </c>
      <c r="Y1015" s="23">
        <v>1980.9920524896595</v>
      </c>
      <c r="Z1015" s="23">
        <v>2038.4119491775127</v>
      </c>
      <c r="AA1015" s="23">
        <v>1980.9920524896595</v>
      </c>
      <c r="AB1015" s="21">
        <v>0</v>
      </c>
      <c r="AC1015" s="26">
        <f>((Y1015*1000)*(O1015/100))/VLOOKUP(E1015,'Sq Ft lookup'!$C$3:$D$7,2,0)</f>
        <v>6.0660113066932884E-2</v>
      </c>
      <c r="AD1015" s="26">
        <f>(100-J1015)/100*X1015*1000/VLOOKUP(E1015,'Sq Ft lookup'!$C$3:$D$7,2,0)</f>
        <v>3.1089918954970175</v>
      </c>
      <c r="AE1015" s="26">
        <f>(100-K1015)/100*Y1015*1000/VLOOKUP(E1015,'Sq Ft lookup'!$C$3:$D$7,2,0)</f>
        <v>2.9443961190547374</v>
      </c>
    </row>
    <row r="1016" spans="1:31">
      <c r="A1016" t="s">
        <v>1117</v>
      </c>
      <c r="B1016" t="s">
        <v>1052</v>
      </c>
      <c r="C1016" t="s">
        <v>35</v>
      </c>
      <c r="D1016" t="s">
        <v>1053</v>
      </c>
      <c r="E1016" t="s">
        <v>114</v>
      </c>
      <c r="F1016">
        <v>2004</v>
      </c>
      <c r="G1016" t="s">
        <v>65</v>
      </c>
      <c r="H1016" t="s">
        <v>230</v>
      </c>
      <c r="I1016" t="s">
        <v>63</v>
      </c>
      <c r="J1016" s="21">
        <v>22.707412291027019</v>
      </c>
      <c r="K1016" s="21">
        <v>24.915009341413729</v>
      </c>
      <c r="L1016" s="21">
        <v>85.611806256434335</v>
      </c>
      <c r="M1016" s="21">
        <v>85.756574535375435</v>
      </c>
      <c r="N1016" s="21">
        <v>0</v>
      </c>
      <c r="O1016" s="21">
        <v>5.5723724569591457</v>
      </c>
      <c r="P1016" s="21">
        <v>0</v>
      </c>
      <c r="Q1016" s="21">
        <v>5.2583372572797087</v>
      </c>
      <c r="R1016" s="23">
        <v>10733603.240474408</v>
      </c>
      <c r="S1016" s="23">
        <v>10632942.16578914</v>
      </c>
      <c r="T1016" s="23">
        <v>2280853.6661995701</v>
      </c>
      <c r="U1016" s="18" t="s">
        <v>41</v>
      </c>
      <c r="V1016" s="23">
        <v>2146.225375826335</v>
      </c>
      <c r="W1016" s="23">
        <v>2124.6203634331277</v>
      </c>
      <c r="X1016" s="23">
        <v>2127.219476525182</v>
      </c>
      <c r="Y1016" s="23">
        <v>2086.6324067859737</v>
      </c>
      <c r="Z1016" s="23">
        <v>2115.7364053281481</v>
      </c>
      <c r="AA1016" s="23">
        <v>2079.0450514298291</v>
      </c>
      <c r="AB1016" s="21">
        <v>0</v>
      </c>
      <c r="AC1016" s="26">
        <f>((Y1016*1000)*(O1016/100))/VLOOKUP(E1016,'Sq Ft lookup'!$C$3:$D$7,2,0)</f>
        <v>0.23320282694289074</v>
      </c>
      <c r="AD1016" s="26">
        <f>(100-J1016)/100*X1016*1000/VLOOKUP(E1016,'Sq Ft lookup'!$C$3:$D$7,2,0)</f>
        <v>3.2975992371752545</v>
      </c>
      <c r="AE1016" s="26">
        <f>(100-K1016)/100*Y1016*1000/VLOOKUP(E1016,'Sq Ft lookup'!$C$3:$D$7,2,0)</f>
        <v>3.1422939184000844</v>
      </c>
    </row>
    <row r="1017" spans="1:31">
      <c r="A1017" t="s">
        <v>1118</v>
      </c>
      <c r="B1017" t="s">
        <v>1052</v>
      </c>
      <c r="C1017" t="s">
        <v>35</v>
      </c>
      <c r="D1017" t="s">
        <v>1053</v>
      </c>
      <c r="E1017" t="s">
        <v>114</v>
      </c>
      <c r="F1017">
        <v>2004</v>
      </c>
      <c r="G1017" t="s">
        <v>65</v>
      </c>
      <c r="H1017" t="s">
        <v>66</v>
      </c>
      <c r="I1017" t="s">
        <v>57</v>
      </c>
      <c r="J1017" s="21">
        <v>24.047692084180227</v>
      </c>
      <c r="K1017" s="21">
        <v>26.227154167069887</v>
      </c>
      <c r="L1017" s="21">
        <v>78.550671134245135</v>
      </c>
      <c r="M1017" s="21">
        <v>78.760998183108782</v>
      </c>
      <c r="N1017" s="21">
        <v>0</v>
      </c>
      <c r="O1017" s="21">
        <v>1.4177498825391399</v>
      </c>
      <c r="P1017" s="21">
        <v>0</v>
      </c>
      <c r="Q1017" s="21">
        <v>1.392060060385955</v>
      </c>
      <c r="R1017" s="23">
        <v>10733603.240474408</v>
      </c>
      <c r="S1017" s="23">
        <v>10629640.607513016</v>
      </c>
      <c r="T1017" s="23">
        <v>2280853.6661995701</v>
      </c>
      <c r="U1017" s="18" t="s">
        <v>41</v>
      </c>
      <c r="V1017" s="23">
        <v>1084.2991788849199</v>
      </c>
      <c r="W1017" s="23">
        <v>1073.6637385614879</v>
      </c>
      <c r="X1017" s="23">
        <v>2127.219476525182</v>
      </c>
      <c r="Y1017" s="23">
        <v>2085.1148172858057</v>
      </c>
      <c r="Z1017" s="23">
        <v>2114.726591533069</v>
      </c>
      <c r="AA1017" s="23">
        <v>2076.6637711340286</v>
      </c>
      <c r="AB1017" s="21">
        <v>0</v>
      </c>
      <c r="AC1017" s="26">
        <f>((Y1017*1000)*(O1017/100))/VLOOKUP(E1017,'Sq Ft lookup'!$C$3:$D$7,2,0)</f>
        <v>5.928943616701908E-2</v>
      </c>
      <c r="AD1017" s="26">
        <f>(100-J1017)/100*X1017*1000/VLOOKUP(E1017,'Sq Ft lookup'!$C$3:$D$7,2,0)</f>
        <v>3.2404177433928916</v>
      </c>
      <c r="AE1017" s="26">
        <f>(100-K1017)/100*Y1017*1000/VLOOKUP(E1017,'Sq Ft lookup'!$C$3:$D$7,2,0)</f>
        <v>3.0851354584754107</v>
      </c>
    </row>
    <row r="1018" spans="1:31">
      <c r="A1018" t="s">
        <v>1119</v>
      </c>
      <c r="B1018" t="s">
        <v>1052</v>
      </c>
      <c r="C1018" t="s">
        <v>35</v>
      </c>
      <c r="D1018" s="22" t="s">
        <v>1053</v>
      </c>
      <c r="E1018" t="s">
        <v>114</v>
      </c>
      <c r="F1018">
        <v>2004</v>
      </c>
      <c r="G1018" t="s">
        <v>68</v>
      </c>
      <c r="H1018" t="s">
        <v>69</v>
      </c>
      <c r="I1018" t="s">
        <v>70</v>
      </c>
      <c r="J1018" s="21">
        <v>23.930267908525838</v>
      </c>
      <c r="K1018" s="21">
        <v>25.138715698989301</v>
      </c>
      <c r="L1018" s="21">
        <v>79.103190986873841</v>
      </c>
      <c r="M1018" s="21">
        <v>79.286962276177036</v>
      </c>
      <c r="N1018" s="21">
        <v>0</v>
      </c>
      <c r="O1018" s="21">
        <v>1.0641736418658672</v>
      </c>
      <c r="P1018" s="21">
        <v>0</v>
      </c>
      <c r="Q1018" s="21">
        <v>0.85271522103506769</v>
      </c>
      <c r="R1018" s="23">
        <v>10347121.825547377</v>
      </c>
      <c r="S1018" s="23">
        <v>10256969.93469085</v>
      </c>
      <c r="T1018" s="23">
        <v>586471.77717517805</v>
      </c>
      <c r="U1018" s="18" t="s">
        <v>41</v>
      </c>
      <c r="V1018" s="23">
        <v>1150.6969769859709</v>
      </c>
      <c r="W1018" s="23">
        <v>1140.5681157476029</v>
      </c>
      <c r="X1018" s="23">
        <v>1794.7608231128531</v>
      </c>
      <c r="Y1018" s="23">
        <v>1754.3251676842501</v>
      </c>
      <c r="Z1018" s="23">
        <v>1725.7317317750719</v>
      </c>
      <c r="AA1018" s="23">
        <v>1655.4086371627443</v>
      </c>
      <c r="AB1018" s="21">
        <v>0</v>
      </c>
      <c r="AC1018" s="26">
        <f>((Y1018*1000)*(O1018/100))/VLOOKUP(E1018,'Sq Ft lookup'!$C$3:$D$7,2,0)</f>
        <v>3.7442972376885209E-2</v>
      </c>
      <c r="AD1018" s="26">
        <f>(100-J1018)/100*X1018*1000/VLOOKUP(E1018,'Sq Ft lookup'!$C$3:$D$7,2,0)</f>
        <v>2.738206477787172</v>
      </c>
      <c r="AE1018" s="26">
        <f>(100-K1018)/100*Y1018*1000/VLOOKUP(E1018,'Sq Ft lookup'!$C$3:$D$7,2,0)</f>
        <v>2.633995891183893</v>
      </c>
    </row>
    <row r="1019" spans="1:31">
      <c r="A1019" t="s">
        <v>1120</v>
      </c>
      <c r="B1019" t="s">
        <v>1052</v>
      </c>
      <c r="C1019" t="s">
        <v>35</v>
      </c>
      <c r="D1019" t="s">
        <v>1053</v>
      </c>
      <c r="E1019" t="s">
        <v>114</v>
      </c>
      <c r="F1019">
        <v>2004</v>
      </c>
      <c r="G1019" t="s">
        <v>72</v>
      </c>
      <c r="H1019" t="s">
        <v>73</v>
      </c>
      <c r="I1019" t="s">
        <v>63</v>
      </c>
      <c r="J1019" s="21">
        <v>19.737463054830606</v>
      </c>
      <c r="K1019" s="21">
        <v>22.001948493302081</v>
      </c>
      <c r="L1019" s="21">
        <v>71.337074254805756</v>
      </c>
      <c r="M1019" s="21">
        <v>71.680603047194111</v>
      </c>
      <c r="N1019" s="21">
        <v>0</v>
      </c>
      <c r="O1019" s="21">
        <v>0.97213371995657372</v>
      </c>
      <c r="P1019" s="21">
        <v>0</v>
      </c>
      <c r="Q1019" s="21">
        <v>1.8218588150879269</v>
      </c>
      <c r="R1019" s="23">
        <v>10941044.244696567</v>
      </c>
      <c r="S1019" s="23">
        <v>10814215.004798548</v>
      </c>
      <c r="T1019" s="23">
        <v>966885.08963752701</v>
      </c>
      <c r="U1019" s="18" t="s">
        <v>41</v>
      </c>
      <c r="V1019" s="23">
        <v>3156.5284033789653</v>
      </c>
      <c r="W1019" s="23">
        <v>3118.6852981344991</v>
      </c>
      <c r="X1019" s="23">
        <v>2025.2270241424849</v>
      </c>
      <c r="Y1019" s="23">
        <v>1985.0766670105618</v>
      </c>
      <c r="Z1019" s="23">
        <v>2021.7609049628197</v>
      </c>
      <c r="AA1019" s="23">
        <v>1978.0644385922576</v>
      </c>
      <c r="AB1019" s="21">
        <v>0</v>
      </c>
      <c r="AC1019" s="26">
        <f>((Y1019*1000)*(O1019/100))/VLOOKUP(E1019,'Sq Ft lookup'!$C$3:$D$7,2,0)</f>
        <v>3.8703569288005897E-2</v>
      </c>
      <c r="AD1019" s="26">
        <f>(100-J1019)/100*X1019*1000/VLOOKUP(E1019,'Sq Ft lookup'!$C$3:$D$7,2,0)</f>
        <v>3.2601255284314412</v>
      </c>
      <c r="AE1019" s="26">
        <f>(100-K1019)/100*Y1019*1000/VLOOKUP(E1019,'Sq Ft lookup'!$C$3:$D$7,2,0)</f>
        <v>3.1053371864868438</v>
      </c>
    </row>
    <row r="1020" spans="1:31">
      <c r="A1020" t="s">
        <v>1121</v>
      </c>
      <c r="B1020" t="s">
        <v>1052</v>
      </c>
      <c r="C1020" t="s">
        <v>35</v>
      </c>
      <c r="D1020" t="s">
        <v>1053</v>
      </c>
      <c r="E1020" t="s">
        <v>114</v>
      </c>
      <c r="F1020">
        <v>2004</v>
      </c>
      <c r="G1020" t="s">
        <v>75</v>
      </c>
      <c r="H1020" t="s">
        <v>235</v>
      </c>
      <c r="I1020" t="s">
        <v>63</v>
      </c>
      <c r="J1020" s="21">
        <v>21.155156335122339</v>
      </c>
      <c r="K1020" s="21">
        <v>24.253231751323245</v>
      </c>
      <c r="L1020" s="21">
        <v>79.662894417528889</v>
      </c>
      <c r="M1020" s="21">
        <v>79.936606383035326</v>
      </c>
      <c r="N1020" s="21">
        <v>0</v>
      </c>
      <c r="O1020" s="21">
        <v>2.2950428609441582</v>
      </c>
      <c r="P1020" s="21">
        <v>0</v>
      </c>
      <c r="Q1020" s="21">
        <v>1.4053077374911738</v>
      </c>
      <c r="R1020" s="23">
        <v>11090384.193959821</v>
      </c>
      <c r="S1020" s="23">
        <v>10951423.184783828</v>
      </c>
      <c r="T1020" s="23">
        <v>1179169.40710524</v>
      </c>
      <c r="U1020" s="18" t="s">
        <v>41</v>
      </c>
      <c r="V1020" s="23">
        <v>2728.3003336775087</v>
      </c>
      <c r="W1020" s="23">
        <v>2691.559102681927</v>
      </c>
      <c r="X1020" s="23">
        <v>2175.7507197928549</v>
      </c>
      <c r="Y1020" s="23">
        <v>2070.9468450852064</v>
      </c>
      <c r="Z1020" s="23">
        <v>2175.053462668302</v>
      </c>
      <c r="AA1020" s="23">
        <v>2060.4504544663719</v>
      </c>
      <c r="AB1020" s="21">
        <v>0</v>
      </c>
      <c r="AC1020" s="26">
        <f>((Y1020*1000)*(O1020/100))/VLOOKUP(E1020,'Sq Ft lookup'!$C$3:$D$7,2,0)</f>
        <v>9.5325145852539719E-2</v>
      </c>
      <c r="AD1020" s="26">
        <f>(100-J1020)/100*X1020*1000/VLOOKUP(E1020,'Sq Ft lookup'!$C$3:$D$7,2,0)</f>
        <v>3.4405680977900661</v>
      </c>
      <c r="AE1020" s="26">
        <f>(100-K1020)/100*Y1020*1000/VLOOKUP(E1020,'Sq Ft lookup'!$C$3:$D$7,2,0)</f>
        <v>3.146159862214148</v>
      </c>
    </row>
    <row r="1021" spans="1:31">
      <c r="A1021" t="s">
        <v>1122</v>
      </c>
      <c r="B1021" t="s">
        <v>1052</v>
      </c>
      <c r="C1021" t="s">
        <v>35</v>
      </c>
      <c r="D1021" t="s">
        <v>1053</v>
      </c>
      <c r="E1021" t="s">
        <v>114</v>
      </c>
      <c r="F1021">
        <v>2004</v>
      </c>
      <c r="G1021" t="s">
        <v>75</v>
      </c>
      <c r="H1021" t="s">
        <v>76</v>
      </c>
      <c r="I1021" t="s">
        <v>77</v>
      </c>
      <c r="J1021" s="21">
        <v>28.676319341768686</v>
      </c>
      <c r="K1021" s="21">
        <v>30.989756474833452</v>
      </c>
      <c r="L1021" s="21">
        <v>68.676413256901753</v>
      </c>
      <c r="M1021" s="21">
        <v>69.044893031721983</v>
      </c>
      <c r="N1021" s="21">
        <v>0</v>
      </c>
      <c r="O1021" s="21">
        <v>1.5562682104856309</v>
      </c>
      <c r="P1021" s="21">
        <v>0</v>
      </c>
      <c r="Q1021" s="21">
        <v>0.9897956444437922</v>
      </c>
      <c r="R1021" s="23">
        <v>11090384.193959821</v>
      </c>
      <c r="S1021" s="23">
        <v>10951594.766576139</v>
      </c>
      <c r="T1021" s="23">
        <v>1179169.40710524</v>
      </c>
      <c r="U1021" s="18" t="s">
        <v>41</v>
      </c>
      <c r="V1021" s="23">
        <v>4892.7918307435311</v>
      </c>
      <c r="W1021" s="23">
        <v>4835.2140714595707</v>
      </c>
      <c r="X1021" s="23">
        <v>2175.7507197928549</v>
      </c>
      <c r="Y1021" s="23">
        <v>2070.126147547292</v>
      </c>
      <c r="Z1021" s="23">
        <v>2164.231764257238</v>
      </c>
      <c r="AA1021" s="23">
        <v>2062.9879626673815</v>
      </c>
      <c r="AB1021" s="21">
        <v>0</v>
      </c>
      <c r="AC1021" s="26">
        <f>((Y1021*1000)*(O1021/100))/VLOOKUP(E1021,'Sq Ft lookup'!$C$3:$D$7,2,0)</f>
        <v>6.4614350483813421E-2</v>
      </c>
      <c r="AD1021" s="26">
        <f>(100-J1021)/100*X1021*1000/VLOOKUP(E1021,'Sq Ft lookup'!$C$3:$D$7,2,0)</f>
        <v>3.1123656143285698</v>
      </c>
      <c r="AE1021" s="26">
        <f>(100-K1021)/100*Y1021*1000/VLOOKUP(E1021,'Sq Ft lookup'!$C$3:$D$7,2,0)</f>
        <v>2.8652208096681404</v>
      </c>
    </row>
    <row r="1022" spans="1:31">
      <c r="A1022" t="s">
        <v>1123</v>
      </c>
      <c r="B1022" t="s">
        <v>1052</v>
      </c>
      <c r="C1022" t="s">
        <v>35</v>
      </c>
      <c r="D1022" t="s">
        <v>1053</v>
      </c>
      <c r="E1022" t="s">
        <v>114</v>
      </c>
      <c r="F1022">
        <v>2004</v>
      </c>
      <c r="G1022" t="s">
        <v>79</v>
      </c>
      <c r="H1022" t="s">
        <v>62</v>
      </c>
      <c r="I1022" t="s">
        <v>70</v>
      </c>
      <c r="J1022" s="21">
        <v>27.455676780276338</v>
      </c>
      <c r="K1022" s="21">
        <v>29.761557143804453</v>
      </c>
      <c r="L1022" s="21">
        <v>70.218647856743885</v>
      </c>
      <c r="M1022" s="21">
        <v>70.606597421912781</v>
      </c>
      <c r="N1022" s="21">
        <v>0</v>
      </c>
      <c r="O1022" s="21">
        <v>5.4130128058791858</v>
      </c>
      <c r="P1022" s="21">
        <v>0</v>
      </c>
      <c r="Q1022" s="21">
        <v>1.6784711275492687</v>
      </c>
      <c r="R1022" s="23">
        <v>11454527.062612357</v>
      </c>
      <c r="S1022" s="23">
        <v>11304693.41753222</v>
      </c>
      <c r="T1022" s="23">
        <v>575671.89967144094</v>
      </c>
      <c r="U1022" s="18" t="s">
        <v>41</v>
      </c>
      <c r="V1022" s="23">
        <v>2607.0149215832662</v>
      </c>
      <c r="W1022" s="23">
        <v>2573.0271992633529</v>
      </c>
      <c r="X1022" s="23">
        <v>2248.4191168290049</v>
      </c>
      <c r="Y1022" s="23">
        <v>2184.0637080840838</v>
      </c>
      <c r="Z1022" s="23">
        <v>2233.9821378431043</v>
      </c>
      <c r="AA1022" s="23">
        <v>2179.6732372803222</v>
      </c>
      <c r="AB1022" s="21">
        <v>0</v>
      </c>
      <c r="AC1022" s="26">
        <f>((Y1022*1000)*(O1022/100))/VLOOKUP(E1022,'Sq Ft lookup'!$C$3:$D$7,2,0)</f>
        <v>0.23711120779613165</v>
      </c>
      <c r="AD1022" s="26">
        <f>(100-J1022)/100*X1022*1000/VLOOKUP(E1022,'Sq Ft lookup'!$C$3:$D$7,2,0)</f>
        <v>3.2713606727767539</v>
      </c>
      <c r="AE1022" s="26">
        <f>(100-K1022)/100*Y1022*1000/VLOOKUP(E1022,'Sq Ft lookup'!$C$3:$D$7,2,0)</f>
        <v>3.0767194936733748</v>
      </c>
    </row>
    <row r="1023" spans="1:31">
      <c r="A1023" t="s">
        <v>1124</v>
      </c>
      <c r="B1023" t="s">
        <v>1052</v>
      </c>
      <c r="C1023" t="s">
        <v>35</v>
      </c>
      <c r="D1023" t="s">
        <v>1053</v>
      </c>
      <c r="E1023" t="s">
        <v>114</v>
      </c>
      <c r="F1023">
        <v>2004</v>
      </c>
      <c r="G1023" t="s">
        <v>81</v>
      </c>
      <c r="H1023" t="s">
        <v>82</v>
      </c>
      <c r="I1023" t="s">
        <v>77</v>
      </c>
      <c r="J1023" s="21">
        <v>19.027692183666222</v>
      </c>
      <c r="K1023" s="21">
        <v>22.084582059951284</v>
      </c>
      <c r="L1023" s="21">
        <v>54.704970204115867</v>
      </c>
      <c r="M1023" s="21">
        <v>55.537323575958375</v>
      </c>
      <c r="N1023" s="21">
        <v>0</v>
      </c>
      <c r="O1023" s="21">
        <v>9.6221255933932461</v>
      </c>
      <c r="P1023" s="21">
        <v>0</v>
      </c>
      <c r="Q1023" s="21">
        <v>5.728559237586726</v>
      </c>
      <c r="R1023" s="23">
        <v>12010678.249172367</v>
      </c>
      <c r="S1023" s="23">
        <v>11786821.297663029</v>
      </c>
      <c r="T1023" s="23">
        <v>508845.37902365002</v>
      </c>
      <c r="U1023" s="18" t="s">
        <v>41</v>
      </c>
      <c r="V1023" s="23">
        <v>5545.9840737610502</v>
      </c>
      <c r="W1023" s="23">
        <v>5444.0559422389952</v>
      </c>
      <c r="X1023" s="23">
        <v>2291.1331087886556</v>
      </c>
      <c r="Y1023" s="23">
        <v>2245.4442412614931</v>
      </c>
      <c r="Z1023" s="23">
        <v>2277.7614373590795</v>
      </c>
      <c r="AA1023" s="23">
        <v>2238.7188615803702</v>
      </c>
      <c r="AB1023" s="21">
        <v>0</v>
      </c>
      <c r="AC1023" s="26">
        <f>((Y1023*1000)*(O1023/100))/VLOOKUP(E1023,'Sq Ft lookup'!$C$3:$D$7,2,0)</f>
        <v>0.43333226037664846</v>
      </c>
      <c r="AD1023" s="26">
        <f>(100-J1023)/100*X1023*1000/VLOOKUP(E1023,'Sq Ft lookup'!$C$3:$D$7,2,0)</f>
        <v>3.7207849043928753</v>
      </c>
      <c r="AE1023" s="26">
        <f>(100-K1023)/100*Y1023*1000/VLOOKUP(E1023,'Sq Ft lookup'!$C$3:$D$7,2,0)</f>
        <v>3.5089195049932775</v>
      </c>
    </row>
    <row r="1024" spans="1:31">
      <c r="A1024" t="s">
        <v>1125</v>
      </c>
      <c r="B1024" t="s">
        <v>1052</v>
      </c>
      <c r="C1024" t="s">
        <v>35</v>
      </c>
      <c r="D1024" t="s">
        <v>1053</v>
      </c>
      <c r="E1024" t="s">
        <v>129</v>
      </c>
      <c r="F1024">
        <v>2004</v>
      </c>
      <c r="G1024" t="s">
        <v>38</v>
      </c>
      <c r="H1024" t="s">
        <v>39</v>
      </c>
      <c r="I1024" t="s">
        <v>40</v>
      </c>
      <c r="J1024" s="21">
        <v>43.184096670865358</v>
      </c>
      <c r="K1024" s="21">
        <v>44.547547539581664</v>
      </c>
      <c r="L1024" s="21">
        <v>92.333067465803836</v>
      </c>
      <c r="M1024" s="21">
        <v>92.41046978950871</v>
      </c>
      <c r="N1024" s="21">
        <v>0</v>
      </c>
      <c r="O1024" s="21">
        <v>2.1235363588370713</v>
      </c>
      <c r="P1024" s="21">
        <v>0</v>
      </c>
      <c r="Q1024" s="21">
        <v>2.2637226315512247</v>
      </c>
      <c r="R1024" s="23">
        <v>1527408.2494119541</v>
      </c>
      <c r="S1024" s="23">
        <v>1512493.6331057539</v>
      </c>
      <c r="T1024" s="23">
        <v>4274179.6658299603</v>
      </c>
      <c r="U1024" s="18" t="s">
        <v>41</v>
      </c>
      <c r="V1024" s="23">
        <v>238.67286508651961</v>
      </c>
      <c r="W1024" s="23">
        <v>236.25815614523853</v>
      </c>
      <c r="X1024" s="23">
        <v>407.04440674119002</v>
      </c>
      <c r="Y1024" s="23">
        <v>397.39485189217493</v>
      </c>
      <c r="Z1024" s="23">
        <v>400.31122986685523</v>
      </c>
      <c r="AA1024" s="23">
        <v>390.17290001049304</v>
      </c>
      <c r="AB1024" s="21">
        <v>0</v>
      </c>
      <c r="AC1024" s="26">
        <f>((Y1024*1000)*(O1024/100))/VLOOKUP(E1024,'Sq Ft lookup'!$C$3:$D$7,2,0)</f>
        <v>6.9095930371049885E-2</v>
      </c>
      <c r="AD1024" s="26">
        <f>(100-J1024)/100*X1024*1000/VLOOKUP(E1024,'Sq Ft lookup'!$C$3:$D$7,2,0)</f>
        <v>1.8935738106370497</v>
      </c>
      <c r="AE1024" s="26">
        <f>(100-K1024)/100*Y1024*1000/VLOOKUP(E1024,'Sq Ft lookup'!$C$3:$D$7,2,0)</f>
        <v>1.8043198451319731</v>
      </c>
    </row>
    <row r="1025" spans="1:31">
      <c r="A1025" t="s">
        <v>1126</v>
      </c>
      <c r="B1025" t="s">
        <v>1052</v>
      </c>
      <c r="C1025" t="s">
        <v>35</v>
      </c>
      <c r="D1025" t="s">
        <v>1053</v>
      </c>
      <c r="E1025" t="s">
        <v>129</v>
      </c>
      <c r="F1025">
        <v>2004</v>
      </c>
      <c r="G1025" t="s">
        <v>43</v>
      </c>
      <c r="H1025" t="s">
        <v>44</v>
      </c>
      <c r="I1025" t="s">
        <v>45</v>
      </c>
      <c r="J1025" s="21">
        <v>40.185084787410489</v>
      </c>
      <c r="K1025" s="21">
        <v>40.920475138138855</v>
      </c>
      <c r="L1025" s="21">
        <v>72.912958687026091</v>
      </c>
      <c r="M1025" s="21">
        <v>73.18640883859797</v>
      </c>
      <c r="N1025" s="21">
        <v>0</v>
      </c>
      <c r="O1025" s="21">
        <v>1.4804456186687183</v>
      </c>
      <c r="P1025" s="21">
        <v>0</v>
      </c>
      <c r="Q1025" s="21">
        <v>2.1696713041401003</v>
      </c>
      <c r="R1025" s="23">
        <v>1520768.3912540544</v>
      </c>
      <c r="S1025" s="23">
        <v>1504762.6020600004</v>
      </c>
      <c r="T1025" s="23">
        <v>3345095.7304042401</v>
      </c>
      <c r="U1025" s="18" t="s">
        <v>41</v>
      </c>
      <c r="V1025" s="23">
        <v>407.66950743067554</v>
      </c>
      <c r="W1025" s="23">
        <v>403.54654573656313</v>
      </c>
      <c r="X1025" s="23">
        <v>382.33059640593416</v>
      </c>
      <c r="Y1025" s="23">
        <v>372.06777218410332</v>
      </c>
      <c r="Z1025" s="23">
        <v>355.47178193829552</v>
      </c>
      <c r="AA1025" s="23">
        <v>347.32041085380718</v>
      </c>
      <c r="AB1025" s="21">
        <v>0</v>
      </c>
      <c r="AC1025" s="26">
        <f>((Y1025*1000)*(O1025/100))/VLOOKUP(E1025,'Sq Ft lookup'!$C$3:$D$7,2,0)</f>
        <v>4.5100882911750115E-2</v>
      </c>
      <c r="AD1025" s="26">
        <f>(100-J1025)/100*X1025*1000/VLOOKUP(E1025,'Sq Ft lookup'!$C$3:$D$7,2,0)</f>
        <v>1.8724881445648751</v>
      </c>
      <c r="AE1025" s="26">
        <f>(100-K1025)/100*Y1025*1000/VLOOKUP(E1025,'Sq Ft lookup'!$C$3:$D$7,2,0)</f>
        <v>1.799822093885961</v>
      </c>
    </row>
    <row r="1026" spans="1:31">
      <c r="A1026" t="s">
        <v>1127</v>
      </c>
      <c r="B1026" t="s">
        <v>1052</v>
      </c>
      <c r="C1026" t="s">
        <v>35</v>
      </c>
      <c r="D1026" t="s">
        <v>1053</v>
      </c>
      <c r="E1026" t="s">
        <v>129</v>
      </c>
      <c r="F1026">
        <v>2004</v>
      </c>
      <c r="G1026" t="s">
        <v>47</v>
      </c>
      <c r="H1026" t="s">
        <v>220</v>
      </c>
      <c r="I1026" t="s">
        <v>57</v>
      </c>
      <c r="J1026" s="21">
        <v>49.508770080254294</v>
      </c>
      <c r="K1026" s="21">
        <v>49.918904545625168</v>
      </c>
      <c r="L1026" s="21">
        <v>77.781972535018681</v>
      </c>
      <c r="M1026" s="21">
        <v>78.033227747965682</v>
      </c>
      <c r="N1026" s="21">
        <v>0</v>
      </c>
      <c r="O1026" s="21">
        <v>1.4871348283131864</v>
      </c>
      <c r="P1026" s="21">
        <v>0</v>
      </c>
      <c r="Q1026" s="21">
        <v>1.7755129474807265</v>
      </c>
      <c r="R1026" s="23">
        <v>1565190.731219437</v>
      </c>
      <c r="S1026" s="23">
        <v>1547514.7144837254</v>
      </c>
      <c r="T1026" s="23">
        <v>3685124.9224883602</v>
      </c>
      <c r="U1026" s="18" t="s">
        <v>41</v>
      </c>
      <c r="V1026" s="23">
        <v>320.58141404193134</v>
      </c>
      <c r="W1026" s="23">
        <v>316.94572745930463</v>
      </c>
      <c r="X1026" s="23">
        <v>433.50046693594084</v>
      </c>
      <c r="Y1026" s="23">
        <v>423.00417843687109</v>
      </c>
      <c r="Z1026" s="23">
        <v>363.8435932971795</v>
      </c>
      <c r="AA1026" s="23">
        <v>355.51032119553855</v>
      </c>
      <c r="AB1026" s="21">
        <v>0</v>
      </c>
      <c r="AC1026" s="26">
        <f>((Y1026*1000)*(O1026/100))/VLOOKUP(E1026,'Sq Ft lookup'!$C$3:$D$7,2,0)</f>
        <v>5.1506914344764412E-2</v>
      </c>
      <c r="AD1026" s="26">
        <f>(100-J1026)/100*X1026*1000/VLOOKUP(E1026,'Sq Ft lookup'!$C$3:$D$7,2,0)</f>
        <v>1.7921569896816323</v>
      </c>
      <c r="AE1026" s="26">
        <f>(100-K1026)/100*Y1026*1000/VLOOKUP(E1026,'Sq Ft lookup'!$C$3:$D$7,2,0)</f>
        <v>1.7345587264514088</v>
      </c>
    </row>
    <row r="1027" spans="1:31">
      <c r="A1027" t="s">
        <v>1128</v>
      </c>
      <c r="B1027" t="s">
        <v>1052</v>
      </c>
      <c r="C1027" t="s">
        <v>35</v>
      </c>
      <c r="D1027" t="s">
        <v>1053</v>
      </c>
      <c r="E1027" t="s">
        <v>129</v>
      </c>
      <c r="F1027">
        <v>2004</v>
      </c>
      <c r="G1027" t="s">
        <v>47</v>
      </c>
      <c r="H1027" t="s">
        <v>39</v>
      </c>
      <c r="I1027" t="s">
        <v>40</v>
      </c>
      <c r="J1027" s="21">
        <v>43.404728204948661</v>
      </c>
      <c r="K1027" s="21">
        <v>44.895071717368154</v>
      </c>
      <c r="L1027" s="21">
        <v>92.60377827089043</v>
      </c>
      <c r="M1027" s="21">
        <v>92.692248374981958</v>
      </c>
      <c r="N1027" s="21">
        <v>0</v>
      </c>
      <c r="O1027" s="21">
        <v>2.0217571411471478</v>
      </c>
      <c r="P1027" s="21">
        <v>0</v>
      </c>
      <c r="Q1027" s="21">
        <v>2.7088207455782967</v>
      </c>
      <c r="R1027" s="23">
        <v>1565190.731219437</v>
      </c>
      <c r="S1027" s="23">
        <v>1547211.1644067876</v>
      </c>
      <c r="T1027" s="23">
        <v>3685124.9224883602</v>
      </c>
      <c r="U1027" s="18" t="s">
        <v>41</v>
      </c>
      <c r="V1027" s="23">
        <v>245.20904080048155</v>
      </c>
      <c r="W1027" s="23">
        <v>242.26940132293285</v>
      </c>
      <c r="X1027" s="23">
        <v>433.50046693594084</v>
      </c>
      <c r="Y1027" s="23">
        <v>422.61556263596094</v>
      </c>
      <c r="Z1027" s="23">
        <v>431.68620749215961</v>
      </c>
      <c r="AA1027" s="23">
        <v>420.51093539882766</v>
      </c>
      <c r="AB1027" s="21">
        <v>0</v>
      </c>
      <c r="AC1027" s="26">
        <f>((Y1027*1000)*(O1027/100))/VLOOKUP(E1027,'Sq Ft lookup'!$C$3:$D$7,2,0)</f>
        <v>6.9959227042803995E-2</v>
      </c>
      <c r="AD1027" s="26">
        <f>(100-J1027)/100*X1027*1000/VLOOKUP(E1027,'Sq Ft lookup'!$C$3:$D$7,2,0)</f>
        <v>2.0088164239938129</v>
      </c>
      <c r="AE1027" s="26">
        <f>(100-K1027)/100*Y1027*1000/VLOOKUP(E1027,'Sq Ft lookup'!$C$3:$D$7,2,0)</f>
        <v>1.9068057732763513</v>
      </c>
    </row>
    <row r="1028" spans="1:31">
      <c r="A1028" t="s">
        <v>1129</v>
      </c>
      <c r="B1028" t="s">
        <v>1052</v>
      </c>
      <c r="C1028" t="s">
        <v>35</v>
      </c>
      <c r="D1028" s="22" t="s">
        <v>1053</v>
      </c>
      <c r="E1028" t="s">
        <v>129</v>
      </c>
      <c r="F1028">
        <v>2004</v>
      </c>
      <c r="G1028" t="s">
        <v>49</v>
      </c>
      <c r="H1028" t="s">
        <v>44</v>
      </c>
      <c r="I1028" t="s">
        <v>45</v>
      </c>
      <c r="J1028" s="21">
        <v>38.308056801877775</v>
      </c>
      <c r="K1028" s="21">
        <v>38.448420396915985</v>
      </c>
      <c r="L1028" s="21">
        <v>76.896361580458674</v>
      </c>
      <c r="M1028" s="21">
        <v>77.080589657263715</v>
      </c>
      <c r="N1028" s="21">
        <v>0</v>
      </c>
      <c r="O1028" s="21">
        <v>1.4250022188761853</v>
      </c>
      <c r="P1028" s="21">
        <v>0</v>
      </c>
      <c r="Q1028" s="21">
        <v>1.4022158011554196</v>
      </c>
      <c r="R1028" s="23">
        <v>1440642.2161199048</v>
      </c>
      <c r="S1028" s="23">
        <v>1428104.186634043</v>
      </c>
      <c r="T1028" s="23">
        <v>2328374.4035073798</v>
      </c>
      <c r="U1028" s="18" t="s">
        <v>41</v>
      </c>
      <c r="V1028" s="23">
        <v>197.43509108733352</v>
      </c>
      <c r="W1028" s="23">
        <v>195.85870599868812</v>
      </c>
      <c r="X1028" s="23">
        <v>336.84877138315818</v>
      </c>
      <c r="Y1028" s="23">
        <v>332.06994552971656</v>
      </c>
      <c r="Z1028" s="23">
        <v>303.15503592461801</v>
      </c>
      <c r="AA1028" s="23">
        <v>301.75776484593018</v>
      </c>
      <c r="AB1028" s="21">
        <v>0</v>
      </c>
      <c r="AC1028" s="26">
        <f>((Y1028*1000)*(O1028/100))/VLOOKUP(E1028,'Sq Ft lookup'!$C$3:$D$7,2,0)</f>
        <v>3.8744997969568998E-2</v>
      </c>
      <c r="AD1028" s="26">
        <f>(100-J1028)/100*X1028*1000/VLOOKUP(E1028,'Sq Ft lookup'!$C$3:$D$7,2,0)</f>
        <v>1.7015078169953044</v>
      </c>
      <c r="AE1028" s="26">
        <f>(100-K1028)/100*Y1028*1000/VLOOKUP(E1028,'Sq Ft lookup'!$C$3:$D$7,2,0)</f>
        <v>1.6735523602384406</v>
      </c>
    </row>
    <row r="1029" spans="1:31">
      <c r="A1029" t="s">
        <v>1130</v>
      </c>
      <c r="B1029" t="s">
        <v>1052</v>
      </c>
      <c r="C1029" t="s">
        <v>35</v>
      </c>
      <c r="D1029" t="s">
        <v>1053</v>
      </c>
      <c r="E1029" t="s">
        <v>129</v>
      </c>
      <c r="F1029">
        <v>2004</v>
      </c>
      <c r="G1029" t="s">
        <v>51</v>
      </c>
      <c r="H1029" t="s">
        <v>52</v>
      </c>
      <c r="I1029" t="s">
        <v>53</v>
      </c>
      <c r="J1029" s="21">
        <v>34.69713155896801</v>
      </c>
      <c r="K1029" s="21">
        <v>36.132835595357889</v>
      </c>
      <c r="L1029" s="21">
        <v>85.606390532989067</v>
      </c>
      <c r="M1029" s="21">
        <v>85.787517773071258</v>
      </c>
      <c r="N1029" s="21">
        <v>0</v>
      </c>
      <c r="O1029" s="21">
        <v>2.8995075894782776</v>
      </c>
      <c r="P1029" s="21">
        <v>0</v>
      </c>
      <c r="Q1029" s="21">
        <v>2.9172646894291403</v>
      </c>
      <c r="R1029" s="23">
        <v>1573690.9969730403</v>
      </c>
      <c r="S1029" s="23">
        <v>1553620.1364927453</v>
      </c>
      <c r="T1029" s="23">
        <v>2661389.2454631198</v>
      </c>
      <c r="U1029" s="18" t="s">
        <v>41</v>
      </c>
      <c r="V1029" s="23">
        <v>245.61702123023744</v>
      </c>
      <c r="W1029" s="23">
        <v>242.52192475503182</v>
      </c>
      <c r="X1029" s="23">
        <v>394.44404800022232</v>
      </c>
      <c r="Y1029" s="23">
        <v>385.58741993449144</v>
      </c>
      <c r="Z1029" s="23">
        <v>389.93302596315368</v>
      </c>
      <c r="AA1029" s="23">
        <v>381.33689290232763</v>
      </c>
      <c r="AB1029" s="21">
        <v>0</v>
      </c>
      <c r="AC1029" s="26">
        <f>((Y1029*1000)*(O1029/100))/VLOOKUP(E1029,'Sq Ft lookup'!$C$3:$D$7,2,0)</f>
        <v>9.1541418343055528E-2</v>
      </c>
      <c r="AD1029" s="26">
        <f>(100-J1029)/100*X1029*1000/VLOOKUP(E1029,'Sq Ft lookup'!$C$3:$D$7,2,0)</f>
        <v>2.1090564122348465</v>
      </c>
      <c r="AE1029" s="26">
        <f>(100-K1029)/100*Y1029*1000/VLOOKUP(E1029,'Sq Ft lookup'!$C$3:$D$7,2,0)</f>
        <v>2.0163736892311546</v>
      </c>
    </row>
    <row r="1030" spans="1:31">
      <c r="A1030" t="s">
        <v>1131</v>
      </c>
      <c r="B1030" t="s">
        <v>1052</v>
      </c>
      <c r="C1030" t="s">
        <v>35</v>
      </c>
      <c r="D1030" s="22" t="s">
        <v>1053</v>
      </c>
      <c r="E1030" t="s">
        <v>129</v>
      </c>
      <c r="F1030">
        <v>2004</v>
      </c>
      <c r="G1030" t="s">
        <v>55</v>
      </c>
      <c r="H1030" t="s">
        <v>225</v>
      </c>
      <c r="I1030" t="s">
        <v>40</v>
      </c>
      <c r="J1030" s="21">
        <v>49.050416248218362</v>
      </c>
      <c r="K1030" s="21">
        <v>50.172527787146528</v>
      </c>
      <c r="L1030" s="21">
        <v>70.811548653498264</v>
      </c>
      <c r="M1030" s="21">
        <v>71.131688067950776</v>
      </c>
      <c r="N1030" s="21">
        <v>0</v>
      </c>
      <c r="O1030" s="21">
        <v>1.8936656900664448</v>
      </c>
      <c r="P1030" s="21">
        <v>0</v>
      </c>
      <c r="Q1030" s="21">
        <v>2.2576625860747557</v>
      </c>
      <c r="R1030" s="23">
        <v>1548712.8380508253</v>
      </c>
      <c r="S1030" s="23">
        <v>1531821.2845727117</v>
      </c>
      <c r="T1030" s="23">
        <v>3062586.1969262301</v>
      </c>
      <c r="U1030" s="18" t="s">
        <v>41</v>
      </c>
      <c r="V1030" s="23">
        <v>703.91498876086541</v>
      </c>
      <c r="W1030" s="23">
        <v>696.17701874379952</v>
      </c>
      <c r="X1030" s="23">
        <v>414.11320376569938</v>
      </c>
      <c r="Y1030" s="23">
        <v>405.52185226949558</v>
      </c>
      <c r="Z1030" s="23">
        <v>376.00012821565304</v>
      </c>
      <c r="AA1030" s="23">
        <v>369.93820381331489</v>
      </c>
      <c r="AB1030" s="21">
        <v>0</v>
      </c>
      <c r="AC1030" s="26">
        <f>((Y1030*1000)*(O1030/100))/VLOOKUP(E1030,'Sq Ft lookup'!$C$3:$D$7,2,0)</f>
        <v>6.2876463024836848E-2</v>
      </c>
      <c r="AD1030" s="26">
        <f>(100-J1030)/100*X1030*1000/VLOOKUP(E1030,'Sq Ft lookup'!$C$3:$D$7,2,0)</f>
        <v>1.7275485014557295</v>
      </c>
      <c r="AE1030" s="26">
        <f>(100-K1030)/100*Y1030*1000/VLOOKUP(E1030,'Sq Ft lookup'!$C$3:$D$7,2,0)</f>
        <v>1.6544500070139818</v>
      </c>
    </row>
    <row r="1031" spans="1:31">
      <c r="A1031" t="s">
        <v>1132</v>
      </c>
      <c r="B1031" t="s">
        <v>1052</v>
      </c>
      <c r="C1031" t="s">
        <v>35</v>
      </c>
      <c r="D1031" s="22" t="s">
        <v>1053</v>
      </c>
      <c r="E1031" t="s">
        <v>129</v>
      </c>
      <c r="F1031">
        <v>2004</v>
      </c>
      <c r="G1031" t="s">
        <v>55</v>
      </c>
      <c r="H1031" t="s">
        <v>56</v>
      </c>
      <c r="I1031" t="s">
        <v>57</v>
      </c>
      <c r="J1031" s="21">
        <v>46.865915489640443</v>
      </c>
      <c r="K1031" s="21">
        <v>48.047454762447991</v>
      </c>
      <c r="L1031" s="21">
        <v>83.529852815836875</v>
      </c>
      <c r="M1031" s="21">
        <v>83.713055766093518</v>
      </c>
      <c r="N1031" s="21">
        <v>0</v>
      </c>
      <c r="O1031" s="21">
        <v>3.1817470737536198</v>
      </c>
      <c r="P1031" s="21">
        <v>0</v>
      </c>
      <c r="Q1031" s="21">
        <v>2.6662661652751991</v>
      </c>
      <c r="R1031" s="23">
        <v>1548712.8380508253</v>
      </c>
      <c r="S1031" s="23">
        <v>1531566.976946569</v>
      </c>
      <c r="T1031" s="23">
        <v>3062586.1969262301</v>
      </c>
      <c r="U1031" s="18" t="s">
        <v>41</v>
      </c>
      <c r="V1031" s="23">
        <v>162.09265139354494</v>
      </c>
      <c r="W1031" s="23">
        <v>160.28380201591509</v>
      </c>
      <c r="X1031" s="23">
        <v>414.11320376569938</v>
      </c>
      <c r="Y1031" s="23">
        <v>403.25475797456244</v>
      </c>
      <c r="Z1031" s="23">
        <v>386.9638984899106</v>
      </c>
      <c r="AA1031" s="23">
        <v>378.34762703909951</v>
      </c>
      <c r="AB1031" s="21">
        <v>0</v>
      </c>
      <c r="AC1031" s="26">
        <f>((Y1031*1000)*(O1031/100))/VLOOKUP(E1031,'Sq Ft lookup'!$C$3:$D$7,2,0)</f>
        <v>0.10505474782716964</v>
      </c>
      <c r="AD1031" s="26">
        <f>(100-J1031)/100*X1031*1000/VLOOKUP(E1031,'Sq Ft lookup'!$C$3:$D$7,2,0)</f>
        <v>1.8016184100598056</v>
      </c>
      <c r="AE1031" s="26">
        <f>(100-K1031)/100*Y1031*1000/VLOOKUP(E1031,'Sq Ft lookup'!$C$3:$D$7,2,0)</f>
        <v>1.715366247660854</v>
      </c>
    </row>
    <row r="1032" spans="1:31">
      <c r="A1032" t="s">
        <v>1133</v>
      </c>
      <c r="B1032" t="s">
        <v>1052</v>
      </c>
      <c r="C1032" t="s">
        <v>35</v>
      </c>
      <c r="D1032" s="22" t="s">
        <v>1053</v>
      </c>
      <c r="E1032" t="s">
        <v>129</v>
      </c>
      <c r="F1032">
        <v>2004</v>
      </c>
      <c r="G1032" t="s">
        <v>59</v>
      </c>
      <c r="H1032" t="s">
        <v>44</v>
      </c>
      <c r="I1032" t="s">
        <v>45</v>
      </c>
      <c r="J1032" s="21">
        <v>43.521173530890891</v>
      </c>
      <c r="K1032" s="21">
        <v>43.6550300182329</v>
      </c>
      <c r="L1032" s="21">
        <v>78.303136780393785</v>
      </c>
      <c r="M1032" s="21">
        <v>78.501622959477544</v>
      </c>
      <c r="N1032" s="21">
        <v>0</v>
      </c>
      <c r="O1032" s="21">
        <v>1.4078894024007131</v>
      </c>
      <c r="P1032" s="21">
        <v>0</v>
      </c>
      <c r="Q1032" s="21">
        <v>1.3324857422256324</v>
      </c>
      <c r="R1032" s="23">
        <v>1491809.8809837583</v>
      </c>
      <c r="S1032" s="23">
        <v>1477199.4142515087</v>
      </c>
      <c r="T1032" s="23">
        <v>2176642.58853349</v>
      </c>
      <c r="U1032" s="18" t="s">
        <v>41</v>
      </c>
      <c r="V1032" s="23">
        <v>203.92069000583001</v>
      </c>
      <c r="W1032" s="23">
        <v>202.05045680951861</v>
      </c>
      <c r="X1032" s="23">
        <v>370.46373364943321</v>
      </c>
      <c r="Y1032" s="23">
        <v>363.52657961938121</v>
      </c>
      <c r="Z1032" s="23">
        <v>307.94074555829627</v>
      </c>
      <c r="AA1032" s="23">
        <v>305.64647975988288</v>
      </c>
      <c r="AB1032" s="21">
        <v>0</v>
      </c>
      <c r="AC1032" s="26">
        <f>((Y1032*1000)*(O1032/100))/VLOOKUP(E1032,'Sq Ft lookup'!$C$3:$D$7,2,0)</f>
        <v>4.190590663684423E-2</v>
      </c>
      <c r="AD1032" s="26">
        <f>(100-J1032)/100*X1032*1000/VLOOKUP(E1032,'Sq Ft lookup'!$C$3:$D$7,2,0)</f>
        <v>1.7131756563295939</v>
      </c>
      <c r="AE1032" s="26">
        <f>(100-K1032)/100*Y1032*1000/VLOOKUP(E1032,'Sq Ft lookup'!$C$3:$D$7,2,0)</f>
        <v>1.677111176123252</v>
      </c>
    </row>
    <row r="1033" spans="1:31">
      <c r="A1033" t="s">
        <v>1134</v>
      </c>
      <c r="B1033" t="s">
        <v>1052</v>
      </c>
      <c r="C1033" t="s">
        <v>35</v>
      </c>
      <c r="D1033" t="s">
        <v>1053</v>
      </c>
      <c r="E1033" t="s">
        <v>129</v>
      </c>
      <c r="F1033">
        <v>2004</v>
      </c>
      <c r="G1033" t="s">
        <v>61</v>
      </c>
      <c r="H1033" t="s">
        <v>62</v>
      </c>
      <c r="I1033" t="s">
        <v>63</v>
      </c>
      <c r="J1033" s="21">
        <v>41.674302144956812</v>
      </c>
      <c r="K1033" s="21">
        <v>43.346403420039195</v>
      </c>
      <c r="L1033" s="21">
        <v>81.131152378684504</v>
      </c>
      <c r="M1033" s="21">
        <v>81.411213534083842</v>
      </c>
      <c r="N1033" s="21">
        <v>0</v>
      </c>
      <c r="O1033" s="21">
        <v>1.7411426738138087</v>
      </c>
      <c r="P1033" s="21">
        <v>0</v>
      </c>
      <c r="Q1033" s="21">
        <v>2.8694531988150516</v>
      </c>
      <c r="R1033" s="23">
        <v>1622095.953005295</v>
      </c>
      <c r="S1033" s="23">
        <v>1598327.748065301</v>
      </c>
      <c r="T1033" s="23">
        <v>1945911.3371953999</v>
      </c>
      <c r="U1033" s="18" t="s">
        <v>41</v>
      </c>
      <c r="V1033" s="23">
        <v>298.60477692824242</v>
      </c>
      <c r="W1033" s="23">
        <v>294.16391380499942</v>
      </c>
      <c r="X1033" s="23">
        <v>419.13626507300279</v>
      </c>
      <c r="Y1033" s="23">
        <v>407.61805269281075</v>
      </c>
      <c r="Z1033" s="23">
        <v>404.37670557210225</v>
      </c>
      <c r="AA1033" s="23">
        <v>394.60882207512179</v>
      </c>
      <c r="AB1033" s="21">
        <v>0</v>
      </c>
      <c r="AC1033" s="26">
        <f>((Y1033*1000)*(O1033/100))/VLOOKUP(E1033,'Sq Ft lookup'!$C$3:$D$7,2,0)</f>
        <v>5.8110993528341343E-2</v>
      </c>
      <c r="AD1033" s="26">
        <f>(100-J1033)/100*X1033*1000/VLOOKUP(E1033,'Sq Ft lookup'!$C$3:$D$7,2,0)</f>
        <v>2.0016388134755223</v>
      </c>
      <c r="AE1033" s="26">
        <f>(100-K1033)/100*Y1033*1000/VLOOKUP(E1033,'Sq Ft lookup'!$C$3:$D$7,2,0)</f>
        <v>1.8908253951435912</v>
      </c>
    </row>
    <row r="1034" spans="1:31">
      <c r="A1034" t="s">
        <v>1135</v>
      </c>
      <c r="B1034" t="s">
        <v>1052</v>
      </c>
      <c r="C1034" t="s">
        <v>35</v>
      </c>
      <c r="D1034" t="s">
        <v>1053</v>
      </c>
      <c r="E1034" t="s">
        <v>129</v>
      </c>
      <c r="F1034">
        <v>2004</v>
      </c>
      <c r="G1034" t="s">
        <v>65</v>
      </c>
      <c r="H1034" t="s">
        <v>230</v>
      </c>
      <c r="I1034" t="s">
        <v>63</v>
      </c>
      <c r="J1034" s="21">
        <v>49.376461500709091</v>
      </c>
      <c r="K1034" s="21">
        <v>50.944770626254197</v>
      </c>
      <c r="L1034" s="21">
        <v>90.320604384883993</v>
      </c>
      <c r="M1034" s="21">
        <v>90.463746815242956</v>
      </c>
      <c r="N1034" s="21">
        <v>0</v>
      </c>
      <c r="O1034" s="21">
        <v>1.7376514904888667</v>
      </c>
      <c r="P1034" s="21">
        <v>0</v>
      </c>
      <c r="Q1034" s="21">
        <v>1.7834667105974236</v>
      </c>
      <c r="R1034" s="23">
        <v>1651070.758375274</v>
      </c>
      <c r="S1034" s="23">
        <v>1628000.3417824223</v>
      </c>
      <c r="T1034" s="23">
        <v>2382739.8756562402</v>
      </c>
      <c r="U1034" s="18" t="s">
        <v>41</v>
      </c>
      <c r="V1034" s="23">
        <v>324.14621589394886</v>
      </c>
      <c r="W1034" s="23">
        <v>319.34882768369022</v>
      </c>
      <c r="X1034" s="23">
        <v>477.56135872812155</v>
      </c>
      <c r="Y1034" s="23">
        <v>468.55199059663835</v>
      </c>
      <c r="Z1034" s="23">
        <v>415.77081207385856</v>
      </c>
      <c r="AA1034" s="23">
        <v>405.24644670669392</v>
      </c>
      <c r="AB1034" s="21">
        <v>0</v>
      </c>
      <c r="AC1034" s="26">
        <f>((Y1034*1000)*(O1034/100))/VLOOKUP(E1034,'Sq Ft lookup'!$C$3:$D$7,2,0)</f>
        <v>6.6663942687565425E-2</v>
      </c>
      <c r="AD1034" s="26">
        <f>(100-J1034)/100*X1034*1000/VLOOKUP(E1034,'Sq Ft lookup'!$C$3:$D$7,2,0)</f>
        <v>1.9794849694876639</v>
      </c>
      <c r="AE1034" s="26">
        <f>(100-K1034)/100*Y1034*1000/VLOOKUP(E1034,'Sq Ft lookup'!$C$3:$D$7,2,0)</f>
        <v>1.8819740422037861</v>
      </c>
    </row>
    <row r="1035" spans="1:31">
      <c r="A1035" t="s">
        <v>1136</v>
      </c>
      <c r="B1035" t="s">
        <v>1052</v>
      </c>
      <c r="C1035" t="s">
        <v>35</v>
      </c>
      <c r="D1035" t="s">
        <v>1053</v>
      </c>
      <c r="E1035" t="s">
        <v>129</v>
      </c>
      <c r="F1035">
        <v>2004</v>
      </c>
      <c r="G1035" t="s">
        <v>65</v>
      </c>
      <c r="H1035" t="s">
        <v>66</v>
      </c>
      <c r="I1035" t="s">
        <v>57</v>
      </c>
      <c r="J1035" s="21">
        <v>45.510377982041092</v>
      </c>
      <c r="K1035" s="21">
        <v>47.070336181322837</v>
      </c>
      <c r="L1035" s="21">
        <v>84.733017630995576</v>
      </c>
      <c r="M1035" s="21">
        <v>84.940279265308078</v>
      </c>
      <c r="N1035" s="21">
        <v>0</v>
      </c>
      <c r="O1035" s="21">
        <v>3.1135144458430322</v>
      </c>
      <c r="P1035" s="21">
        <v>0</v>
      </c>
      <c r="Q1035" s="21">
        <v>2.9378960120487596</v>
      </c>
      <c r="R1035" s="23">
        <v>1651070.758375274</v>
      </c>
      <c r="S1035" s="23">
        <v>1628688.3374856447</v>
      </c>
      <c r="T1035" s="23">
        <v>2382739.8756562402</v>
      </c>
      <c r="U1035" s="18" t="s">
        <v>41</v>
      </c>
      <c r="V1035" s="21">
        <v>173.27373054028558</v>
      </c>
      <c r="W1035" s="21">
        <v>170.91602219292821</v>
      </c>
      <c r="X1035" s="23">
        <v>477.56135872812155</v>
      </c>
      <c r="Y1035" s="23">
        <v>469.09863076912262</v>
      </c>
      <c r="Z1035" s="23">
        <v>460.78328352440019</v>
      </c>
      <c r="AA1035" s="23">
        <v>450.92557375656224</v>
      </c>
      <c r="AB1035" s="21">
        <v>0</v>
      </c>
      <c r="AC1035" s="26">
        <f>((Y1035*1000)*(O1035/100))/VLOOKUP(E1035,'Sq Ft lookup'!$C$3:$D$7,2,0)</f>
        <v>0.11958744337477892</v>
      </c>
      <c r="AD1035" s="26">
        <f>(100-J1035)/100*X1035*1000/VLOOKUP(E1035,'Sq Ft lookup'!$C$3:$D$7,2,0)</f>
        <v>2.1306568243767581</v>
      </c>
      <c r="AE1035" s="26">
        <f>(100-K1035)/100*Y1035*1000/VLOOKUP(E1035,'Sq Ft lookup'!$C$3:$D$7,2,0)</f>
        <v>2.0329833970140037</v>
      </c>
    </row>
    <row r="1036" spans="1:31">
      <c r="A1036" t="s">
        <v>1137</v>
      </c>
      <c r="B1036" t="s">
        <v>1052</v>
      </c>
      <c r="C1036" t="s">
        <v>35</v>
      </c>
      <c r="D1036" s="22" t="s">
        <v>1053</v>
      </c>
      <c r="E1036" t="s">
        <v>129</v>
      </c>
      <c r="F1036">
        <v>2004</v>
      </c>
      <c r="G1036" t="s">
        <v>68</v>
      </c>
      <c r="H1036" t="s">
        <v>69</v>
      </c>
      <c r="I1036" t="s">
        <v>70</v>
      </c>
      <c r="J1036" s="21">
        <v>36.126055462873971</v>
      </c>
      <c r="K1036" s="21">
        <v>37.401682511231208</v>
      </c>
      <c r="L1036" s="21">
        <v>84.687131774760516</v>
      </c>
      <c r="M1036" s="21">
        <v>84.920253956913825</v>
      </c>
      <c r="N1036" s="21">
        <v>0</v>
      </c>
      <c r="O1036" s="21">
        <v>1.8798419561918931</v>
      </c>
      <c r="P1036" s="21">
        <v>0</v>
      </c>
      <c r="Q1036" s="21">
        <v>1.7021322119271949</v>
      </c>
      <c r="R1036" s="23">
        <v>1581815.5099428128</v>
      </c>
      <c r="S1036" s="23">
        <v>1557957.6728046867</v>
      </c>
      <c r="T1036" s="23">
        <v>1171782.08605989</v>
      </c>
      <c r="U1036" s="18" t="s">
        <v>41</v>
      </c>
      <c r="V1036" s="23">
        <v>177.72782537565561</v>
      </c>
      <c r="W1036" s="23">
        <v>175.02027187036296</v>
      </c>
      <c r="X1036" s="23">
        <v>378.28811237366767</v>
      </c>
      <c r="Y1036" s="23">
        <v>371.45166292065903</v>
      </c>
      <c r="Z1036" s="23">
        <v>370.79810104178853</v>
      </c>
      <c r="AA1036" s="23">
        <v>364.27293024182984</v>
      </c>
      <c r="AB1036" s="21">
        <v>0</v>
      </c>
      <c r="AC1036" s="26">
        <f>((Y1036*1000)*(O1036/100))/VLOOKUP(E1036,'Sq Ft lookup'!$C$3:$D$7,2,0)</f>
        <v>5.7173420615031556E-2</v>
      </c>
      <c r="AD1036" s="26">
        <f>(100-J1036)/100*X1036*1000/VLOOKUP(E1036,'Sq Ft lookup'!$C$3:$D$7,2,0)</f>
        <v>1.9784130210599802</v>
      </c>
      <c r="AE1036" s="26">
        <f>(100-K1036)/100*Y1036*1000/VLOOKUP(E1036,'Sq Ft lookup'!$C$3:$D$7,2,0)</f>
        <v>1.903862143192492</v>
      </c>
    </row>
    <row r="1037" spans="1:31">
      <c r="A1037" t="s">
        <v>1138</v>
      </c>
      <c r="B1037" t="s">
        <v>1052</v>
      </c>
      <c r="C1037" t="s">
        <v>35</v>
      </c>
      <c r="D1037" t="s">
        <v>1053</v>
      </c>
      <c r="E1037" t="s">
        <v>129</v>
      </c>
      <c r="F1037">
        <v>2004</v>
      </c>
      <c r="G1037" t="s">
        <v>72</v>
      </c>
      <c r="H1037" t="s">
        <v>73</v>
      </c>
      <c r="I1037" t="s">
        <v>63</v>
      </c>
      <c r="J1037" s="21">
        <v>44.189124116012366</v>
      </c>
      <c r="K1037" s="21">
        <v>45.952520848311394</v>
      </c>
      <c r="L1037" s="21">
        <v>78.99714413524643</v>
      </c>
      <c r="M1037" s="21">
        <v>79.383873030185256</v>
      </c>
      <c r="N1037" s="21">
        <v>0</v>
      </c>
      <c r="O1037" s="21">
        <v>1.8391069362492498</v>
      </c>
      <c r="P1037" s="21">
        <v>0</v>
      </c>
      <c r="Q1037" s="21">
        <v>2.1348104173784996</v>
      </c>
      <c r="R1037" s="23">
        <v>1744546.6461888782</v>
      </c>
      <c r="S1037" s="23">
        <v>1713090.0235255347</v>
      </c>
      <c r="T1037" s="23">
        <v>1526405.8150367399</v>
      </c>
      <c r="U1037" s="18" t="s">
        <v>41</v>
      </c>
      <c r="V1037" s="23">
        <v>514.06819864066028</v>
      </c>
      <c r="W1037" s="23">
        <v>504.59575373364999</v>
      </c>
      <c r="X1037" s="23">
        <v>450.11415763948287</v>
      </c>
      <c r="Y1037" s="23">
        <v>438.48575100758046</v>
      </c>
      <c r="Z1037" s="23">
        <v>419.06031436515275</v>
      </c>
      <c r="AA1037" s="23">
        <v>407.91022645294373</v>
      </c>
      <c r="AB1037" s="21">
        <v>0</v>
      </c>
      <c r="AC1037" s="26">
        <f>((Y1037*1000)*(O1037/100))/VLOOKUP(E1037,'Sq Ft lookup'!$C$3:$D$7,2,0)</f>
        <v>6.6028738260611688E-2</v>
      </c>
      <c r="AD1037" s="26">
        <f>(100-J1037)/100*X1037*1000/VLOOKUP(E1037,'Sq Ft lookup'!$C$3:$D$7,2,0)</f>
        <v>2.0568946210364869</v>
      </c>
      <c r="AE1037" s="26">
        <f>(100-K1037)/100*Y1037*1000/VLOOKUP(E1037,'Sq Ft lookup'!$C$3:$D$7,2,0)</f>
        <v>1.9404455413728363</v>
      </c>
    </row>
    <row r="1038" spans="1:31">
      <c r="A1038" t="s">
        <v>1139</v>
      </c>
      <c r="B1038" t="s">
        <v>1052</v>
      </c>
      <c r="C1038" t="s">
        <v>35</v>
      </c>
      <c r="D1038" t="s">
        <v>1053</v>
      </c>
      <c r="E1038" t="s">
        <v>129</v>
      </c>
      <c r="F1038">
        <v>2004</v>
      </c>
      <c r="G1038" t="s">
        <v>75</v>
      </c>
      <c r="H1038" t="s">
        <v>235</v>
      </c>
      <c r="I1038" t="s">
        <v>63</v>
      </c>
      <c r="J1038" s="21">
        <v>44.666649733404327</v>
      </c>
      <c r="K1038" s="21">
        <v>46.610334064282121</v>
      </c>
      <c r="L1038" s="21">
        <v>85.033491454078217</v>
      </c>
      <c r="M1038" s="21">
        <v>85.31956694499155</v>
      </c>
      <c r="N1038" s="21">
        <v>0</v>
      </c>
      <c r="O1038" s="21">
        <v>3.1904197930495677</v>
      </c>
      <c r="P1038" s="21">
        <v>0</v>
      </c>
      <c r="Q1038" s="21">
        <v>3.5630062742559678</v>
      </c>
      <c r="R1038" s="23">
        <v>1775512.1704797007</v>
      </c>
      <c r="S1038" s="23">
        <v>1743055.5189180437</v>
      </c>
      <c r="T1038" s="23">
        <v>1620111.83860822</v>
      </c>
      <c r="U1038" s="18" t="s">
        <v>41</v>
      </c>
      <c r="V1038" s="23">
        <v>440.47999784505936</v>
      </c>
      <c r="W1038" s="23">
        <v>432.04967883571197</v>
      </c>
      <c r="X1038" s="23">
        <v>477.31428092963085</v>
      </c>
      <c r="Y1038" s="23">
        <v>460.0816069645806</v>
      </c>
      <c r="Z1038" s="23">
        <v>440.11203676229462</v>
      </c>
      <c r="AA1038" s="23">
        <v>425.68027277213798</v>
      </c>
      <c r="AB1038" s="21">
        <v>0</v>
      </c>
      <c r="AC1038" s="26">
        <f>((Y1038*1000)*(O1038/100))/VLOOKUP(E1038,'Sq Ft lookup'!$C$3:$D$7,2,0)</f>
        <v>0.12018582069218957</v>
      </c>
      <c r="AD1038" s="26">
        <f>(100-J1038)/100*X1038*1000/VLOOKUP(E1038,'Sq Ft lookup'!$C$3:$D$7,2,0)</f>
        <v>2.1625289272203445</v>
      </c>
      <c r="AE1038" s="26">
        <f>(100-K1038)/100*Y1038*1000/VLOOKUP(E1038,'Sq Ft lookup'!$C$3:$D$7,2,0)</f>
        <v>2.0112340172114771</v>
      </c>
    </row>
    <row r="1039" spans="1:31">
      <c r="A1039" t="s">
        <v>1140</v>
      </c>
      <c r="B1039" t="s">
        <v>1052</v>
      </c>
      <c r="C1039" t="s">
        <v>35</v>
      </c>
      <c r="D1039" t="s">
        <v>1053</v>
      </c>
      <c r="E1039" t="s">
        <v>129</v>
      </c>
      <c r="F1039">
        <v>2004</v>
      </c>
      <c r="G1039" t="s">
        <v>75</v>
      </c>
      <c r="H1039" t="s">
        <v>76</v>
      </c>
      <c r="I1039" t="s">
        <v>77</v>
      </c>
      <c r="J1039" s="21">
        <v>34.150703368286841</v>
      </c>
      <c r="K1039" s="21">
        <v>36.165845474965153</v>
      </c>
      <c r="L1039" s="21">
        <v>76.626408185466047</v>
      </c>
      <c r="M1039" s="21">
        <v>77.034630862410708</v>
      </c>
      <c r="N1039" s="21">
        <v>0</v>
      </c>
      <c r="O1039" s="21">
        <v>3.686609146628439</v>
      </c>
      <c r="P1039" s="21">
        <v>0</v>
      </c>
      <c r="Q1039" s="21">
        <v>3.3331435882364389</v>
      </c>
      <c r="R1039" s="23">
        <v>1775512.1704797007</v>
      </c>
      <c r="S1039" s="23">
        <v>1743095.3749133765</v>
      </c>
      <c r="T1039" s="23">
        <v>1620111.83860822</v>
      </c>
      <c r="U1039" s="18" t="s">
        <v>41</v>
      </c>
      <c r="V1039" s="23">
        <v>800.96741862955639</v>
      </c>
      <c r="W1039" s="23">
        <v>786.95902526253315</v>
      </c>
      <c r="X1039" s="23">
        <v>477.31428092963085</v>
      </c>
      <c r="Y1039" s="23">
        <v>460.18692202706654</v>
      </c>
      <c r="Z1039" s="23">
        <v>464.35548394361319</v>
      </c>
      <c r="AA1039" s="23">
        <v>448.37623249640467</v>
      </c>
      <c r="AB1039" s="21">
        <v>0</v>
      </c>
      <c r="AC1039" s="26">
        <f>((Y1039*1000)*(O1039/100))/VLOOKUP(E1039,'Sq Ft lookup'!$C$3:$D$7,2,0)</f>
        <v>0.13890948448430973</v>
      </c>
      <c r="AD1039" s="26">
        <f>(100-J1039)/100*X1039*1000/VLOOKUP(E1039,'Sq Ft lookup'!$C$3:$D$7,2,0)</f>
        <v>2.5735114197334137</v>
      </c>
      <c r="AE1039" s="26">
        <f>(100-K1039)/100*Y1039*1000/VLOOKUP(E1039,'Sq Ft lookup'!$C$3:$D$7,2,0)</f>
        <v>2.4052372098283765</v>
      </c>
    </row>
    <row r="1040" spans="1:31">
      <c r="A1040" t="s">
        <v>1141</v>
      </c>
      <c r="B1040" t="s">
        <v>1052</v>
      </c>
      <c r="C1040" t="s">
        <v>35</v>
      </c>
      <c r="D1040" s="22" t="s">
        <v>1053</v>
      </c>
      <c r="E1040" t="s">
        <v>129</v>
      </c>
      <c r="F1040">
        <v>2004</v>
      </c>
      <c r="G1040" t="s">
        <v>79</v>
      </c>
      <c r="H1040" t="s">
        <v>62</v>
      </c>
      <c r="I1040" t="s">
        <v>70</v>
      </c>
      <c r="J1040" s="21">
        <v>31.067077075210747</v>
      </c>
      <c r="K1040" s="21">
        <v>33.078423624807265</v>
      </c>
      <c r="L1040" s="21">
        <v>75.995587796668559</v>
      </c>
      <c r="M1040" s="21">
        <v>76.444023647174248</v>
      </c>
      <c r="N1040" s="21">
        <v>0</v>
      </c>
      <c r="O1040" s="21">
        <v>2.8298325432514151</v>
      </c>
      <c r="P1040" s="21">
        <v>0</v>
      </c>
      <c r="Q1040" s="21">
        <v>3.300907621063403</v>
      </c>
      <c r="R1040" s="23">
        <v>1874863.177426104</v>
      </c>
      <c r="S1040" s="23">
        <v>1839720.9627839478</v>
      </c>
      <c r="T1040" s="23">
        <v>1125700.85567981</v>
      </c>
      <c r="U1040" s="18" t="s">
        <v>41</v>
      </c>
      <c r="V1040" s="23">
        <v>437.93768686300541</v>
      </c>
      <c r="W1040" s="23">
        <v>429.74832203307926</v>
      </c>
      <c r="X1040" s="23">
        <v>468.59304122815286</v>
      </c>
      <c r="Y1040" s="23">
        <v>454.61453021221195</v>
      </c>
      <c r="Z1040" s="23">
        <v>463.52739409548502</v>
      </c>
      <c r="AA1040" s="23">
        <v>450.00486093482516</v>
      </c>
      <c r="AB1040" s="21">
        <v>0</v>
      </c>
      <c r="AC1040" s="26">
        <f>((Y1040*1000)*(O1040/100))/VLOOKUP(E1040,'Sq Ft lookup'!$C$3:$D$7,2,0)</f>
        <v>0.1053354560827196</v>
      </c>
      <c r="AD1040" s="26">
        <f>(100-J1040)/100*X1040*1000/VLOOKUP(E1040,'Sq Ft lookup'!$C$3:$D$7,2,0)</f>
        <v>2.6448013619749822</v>
      </c>
      <c r="AE1040" s="26">
        <f>(100-K1040)/100*Y1040*1000/VLOOKUP(E1040,'Sq Ft lookup'!$C$3:$D$7,2,0)</f>
        <v>2.4910360106171114</v>
      </c>
    </row>
    <row r="1041" spans="1:31">
      <c r="A1041" t="s">
        <v>1142</v>
      </c>
      <c r="B1041" t="s">
        <v>1052</v>
      </c>
      <c r="C1041" t="s">
        <v>35</v>
      </c>
      <c r="D1041" t="s">
        <v>1053</v>
      </c>
      <c r="E1041" t="s">
        <v>129</v>
      </c>
      <c r="F1041">
        <v>2004</v>
      </c>
      <c r="G1041" t="s">
        <v>81</v>
      </c>
      <c r="H1041" t="s">
        <v>82</v>
      </c>
      <c r="I1041" t="s">
        <v>77</v>
      </c>
      <c r="J1041" s="21">
        <v>36.31136791141342</v>
      </c>
      <c r="K1041" s="21">
        <v>38.694113514720776</v>
      </c>
      <c r="L1041" s="21">
        <v>63.334181143408387</v>
      </c>
      <c r="M1041" s="21">
        <v>64.223761820011632</v>
      </c>
      <c r="N1041" s="21">
        <v>0</v>
      </c>
      <c r="O1041" s="21">
        <v>2.0024579374798743</v>
      </c>
      <c r="P1041" s="21">
        <v>0</v>
      </c>
      <c r="Q1041" s="21">
        <v>1.9983542592402204</v>
      </c>
      <c r="R1041" s="23">
        <v>2054045.8244618252</v>
      </c>
      <c r="S1041" s="23">
        <v>2003817.9857969421</v>
      </c>
      <c r="T1041" s="23">
        <v>1037058.99596859</v>
      </c>
      <c r="U1041" s="18" t="s">
        <v>41</v>
      </c>
      <c r="V1041" s="23">
        <v>962.96268278349669</v>
      </c>
      <c r="W1041" s="23">
        <v>939.58816411102123</v>
      </c>
      <c r="X1041" s="23">
        <v>491.43443047680205</v>
      </c>
      <c r="Y1041" s="23">
        <v>478.03168908381679</v>
      </c>
      <c r="Z1041" s="23">
        <v>461.63004118234477</v>
      </c>
      <c r="AA1041" s="23">
        <v>447.24619456680273</v>
      </c>
      <c r="AB1041" s="21">
        <v>0</v>
      </c>
      <c r="AC1041" s="26">
        <f>((Y1041*1000)*(O1041/100))/VLOOKUP(E1041,'Sq Ft lookup'!$C$3:$D$7,2,0)</f>
        <v>7.8377358118494778E-2</v>
      </c>
      <c r="AD1041" s="26">
        <f>(100-J1041)/100*X1041*1000/VLOOKUP(E1041,'Sq Ft lookup'!$C$3:$D$7,2,0)</f>
        <v>2.5627015555547383</v>
      </c>
      <c r="AE1041" s="26">
        <f>(100-K1041)/100*Y1041*1000/VLOOKUP(E1041,'Sq Ft lookup'!$C$3:$D$7,2,0)</f>
        <v>2.3995477407508892</v>
      </c>
    </row>
    <row r="1042" spans="1:31">
      <c r="A1042" t="s">
        <v>1143</v>
      </c>
      <c r="B1042" t="s">
        <v>1144</v>
      </c>
      <c r="C1042" t="s">
        <v>35</v>
      </c>
      <c r="D1042" t="s">
        <v>1145</v>
      </c>
      <c r="E1042" t="s">
        <v>37</v>
      </c>
      <c r="F1042">
        <v>2004</v>
      </c>
      <c r="G1042" t="s">
        <v>38</v>
      </c>
      <c r="H1042" t="s">
        <v>39</v>
      </c>
      <c r="I1042" t="s">
        <v>40</v>
      </c>
      <c r="J1042" s="21">
        <v>39.517376055589558</v>
      </c>
      <c r="K1042" s="21">
        <v>39.725368439086736</v>
      </c>
      <c r="L1042" s="21">
        <v>90.9154957335831</v>
      </c>
      <c r="M1042" s="21">
        <v>90.914713792455984</v>
      </c>
      <c r="N1042" s="21">
        <v>0</v>
      </c>
      <c r="O1042" s="21">
        <v>0.49765565232906661</v>
      </c>
      <c r="P1042" s="21">
        <v>0</v>
      </c>
      <c r="Q1042" s="21">
        <v>0.17759249749091471</v>
      </c>
      <c r="R1042" s="23">
        <v>223922.25399274426</v>
      </c>
      <c r="S1042" s="23">
        <v>223961.79663593322</v>
      </c>
      <c r="T1042" s="23">
        <v>411994.99053798697</v>
      </c>
      <c r="U1042" s="18" t="s">
        <v>41</v>
      </c>
      <c r="V1042" s="23">
        <v>35.401390635552957</v>
      </c>
      <c r="W1042" s="23">
        <v>35.404437777357494</v>
      </c>
      <c r="X1042" s="23">
        <v>50.956578517158775</v>
      </c>
      <c r="Y1042" s="23">
        <v>50.956637048151507</v>
      </c>
      <c r="Z1042" s="23">
        <v>48.61190810259604</v>
      </c>
      <c r="AA1042" s="23">
        <v>48.289016027299077</v>
      </c>
      <c r="AB1042" s="21">
        <v>0</v>
      </c>
      <c r="AC1042" s="26">
        <f>((Y1042*1000)*(O1042/100))/VLOOKUP(E1042,'Sq Ft lookup'!$C$3:$D$7,2,0)</f>
        <v>5.1235192344061663E-3</v>
      </c>
      <c r="AD1042" s="26">
        <f>(100-J1042)/100*X1042*1000/VLOOKUP(E1042,'Sq Ft lookup'!$C$3:$D$7,2,0)</f>
        <v>0.62268665035804383</v>
      </c>
      <c r="AE1042" s="26">
        <f>(100-K1042)/100*Y1042*1000/VLOOKUP(E1042,'Sq Ft lookup'!$C$3:$D$7,2,0)</f>
        <v>0.62054601952934929</v>
      </c>
    </row>
    <row r="1043" spans="1:31">
      <c r="A1043" t="s">
        <v>1146</v>
      </c>
      <c r="B1043" t="s">
        <v>1144</v>
      </c>
      <c r="C1043" t="s">
        <v>35</v>
      </c>
      <c r="D1043" t="s">
        <v>1145</v>
      </c>
      <c r="E1043" t="s">
        <v>37</v>
      </c>
      <c r="F1043">
        <v>2004</v>
      </c>
      <c r="G1043" t="s">
        <v>43</v>
      </c>
      <c r="H1043" t="s">
        <v>44</v>
      </c>
      <c r="I1043" t="s">
        <v>45</v>
      </c>
      <c r="J1043" s="21">
        <v>41.206646439852712</v>
      </c>
      <c r="K1043" s="21">
        <v>41.510630566830045</v>
      </c>
      <c r="L1043" s="21">
        <v>74.038951123160373</v>
      </c>
      <c r="M1043" s="21">
        <v>74.054272760076927</v>
      </c>
      <c r="N1043" s="21">
        <v>0</v>
      </c>
      <c r="O1043" s="21">
        <v>1.1161651723332526</v>
      </c>
      <c r="P1043" s="21">
        <v>0</v>
      </c>
      <c r="Q1043" s="21">
        <v>0.71240408823331058</v>
      </c>
      <c r="R1043" s="23">
        <v>226382.59423587981</v>
      </c>
      <c r="S1043" s="23">
        <v>226242.52418877342</v>
      </c>
      <c r="T1043" s="23">
        <v>278345.07857748499</v>
      </c>
      <c r="U1043" s="18" t="s">
        <v>41</v>
      </c>
      <c r="V1043" s="23">
        <v>58.178313883896401</v>
      </c>
      <c r="W1043" s="23">
        <v>58.14335562979295</v>
      </c>
      <c r="X1043" s="23">
        <v>56.928949283136113</v>
      </c>
      <c r="Y1043" s="23">
        <v>56.072861239279959</v>
      </c>
      <c r="Z1043" s="23">
        <v>56.278790887595527</v>
      </c>
      <c r="AA1043" s="23">
        <v>55.434024664695073</v>
      </c>
      <c r="AB1043" s="21">
        <v>0</v>
      </c>
      <c r="AC1043" s="26">
        <f>((Y1043*1000)*(O1043/100))/VLOOKUP(E1043,'Sq Ft lookup'!$C$3:$D$7,2,0)</f>
        <v>1.2645029766311645E-2</v>
      </c>
      <c r="AD1043" s="26">
        <f>(100-J1043)/100*X1043*1000/VLOOKUP(E1043,'Sq Ft lookup'!$C$3:$D$7,2,0)</f>
        <v>0.67623878028308215</v>
      </c>
      <c r="AE1043" s="26">
        <f>(100-K1043)/100*Y1043*1000/VLOOKUP(E1043,'Sq Ft lookup'!$C$3:$D$7,2,0)</f>
        <v>0.66262577961392499</v>
      </c>
    </row>
    <row r="1044" spans="1:31">
      <c r="A1044" t="s">
        <v>1147</v>
      </c>
      <c r="B1044" t="s">
        <v>1144</v>
      </c>
      <c r="C1044" t="s">
        <v>35</v>
      </c>
      <c r="D1044" t="s">
        <v>1145</v>
      </c>
      <c r="E1044" t="s">
        <v>37</v>
      </c>
      <c r="F1044">
        <v>2004</v>
      </c>
      <c r="G1044" t="s">
        <v>47</v>
      </c>
      <c r="H1044" t="s">
        <v>220</v>
      </c>
      <c r="I1044" t="s">
        <v>57</v>
      </c>
      <c r="J1044" s="21">
        <v>40.96194739385264</v>
      </c>
      <c r="K1044" s="21">
        <v>41.201021136632463</v>
      </c>
      <c r="L1044" s="21">
        <v>76.669903131882776</v>
      </c>
      <c r="M1044" s="21">
        <v>76.705979920508639</v>
      </c>
      <c r="N1044" s="21">
        <v>0</v>
      </c>
      <c r="O1044" s="21">
        <v>2.5850340710175872</v>
      </c>
      <c r="P1044" s="21">
        <v>0</v>
      </c>
      <c r="Q1044" s="21">
        <v>1.5425353863111848</v>
      </c>
      <c r="R1044" s="23">
        <v>225318.69007137039</v>
      </c>
      <c r="S1044" s="23">
        <v>224970.81448528811</v>
      </c>
      <c r="T1044" s="23">
        <v>385143.52697008202</v>
      </c>
      <c r="U1044" s="18" t="s">
        <v>41</v>
      </c>
      <c r="V1044" s="23">
        <v>43.028248736959121</v>
      </c>
      <c r="W1044" s="23">
        <v>42.959483298602329</v>
      </c>
      <c r="X1044" s="23">
        <v>55.410339947549801</v>
      </c>
      <c r="Y1044" s="23">
        <v>52.077008041429927</v>
      </c>
      <c r="Z1044" s="23">
        <v>53.999757798525742</v>
      </c>
      <c r="AA1044" s="23">
        <v>51.606305274253145</v>
      </c>
      <c r="AB1044" s="21">
        <v>0</v>
      </c>
      <c r="AC1044" s="26">
        <f>((Y1044*1000)*(O1044/100))/VLOOKUP(E1044,'Sq Ft lookup'!$C$3:$D$7,2,0)</f>
        <v>2.7198876675169865E-2</v>
      </c>
      <c r="AD1044" s="26">
        <f>(100-J1044)/100*X1044*1000/VLOOKUP(E1044,'Sq Ft lookup'!$C$3:$D$7,2,0)</f>
        <v>0.66093919885805719</v>
      </c>
      <c r="AE1044" s="26">
        <f>(100-K1044)/100*Y1044*1000/VLOOKUP(E1044,'Sq Ft lookup'!$C$3:$D$7,2,0)</f>
        <v>0.6186634801687968</v>
      </c>
    </row>
    <row r="1045" spans="1:31">
      <c r="A1045" t="s">
        <v>1148</v>
      </c>
      <c r="B1045" t="s">
        <v>1144</v>
      </c>
      <c r="C1045" t="s">
        <v>35</v>
      </c>
      <c r="D1045" t="s">
        <v>1145</v>
      </c>
      <c r="E1045" t="s">
        <v>37</v>
      </c>
      <c r="F1045">
        <v>2004</v>
      </c>
      <c r="G1045" t="s">
        <v>47</v>
      </c>
      <c r="H1045" t="s">
        <v>39</v>
      </c>
      <c r="I1045" t="s">
        <v>40</v>
      </c>
      <c r="J1045" s="21">
        <v>41.761465183702725</v>
      </c>
      <c r="K1045" s="21">
        <v>42.358106436477414</v>
      </c>
      <c r="L1045" s="21">
        <v>91.59103435169699</v>
      </c>
      <c r="M1045" s="21">
        <v>91.602966316121055</v>
      </c>
      <c r="N1045" s="21">
        <v>0</v>
      </c>
      <c r="O1045" s="21">
        <v>3.6480568270426872</v>
      </c>
      <c r="P1045" s="21">
        <v>0</v>
      </c>
      <c r="Q1045" s="21">
        <v>1.7439078325543562</v>
      </c>
      <c r="R1045" s="23">
        <v>225318.69007137039</v>
      </c>
      <c r="S1045" s="23">
        <v>225027.22052852836</v>
      </c>
      <c r="T1045" s="23">
        <v>385143.52697008202</v>
      </c>
      <c r="U1045" s="18" t="s">
        <v>41</v>
      </c>
      <c r="V1045" s="23">
        <v>35.634723345094194</v>
      </c>
      <c r="W1045" s="23">
        <v>35.583239455138092</v>
      </c>
      <c r="X1045" s="23">
        <v>55.410339947549801</v>
      </c>
      <c r="Y1045" s="23">
        <v>53.617962517302864</v>
      </c>
      <c r="Z1045" s="23">
        <v>55.303379642209883</v>
      </c>
      <c r="AA1045" s="23">
        <v>53.434433531797005</v>
      </c>
      <c r="AB1045" s="21">
        <v>0</v>
      </c>
      <c r="AC1045" s="26">
        <f>((Y1045*1000)*(O1045/100))/VLOOKUP(E1045,'Sq Ft lookup'!$C$3:$D$7,2,0)</f>
        <v>3.9519420994719792E-2</v>
      </c>
      <c r="AD1045" s="26">
        <f>(100-J1045)/100*X1045*1000/VLOOKUP(E1045,'Sq Ft lookup'!$C$3:$D$7,2,0)</f>
        <v>0.65198848615380267</v>
      </c>
      <c r="AE1045" s="26">
        <f>(100-K1045)/100*Y1045*1000/VLOOKUP(E1045,'Sq Ft lookup'!$C$3:$D$7,2,0)</f>
        <v>0.62443497090924649</v>
      </c>
    </row>
    <row r="1046" spans="1:31">
      <c r="A1046" t="s">
        <v>1149</v>
      </c>
      <c r="B1046" t="s">
        <v>1144</v>
      </c>
      <c r="C1046" t="s">
        <v>35</v>
      </c>
      <c r="D1046" t="s">
        <v>1145</v>
      </c>
      <c r="E1046" t="s">
        <v>37</v>
      </c>
      <c r="F1046">
        <v>2004</v>
      </c>
      <c r="G1046" t="s">
        <v>49</v>
      </c>
      <c r="H1046" t="s">
        <v>44</v>
      </c>
      <c r="I1046" t="s">
        <v>45</v>
      </c>
      <c r="J1046" s="21">
        <v>34.180834277948257</v>
      </c>
      <c r="K1046" s="21">
        <v>34.172109177693891</v>
      </c>
      <c r="L1046" s="21">
        <v>78.18244360728697</v>
      </c>
      <c r="M1046" s="21">
        <v>78.172220283569843</v>
      </c>
      <c r="N1046" s="21">
        <v>0</v>
      </c>
      <c r="O1046" s="21">
        <v>0</v>
      </c>
      <c r="P1046" s="21">
        <v>0</v>
      </c>
      <c r="Q1046" s="21">
        <v>-3.1563916218665611E-2</v>
      </c>
      <c r="R1046" s="23">
        <v>219818.61786704365</v>
      </c>
      <c r="S1046" s="23">
        <v>219919.390688268</v>
      </c>
      <c r="T1046" s="23">
        <v>99491.795052710004</v>
      </c>
      <c r="U1046" s="18" t="s">
        <v>41</v>
      </c>
      <c r="V1046" s="23">
        <v>27.762205444011375</v>
      </c>
      <c r="W1046" s="23">
        <v>27.775214325845145</v>
      </c>
      <c r="X1046" s="23">
        <v>50.158575300984623</v>
      </c>
      <c r="Y1046" s="23">
        <v>50.158575300984623</v>
      </c>
      <c r="Z1046" s="23">
        <v>50.158520582496166</v>
      </c>
      <c r="AA1046" s="23">
        <v>50.158520582496166</v>
      </c>
      <c r="AB1046" s="21">
        <v>0</v>
      </c>
      <c r="AC1046" s="26">
        <f>((Y1046*1000)*(O1046/100))/VLOOKUP(E1046,'Sq Ft lookup'!$C$3:$D$7,2,0)</f>
        <v>0</v>
      </c>
      <c r="AD1046" s="26">
        <f>(100-J1046)/100*X1046*1000/VLOOKUP(E1046,'Sq Ft lookup'!$C$3:$D$7,2,0)</f>
        <v>0.66701597739519503</v>
      </c>
      <c r="AE1046" s="26">
        <f>(100-K1046)/100*Y1046*1000/VLOOKUP(E1046,'Sq Ft lookup'!$C$3:$D$7,2,0)</f>
        <v>0.66710439816458944</v>
      </c>
    </row>
    <row r="1047" spans="1:31">
      <c r="A1047" t="s">
        <v>1150</v>
      </c>
      <c r="B1047" t="s">
        <v>1144</v>
      </c>
      <c r="C1047" t="s">
        <v>35</v>
      </c>
      <c r="D1047" t="s">
        <v>1145</v>
      </c>
      <c r="E1047" t="s">
        <v>37</v>
      </c>
      <c r="F1047">
        <v>2004</v>
      </c>
      <c r="G1047" t="s">
        <v>51</v>
      </c>
      <c r="H1047" t="s">
        <v>52</v>
      </c>
      <c r="I1047" t="s">
        <v>53</v>
      </c>
      <c r="J1047" s="21">
        <v>51.669072274705655</v>
      </c>
      <c r="K1047" s="21">
        <v>52.68343360572171</v>
      </c>
      <c r="L1047" s="21">
        <v>87.062813947068008</v>
      </c>
      <c r="M1047" s="21">
        <v>87.183496424045316</v>
      </c>
      <c r="N1047" s="21">
        <v>0</v>
      </c>
      <c r="O1047" s="21">
        <v>2.4300740659696776</v>
      </c>
      <c r="P1047" s="21">
        <v>0</v>
      </c>
      <c r="Q1047" s="21">
        <v>1.5509195353130865</v>
      </c>
      <c r="R1047" s="23">
        <v>235978.75918961517</v>
      </c>
      <c r="S1047" s="23">
        <v>233729.65905319696</v>
      </c>
      <c r="T1047" s="23">
        <v>159968.28161321301</v>
      </c>
      <c r="U1047" s="18" t="s">
        <v>41</v>
      </c>
      <c r="V1047" s="23">
        <v>35.425938159821179</v>
      </c>
      <c r="W1047" s="23">
        <v>35.095113195016509</v>
      </c>
      <c r="X1047" s="23">
        <v>63.297299008828439</v>
      </c>
      <c r="Y1047" s="23">
        <v>61.995976065387524</v>
      </c>
      <c r="Z1047" s="23">
        <v>62.843194115359928</v>
      </c>
      <c r="AA1047" s="23">
        <v>61.551479194726383</v>
      </c>
      <c r="AB1047" s="21">
        <v>0</v>
      </c>
      <c r="AC1047" s="26">
        <f>((Y1047*1000)*(O1047/100))/VLOOKUP(E1047,'Sq Ft lookup'!$C$3:$D$7,2,0)</f>
        <v>3.0438390469941422E-2</v>
      </c>
      <c r="AD1047" s="26">
        <f>(100-J1047)/100*X1047*1000/VLOOKUP(E1047,'Sq Ft lookup'!$C$3:$D$7,2,0)</f>
        <v>0.61808610639499595</v>
      </c>
      <c r="AE1047" s="26">
        <f>(100-K1047)/100*Y1047*1000/VLOOKUP(E1047,'Sq Ft lookup'!$C$3:$D$7,2,0)</f>
        <v>0.5926733443127582</v>
      </c>
    </row>
    <row r="1048" spans="1:31">
      <c r="A1048" t="s">
        <v>1151</v>
      </c>
      <c r="B1048" t="s">
        <v>1144</v>
      </c>
      <c r="C1048" t="s">
        <v>35</v>
      </c>
      <c r="D1048" t="s">
        <v>1145</v>
      </c>
      <c r="E1048" t="s">
        <v>37</v>
      </c>
      <c r="F1048">
        <v>2004</v>
      </c>
      <c r="G1048" t="s">
        <v>55</v>
      </c>
      <c r="H1048" t="s">
        <v>225</v>
      </c>
      <c r="I1048" t="s">
        <v>40</v>
      </c>
      <c r="J1048" s="21">
        <v>35.397020330123631</v>
      </c>
      <c r="K1048" s="21">
        <v>36.839122022033756</v>
      </c>
      <c r="L1048" s="21">
        <v>70.759837714889585</v>
      </c>
      <c r="M1048" s="21">
        <v>71.01929446183027</v>
      </c>
      <c r="N1048" s="21">
        <v>0</v>
      </c>
      <c r="O1048" s="21">
        <v>4.6034021961406033</v>
      </c>
      <c r="P1048" s="21">
        <v>0</v>
      </c>
      <c r="Q1048" s="21">
        <v>3.8249864338756447</v>
      </c>
      <c r="R1048" s="23">
        <v>229406.35159487836</v>
      </c>
      <c r="S1048" s="23">
        <v>227406.05668967564</v>
      </c>
      <c r="T1048" s="23">
        <v>253509.588267902</v>
      </c>
      <c r="U1048" s="18" t="s">
        <v>41</v>
      </c>
      <c r="V1048" s="23">
        <v>102.09293297892961</v>
      </c>
      <c r="W1048" s="23">
        <v>101.18538379160704</v>
      </c>
      <c r="X1048" s="23">
        <v>59.95699300497148</v>
      </c>
      <c r="Y1048" s="23">
        <v>57.708958325528741</v>
      </c>
      <c r="Z1048" s="23">
        <v>58.400570099592699</v>
      </c>
      <c r="AA1048" s="23">
        <v>56.330356425287917</v>
      </c>
      <c r="AB1048" s="21">
        <v>0</v>
      </c>
      <c r="AC1048" s="26">
        <f>((Y1048*1000)*(O1048/100))/VLOOKUP(E1048,'Sq Ft lookup'!$C$3:$D$7,2,0)</f>
        <v>5.367361258566028E-2</v>
      </c>
      <c r="AD1048" s="26">
        <f>(100-J1048)/100*X1048*1000/VLOOKUP(E1048,'Sq Ft lookup'!$C$3:$D$7,2,0)</f>
        <v>0.78258418025398357</v>
      </c>
      <c r="AE1048" s="26">
        <f>(100-K1048)/100*Y1048*1000/VLOOKUP(E1048,'Sq Ft lookup'!$C$3:$D$7,2,0)</f>
        <v>0.73642761390731593</v>
      </c>
    </row>
    <row r="1049" spans="1:31">
      <c r="A1049" t="s">
        <v>1152</v>
      </c>
      <c r="B1049" t="s">
        <v>1144</v>
      </c>
      <c r="C1049" t="s">
        <v>35</v>
      </c>
      <c r="D1049" t="s">
        <v>1145</v>
      </c>
      <c r="E1049" t="s">
        <v>37</v>
      </c>
      <c r="F1049">
        <v>2004</v>
      </c>
      <c r="G1049" t="s">
        <v>55</v>
      </c>
      <c r="H1049" t="s">
        <v>56</v>
      </c>
      <c r="I1049" t="s">
        <v>57</v>
      </c>
      <c r="J1049" s="21">
        <v>38.879112939826044</v>
      </c>
      <c r="K1049" s="21">
        <v>39.905095294475913</v>
      </c>
      <c r="L1049" s="21">
        <v>84.511996081247077</v>
      </c>
      <c r="M1049" s="21">
        <v>84.63408060740376</v>
      </c>
      <c r="N1049" s="21">
        <v>0</v>
      </c>
      <c r="O1049" s="21">
        <v>0.11575655745225623</v>
      </c>
      <c r="P1049" s="21">
        <v>0</v>
      </c>
      <c r="Q1049" s="21">
        <v>9.2226759988067564E-2</v>
      </c>
      <c r="R1049" s="23">
        <v>229406.35159487836</v>
      </c>
      <c r="S1049" s="23">
        <v>227576.67849959253</v>
      </c>
      <c r="T1049" s="23">
        <v>253509.588267902</v>
      </c>
      <c r="U1049" s="18" t="s">
        <v>41</v>
      </c>
      <c r="V1049" s="23">
        <v>22.068176623898097</v>
      </c>
      <c r="W1049" s="23">
        <v>21.893853837399558</v>
      </c>
      <c r="X1049" s="23">
        <v>59.95699300497148</v>
      </c>
      <c r="Y1049" s="23">
        <v>58.609488277453877</v>
      </c>
      <c r="Z1049" s="23">
        <v>58.227241499851971</v>
      </c>
      <c r="AA1049" s="23">
        <v>56.839461908940528</v>
      </c>
      <c r="AB1049" s="21">
        <v>0</v>
      </c>
      <c r="AC1049" s="26">
        <f>((Y1049*1000)*(O1049/100))/VLOOKUP(E1049,'Sq Ft lookup'!$C$3:$D$7,2,0)</f>
        <v>1.3707309015125624E-3</v>
      </c>
      <c r="AD1049" s="26">
        <f>(100-J1049)/100*X1049*1000/VLOOKUP(E1049,'Sq Ft lookup'!$C$3:$D$7,2,0)</f>
        <v>0.7404029897816955</v>
      </c>
      <c r="AE1049" s="26">
        <f>(100-K1049)/100*Y1049*1000/VLOOKUP(E1049,'Sq Ft lookup'!$C$3:$D$7,2,0)</f>
        <v>0.71161362013801832</v>
      </c>
    </row>
    <row r="1050" spans="1:31">
      <c r="A1050" t="s">
        <v>1153</v>
      </c>
      <c r="B1050" t="s">
        <v>1144</v>
      </c>
      <c r="C1050" t="s">
        <v>35</v>
      </c>
      <c r="D1050" s="22" t="s">
        <v>1145</v>
      </c>
      <c r="E1050" t="s">
        <v>37</v>
      </c>
      <c r="F1050">
        <v>2004</v>
      </c>
      <c r="G1050" t="s">
        <v>59</v>
      </c>
      <c r="H1050" t="s">
        <v>44</v>
      </c>
      <c r="I1050" t="s">
        <v>45</v>
      </c>
      <c r="J1050" s="21">
        <v>34.951825874901445</v>
      </c>
      <c r="K1050" s="21">
        <v>34.996112750845477</v>
      </c>
      <c r="L1050" s="21">
        <v>78.394904257523834</v>
      </c>
      <c r="M1050" s="21">
        <v>78.40815166851516</v>
      </c>
      <c r="N1050" s="21">
        <v>0</v>
      </c>
      <c r="O1050" s="21">
        <v>0.63866992716374504</v>
      </c>
      <c r="P1050" s="21">
        <v>0</v>
      </c>
      <c r="Q1050" s="21">
        <v>0.15966748179093626</v>
      </c>
      <c r="R1050" s="23">
        <v>220454.85648308106</v>
      </c>
      <c r="S1050" s="23">
        <v>220311.58147851465</v>
      </c>
      <c r="T1050" s="23">
        <v>95311.410233314993</v>
      </c>
      <c r="U1050" s="18" t="s">
        <v>41</v>
      </c>
      <c r="V1050" s="23">
        <v>27.816825502414449</v>
      </c>
      <c r="W1050" s="23">
        <v>27.79937190171405</v>
      </c>
      <c r="X1050" s="23">
        <v>50.750618435774904</v>
      </c>
      <c r="Y1050" s="23">
        <v>50.423629963520753</v>
      </c>
      <c r="Z1050" s="23">
        <v>50.252980450218082</v>
      </c>
      <c r="AA1050" s="23">
        <v>50.209316262167185</v>
      </c>
      <c r="AB1050" s="21">
        <v>0</v>
      </c>
      <c r="AC1050" s="26">
        <f>((Y1050*1000)*(O1050/100))/VLOOKUP(E1050,'Sq Ft lookup'!$C$3:$D$7,2,0)</f>
        <v>6.50652713933396E-3</v>
      </c>
      <c r="AD1050" s="26">
        <f>(100-J1050)/100*X1050*1000/VLOOKUP(E1050,'Sq Ft lookup'!$C$3:$D$7,2,0)</f>
        <v>0.66698354681618799</v>
      </c>
      <c r="AE1050" s="26">
        <f>(100-K1050)/100*Y1050*1000/VLOOKUP(E1050,'Sq Ft lookup'!$C$3:$D$7,2,0)</f>
        <v>0.66223496450990871</v>
      </c>
    </row>
    <row r="1051" spans="1:31">
      <c r="A1051" t="s">
        <v>1154</v>
      </c>
      <c r="B1051" t="s">
        <v>1144</v>
      </c>
      <c r="C1051" t="s">
        <v>35</v>
      </c>
      <c r="D1051" t="s">
        <v>1145</v>
      </c>
      <c r="E1051" t="s">
        <v>37</v>
      </c>
      <c r="F1051">
        <v>2004</v>
      </c>
      <c r="G1051" t="s">
        <v>61</v>
      </c>
      <c r="H1051" t="s">
        <v>62</v>
      </c>
      <c r="I1051" t="s">
        <v>63</v>
      </c>
      <c r="J1051" s="21">
        <v>32.327796637323004</v>
      </c>
      <c r="K1051" s="21">
        <v>33.933121392620357</v>
      </c>
      <c r="L1051" s="21">
        <v>84.151413664316806</v>
      </c>
      <c r="M1051" s="21">
        <v>84.314761905805241</v>
      </c>
      <c r="N1051" s="21">
        <v>0</v>
      </c>
      <c r="O1051" s="21">
        <v>2.1570637337778042</v>
      </c>
      <c r="P1051" s="21">
        <v>0</v>
      </c>
      <c r="Q1051" s="21">
        <v>1.3415505720430105</v>
      </c>
      <c r="R1051" s="23">
        <v>240685.96125802537</v>
      </c>
      <c r="S1051" s="23">
        <v>238243.66778030616</v>
      </c>
      <c r="T1051" s="23">
        <v>84664.063988534996</v>
      </c>
      <c r="U1051" s="18" t="s">
        <v>41</v>
      </c>
      <c r="V1051" s="23">
        <v>40.874708183088806</v>
      </c>
      <c r="W1051" s="23">
        <v>40.452560844993158</v>
      </c>
      <c r="X1051" s="23">
        <v>68.307890352108942</v>
      </c>
      <c r="Y1051" s="23">
        <v>66.930651957729083</v>
      </c>
      <c r="Z1051" s="23">
        <v>68.307890352108942</v>
      </c>
      <c r="AA1051" s="23">
        <v>66.930651957729083</v>
      </c>
      <c r="AB1051" s="21">
        <v>0</v>
      </c>
      <c r="AC1051" s="26">
        <f>((Y1051*1000)*(O1051/100))/VLOOKUP(E1051,'Sq Ft lookup'!$C$3:$D$7,2,0)</f>
        <v>2.9169346805964603E-2</v>
      </c>
      <c r="AD1051" s="26">
        <f>(100-J1051)/100*X1051*1000/VLOOKUP(E1051,'Sq Ft lookup'!$C$3:$D$7,2,0)</f>
        <v>0.93394190265347188</v>
      </c>
      <c r="AE1051" s="26">
        <f>(100-K1051)/100*Y1051*1000/VLOOKUP(E1051,'Sq Ft lookup'!$C$3:$D$7,2,0)</f>
        <v>0.89340322416487794</v>
      </c>
    </row>
    <row r="1052" spans="1:31">
      <c r="A1052" t="s">
        <v>1155</v>
      </c>
      <c r="B1052" t="s">
        <v>1144</v>
      </c>
      <c r="C1052" t="s">
        <v>35</v>
      </c>
      <c r="D1052" s="22" t="s">
        <v>1145</v>
      </c>
      <c r="E1052" t="s">
        <v>37</v>
      </c>
      <c r="F1052">
        <v>2004</v>
      </c>
      <c r="G1052" t="s">
        <v>65</v>
      </c>
      <c r="H1052" t="s">
        <v>230</v>
      </c>
      <c r="I1052" t="s">
        <v>63</v>
      </c>
      <c r="J1052" s="21">
        <v>31.488934355179822</v>
      </c>
      <c r="K1052" s="21">
        <v>32.941083412131334</v>
      </c>
      <c r="L1052" s="21">
        <v>89.3662840675795</v>
      </c>
      <c r="M1052" s="21">
        <v>89.463503230132503</v>
      </c>
      <c r="N1052" s="21">
        <v>0</v>
      </c>
      <c r="O1052" s="21">
        <v>0.10474147867174904</v>
      </c>
      <c r="P1052" s="21">
        <v>0</v>
      </c>
      <c r="Q1052" s="21">
        <v>8.3227329669828154E-2</v>
      </c>
      <c r="R1052" s="23">
        <v>234093.63804161569</v>
      </c>
      <c r="S1052" s="23">
        <v>232104.1191056387</v>
      </c>
      <c r="T1052" s="23">
        <v>152631.17962718199</v>
      </c>
      <c r="U1052" s="18" t="s">
        <v>41</v>
      </c>
      <c r="V1052" s="23">
        <v>48.380858108310747</v>
      </c>
      <c r="W1052" s="23">
        <v>47.937900615819679</v>
      </c>
      <c r="X1052" s="23">
        <v>64.882404268132106</v>
      </c>
      <c r="Y1052" s="23">
        <v>63.738142694734321</v>
      </c>
      <c r="Z1052" s="23">
        <v>64.873078701827637</v>
      </c>
      <c r="AA1052" s="23">
        <v>63.728657662869352</v>
      </c>
      <c r="AB1052" s="21">
        <v>0</v>
      </c>
      <c r="AC1052" s="26">
        <f>((Y1052*1000)*(O1052/100))/VLOOKUP(E1052,'Sq Ft lookup'!$C$3:$D$7,2,0)</f>
        <v>1.3488286319097711E-3</v>
      </c>
      <c r="AD1052" s="26">
        <f>(100-J1052)/100*X1052*1000/VLOOKUP(E1052,'Sq Ft lookup'!$C$3:$D$7,2,0)</f>
        <v>0.89810337569608234</v>
      </c>
      <c r="AE1052" s="26">
        <f>(100-K1052)/100*Y1052*1000/VLOOKUP(E1052,'Sq Ft lookup'!$C$3:$D$7,2,0)</f>
        <v>0.8635641568707666</v>
      </c>
    </row>
    <row r="1053" spans="1:31">
      <c r="A1053" t="s">
        <v>1156</v>
      </c>
      <c r="B1053" t="s">
        <v>1144</v>
      </c>
      <c r="C1053" t="s">
        <v>35</v>
      </c>
      <c r="D1053" s="22" t="s">
        <v>1145</v>
      </c>
      <c r="E1053" t="s">
        <v>37</v>
      </c>
      <c r="F1053">
        <v>2004</v>
      </c>
      <c r="G1053" t="s">
        <v>65</v>
      </c>
      <c r="H1053" t="s">
        <v>66</v>
      </c>
      <c r="I1053" t="s">
        <v>57</v>
      </c>
      <c r="J1053" s="21">
        <v>37.03987550496096</v>
      </c>
      <c r="K1053" s="21">
        <v>38.985335621041592</v>
      </c>
      <c r="L1053" s="21">
        <v>85.40614647513226</v>
      </c>
      <c r="M1053" s="21">
        <v>85.550014644402808</v>
      </c>
      <c r="N1053" s="21">
        <v>0</v>
      </c>
      <c r="O1053" s="21">
        <v>3.6284852536886687</v>
      </c>
      <c r="P1053" s="21">
        <v>0</v>
      </c>
      <c r="Q1053" s="21">
        <v>3.6339891844259111</v>
      </c>
      <c r="R1053" s="23">
        <v>234093.63804161569</v>
      </c>
      <c r="S1053" s="23">
        <v>231745.4624920288</v>
      </c>
      <c r="T1053" s="23">
        <v>152631.17962718199</v>
      </c>
      <c r="U1053" s="18" t="s">
        <v>41</v>
      </c>
      <c r="V1053" s="23">
        <v>22.502143139420212</v>
      </c>
      <c r="W1053" s="23">
        <v>22.280053251827614</v>
      </c>
      <c r="X1053" s="23">
        <v>64.882404268132106</v>
      </c>
      <c r="Y1053" s="23">
        <v>62.414798391280428</v>
      </c>
      <c r="Z1053" s="23">
        <v>64.882404268132106</v>
      </c>
      <c r="AA1053" s="23">
        <v>62.414798391280428</v>
      </c>
      <c r="AB1053" s="21">
        <v>0</v>
      </c>
      <c r="AC1053" s="26">
        <f>((Y1053*1000)*(O1053/100))/VLOOKUP(E1053,'Sq Ft lookup'!$C$3:$D$7,2,0)</f>
        <v>4.5756374497365852E-2</v>
      </c>
      <c r="AD1053" s="26">
        <f>(100-J1053)/100*X1053*1000/VLOOKUP(E1053,'Sq Ft lookup'!$C$3:$D$7,2,0)</f>
        <v>0.82533675123932715</v>
      </c>
      <c r="AE1053" s="26">
        <f>(100-K1053)/100*Y1053*1000/VLOOKUP(E1053,'Sq Ft lookup'!$C$3:$D$7,2,0)</f>
        <v>0.76941468352850351</v>
      </c>
    </row>
    <row r="1054" spans="1:31">
      <c r="A1054" t="s">
        <v>1157</v>
      </c>
      <c r="B1054" t="s">
        <v>1144</v>
      </c>
      <c r="C1054" t="s">
        <v>35</v>
      </c>
      <c r="D1054" s="22" t="s">
        <v>1145</v>
      </c>
      <c r="E1054" t="s">
        <v>37</v>
      </c>
      <c r="F1054">
        <v>2004</v>
      </c>
      <c r="G1054" t="s">
        <v>68</v>
      </c>
      <c r="H1054" t="s">
        <v>69</v>
      </c>
      <c r="I1054" t="s">
        <v>70</v>
      </c>
      <c r="J1054" s="21">
        <v>42.94158430788498</v>
      </c>
      <c r="K1054" s="21">
        <v>42.983874944184251</v>
      </c>
      <c r="L1054" s="21">
        <v>84.581789114575272</v>
      </c>
      <c r="M1054" s="21">
        <v>84.57617054939017</v>
      </c>
      <c r="N1054" s="21">
        <v>0</v>
      </c>
      <c r="O1054" s="21">
        <v>0</v>
      </c>
      <c r="P1054" s="21">
        <v>0</v>
      </c>
      <c r="Q1054" s="21">
        <v>0</v>
      </c>
      <c r="R1054" s="23">
        <v>214958.72870083287</v>
      </c>
      <c r="S1054" s="23">
        <v>215033.76072953484</v>
      </c>
      <c r="T1054" s="23">
        <v>21599.754896381</v>
      </c>
      <c r="U1054" s="18" t="s">
        <v>41</v>
      </c>
      <c r="V1054" s="23">
        <v>23.181176568425794</v>
      </c>
      <c r="W1054" s="23">
        <v>23.189456841752737</v>
      </c>
      <c r="X1054" s="23">
        <v>49.003615842450685</v>
      </c>
      <c r="Y1054" s="23">
        <v>48.686052352711158</v>
      </c>
      <c r="Z1054" s="23">
        <v>46.691353609226965</v>
      </c>
      <c r="AA1054" s="23">
        <v>46.659922027872241</v>
      </c>
      <c r="AB1054" s="21">
        <v>0</v>
      </c>
      <c r="AC1054" s="26">
        <f>((Y1054*1000)*(O1054/100))/VLOOKUP(E1054,'Sq Ft lookup'!$C$3:$D$7,2,0)</f>
        <v>0</v>
      </c>
      <c r="AD1054" s="26">
        <f>(100-J1054)/100*X1054*1000/VLOOKUP(E1054,'Sq Ft lookup'!$C$3:$D$7,2,0)</f>
        <v>0.56491942280134644</v>
      </c>
      <c r="AE1054" s="26">
        <f>(100-K1054)/100*Y1054*1000/VLOOKUP(E1054,'Sq Ft lookup'!$C$3:$D$7,2,0)</f>
        <v>0.56084251932845175</v>
      </c>
    </row>
    <row r="1055" spans="1:31">
      <c r="A1055" t="s">
        <v>1158</v>
      </c>
      <c r="B1055" t="s">
        <v>1144</v>
      </c>
      <c r="C1055" t="s">
        <v>35</v>
      </c>
      <c r="D1055" t="s">
        <v>1145</v>
      </c>
      <c r="E1055" t="s">
        <v>37</v>
      </c>
      <c r="F1055">
        <v>2004</v>
      </c>
      <c r="G1055" t="s">
        <v>72</v>
      </c>
      <c r="H1055" t="s">
        <v>73</v>
      </c>
      <c r="I1055" t="s">
        <v>63</v>
      </c>
      <c r="J1055" s="21">
        <v>29.664680107393281</v>
      </c>
      <c r="K1055" s="21">
        <v>31.016868524978548</v>
      </c>
      <c r="L1055" s="21">
        <v>82.315593466391761</v>
      </c>
      <c r="M1055" s="21">
        <v>82.498351095192206</v>
      </c>
      <c r="N1055" s="21">
        <v>0</v>
      </c>
      <c r="O1055" s="21">
        <v>0.84524686382612735</v>
      </c>
      <c r="P1055" s="21">
        <v>0</v>
      </c>
      <c r="Q1055" s="21">
        <v>0.64211855293947229</v>
      </c>
      <c r="R1055" s="23">
        <v>254986.58476178205</v>
      </c>
      <c r="S1055" s="23">
        <v>252470.92747520751</v>
      </c>
      <c r="T1055" s="23">
        <v>49383.772327466999</v>
      </c>
      <c r="U1055" s="18" t="s">
        <v>41</v>
      </c>
      <c r="V1055" s="23">
        <v>72.736311543944211</v>
      </c>
      <c r="W1055" s="23">
        <v>71.983151522378506</v>
      </c>
      <c r="X1055" s="23">
        <v>75.637323846506746</v>
      </c>
      <c r="Y1055" s="23">
        <v>74.361211927707558</v>
      </c>
      <c r="Z1055" s="23">
        <v>73.940559999273916</v>
      </c>
      <c r="AA1055" s="23">
        <v>72.700777997905973</v>
      </c>
      <c r="AB1055" s="21">
        <v>0</v>
      </c>
      <c r="AC1055" s="26">
        <f>((Y1055*1000)*(O1055/100))/VLOOKUP(E1055,'Sq Ft lookup'!$C$3:$D$7,2,0)</f>
        <v>1.2698975890939454E-2</v>
      </c>
      <c r="AD1055" s="26">
        <f>(100-J1055)/100*X1055*1000/VLOOKUP(E1055,'Sq Ft lookup'!$C$3:$D$7,2,0)</f>
        <v>1.0748510695150506</v>
      </c>
      <c r="AE1055" s="26">
        <f>(100-K1055)/100*Y1055*1000/VLOOKUP(E1055,'Sq Ft lookup'!$C$3:$D$7,2,0)</f>
        <v>1.036401507031212</v>
      </c>
    </row>
    <row r="1056" spans="1:31">
      <c r="A1056" t="s">
        <v>1159</v>
      </c>
      <c r="B1056" t="s">
        <v>1144</v>
      </c>
      <c r="C1056" t="s">
        <v>35</v>
      </c>
      <c r="D1056" t="s">
        <v>1145</v>
      </c>
      <c r="E1056" t="s">
        <v>37</v>
      </c>
      <c r="F1056">
        <v>2004</v>
      </c>
      <c r="G1056" t="s">
        <v>75</v>
      </c>
      <c r="H1056" t="s">
        <v>235</v>
      </c>
      <c r="I1056" t="s">
        <v>63</v>
      </c>
      <c r="J1056" s="21">
        <v>28.79719208489584</v>
      </c>
      <c r="K1056" s="21">
        <v>30.200623746487011</v>
      </c>
      <c r="L1056" s="21">
        <v>86.342973393332983</v>
      </c>
      <c r="M1056" s="21">
        <v>86.483073519201866</v>
      </c>
      <c r="N1056" s="21">
        <v>0</v>
      </c>
      <c r="O1056" s="21">
        <v>0.56545798395543478</v>
      </c>
      <c r="P1056" s="21">
        <v>0</v>
      </c>
      <c r="Q1056" s="21">
        <v>0.53967448062130741</v>
      </c>
      <c r="R1056" s="23">
        <v>247369.83364722956</v>
      </c>
      <c r="S1056" s="23">
        <v>244995.26918638524</v>
      </c>
      <c r="T1056" s="23">
        <v>63751.422771758997</v>
      </c>
      <c r="U1056" s="18" t="s">
        <v>41</v>
      </c>
      <c r="V1056" s="23">
        <v>61.347431767690686</v>
      </c>
      <c r="W1056" s="23">
        <v>60.717015721667948</v>
      </c>
      <c r="X1056" s="23">
        <v>72.851464128497099</v>
      </c>
      <c r="Y1056" s="23">
        <v>71.684867485648255</v>
      </c>
      <c r="Z1056" s="23">
        <v>71.634883843008282</v>
      </c>
      <c r="AA1056" s="23">
        <v>70.472331152631284</v>
      </c>
      <c r="AB1056" s="21">
        <v>0</v>
      </c>
      <c r="AC1056" s="26">
        <f>((Y1056*1000)*(O1056/100))/VLOOKUP(E1056,'Sq Ft lookup'!$C$3:$D$7,2,0)</f>
        <v>8.1896718150413494E-3</v>
      </c>
      <c r="AD1056" s="26">
        <f>(100-J1056)/100*X1056*1000/VLOOKUP(E1056,'Sq Ft lookup'!$C$3:$D$7,2,0)</f>
        <v>1.0480308731539509</v>
      </c>
      <c r="AE1056" s="26">
        <f>(100-K1056)/100*Y1056*1000/VLOOKUP(E1056,'Sq Ft lookup'!$C$3:$D$7,2,0)</f>
        <v>1.0109221208837222</v>
      </c>
    </row>
    <row r="1057" spans="1:31">
      <c r="A1057" t="s">
        <v>1160</v>
      </c>
      <c r="B1057" t="s">
        <v>1144</v>
      </c>
      <c r="C1057" t="s">
        <v>35</v>
      </c>
      <c r="D1057" t="s">
        <v>1145</v>
      </c>
      <c r="E1057" t="s">
        <v>37</v>
      </c>
      <c r="F1057">
        <v>2004</v>
      </c>
      <c r="G1057" t="s">
        <v>75</v>
      </c>
      <c r="H1057" t="s">
        <v>76</v>
      </c>
      <c r="I1057" t="s">
        <v>77</v>
      </c>
      <c r="J1057" s="21">
        <v>48.845126417514194</v>
      </c>
      <c r="K1057" s="21">
        <v>49.895071427136898</v>
      </c>
      <c r="L1057" s="21">
        <v>80.434485292005959</v>
      </c>
      <c r="M1057" s="21">
        <v>80.605747964353981</v>
      </c>
      <c r="N1057" s="21">
        <v>0</v>
      </c>
      <c r="O1057" s="21">
        <v>0.46332815824736712</v>
      </c>
      <c r="P1057" s="21">
        <v>0</v>
      </c>
      <c r="Q1057" s="21">
        <v>1.0947393371156036</v>
      </c>
      <c r="R1057" s="23">
        <v>247369.83364722956</v>
      </c>
      <c r="S1057" s="23">
        <v>244998.77051159579</v>
      </c>
      <c r="T1057" s="23">
        <v>63751.422771758997</v>
      </c>
      <c r="U1057" s="18" t="s">
        <v>41</v>
      </c>
      <c r="V1057" s="21">
        <v>102.3314579993272</v>
      </c>
      <c r="W1057" s="21">
        <v>101.4348739493652</v>
      </c>
      <c r="X1057" s="23">
        <v>72.851464128497099</v>
      </c>
      <c r="Y1057" s="23">
        <v>71.685597042155678</v>
      </c>
      <c r="Z1057" s="23">
        <v>72.15528218601051</v>
      </c>
      <c r="AA1057" s="23">
        <v>70.991552984189241</v>
      </c>
      <c r="AB1057" s="21">
        <v>0</v>
      </c>
      <c r="AC1057" s="26">
        <f>((Y1057*1000)*(O1057/100))/VLOOKUP(E1057,'Sq Ft lookup'!$C$3:$D$7,2,0)</f>
        <v>6.7105678655227608E-3</v>
      </c>
      <c r="AD1057" s="26">
        <f>(100-J1057)/100*X1057*1000/VLOOKUP(E1057,'Sq Ft lookup'!$C$3:$D$7,2,0)</f>
        <v>0.75294624462920867</v>
      </c>
      <c r="AE1057" s="26">
        <f>(100-K1057)/100*Y1057*1000/VLOOKUP(E1057,'Sq Ft lookup'!$C$3:$D$7,2,0)</f>
        <v>0.72568981099106111</v>
      </c>
    </row>
    <row r="1058" spans="1:31">
      <c r="A1058" t="s">
        <v>1161</v>
      </c>
      <c r="B1058" t="s">
        <v>1144</v>
      </c>
      <c r="C1058" t="s">
        <v>35</v>
      </c>
      <c r="D1058" s="22" t="s">
        <v>1145</v>
      </c>
      <c r="E1058" t="s">
        <v>37</v>
      </c>
      <c r="F1058">
        <v>2004</v>
      </c>
      <c r="G1058" t="s">
        <v>79</v>
      </c>
      <c r="H1058" t="s">
        <v>62</v>
      </c>
      <c r="I1058" t="s">
        <v>70</v>
      </c>
      <c r="J1058" s="21">
        <v>39.588513845735505</v>
      </c>
      <c r="K1058" s="21">
        <v>40.712523789162312</v>
      </c>
      <c r="L1058" s="21">
        <v>81.318092205832215</v>
      </c>
      <c r="M1058" s="21">
        <v>81.541358567419564</v>
      </c>
      <c r="N1058" s="21">
        <v>0</v>
      </c>
      <c r="O1058" s="21">
        <v>2.3412335970655587</v>
      </c>
      <c r="P1058" s="21">
        <v>0</v>
      </c>
      <c r="Q1058" s="21">
        <v>1.0671355635758772</v>
      </c>
      <c r="R1058" s="23">
        <v>297878.22500776197</v>
      </c>
      <c r="S1058" s="23">
        <v>294315.4619177375</v>
      </c>
      <c r="T1058" s="23">
        <v>9971.4705536010006</v>
      </c>
      <c r="U1058" s="18" t="s">
        <v>41</v>
      </c>
      <c r="V1058" s="23">
        <v>65.057904781590409</v>
      </c>
      <c r="W1058" s="23">
        <v>64.280007244985924</v>
      </c>
      <c r="X1058" s="23">
        <v>89.445591097186735</v>
      </c>
      <c r="Y1058" s="23">
        <v>88.127332806685359</v>
      </c>
      <c r="Z1058" s="23">
        <v>89.060473700790993</v>
      </c>
      <c r="AA1058" s="23">
        <v>87.753641002460242</v>
      </c>
      <c r="AB1058" s="21">
        <v>0</v>
      </c>
      <c r="AC1058" s="26">
        <f>((Y1058*1000)*(O1058/100))/VLOOKUP(E1058,'Sq Ft lookup'!$C$3:$D$7,2,0)</f>
        <v>4.1686366781854653E-2</v>
      </c>
      <c r="AD1058" s="26">
        <f>(100-J1058)/100*X1058*1000/VLOOKUP(E1058,'Sq Ft lookup'!$C$3:$D$7,2,0)</f>
        <v>1.0917347384842306</v>
      </c>
      <c r="AE1058" s="26">
        <f>(100-K1058)/100*Y1058*1000/VLOOKUP(E1058,'Sq Ft lookup'!$C$3:$D$7,2,0)</f>
        <v>1.0556313056472237</v>
      </c>
    </row>
    <row r="1059" spans="1:31">
      <c r="A1059" t="s">
        <v>1162</v>
      </c>
      <c r="B1059" t="s">
        <v>1144</v>
      </c>
      <c r="C1059" t="s">
        <v>35</v>
      </c>
      <c r="D1059" t="s">
        <v>1145</v>
      </c>
      <c r="E1059" t="s">
        <v>37</v>
      </c>
      <c r="F1059">
        <v>2004</v>
      </c>
      <c r="G1059" t="s">
        <v>81</v>
      </c>
      <c r="H1059" t="s">
        <v>82</v>
      </c>
      <c r="I1059" t="s">
        <v>77</v>
      </c>
      <c r="J1059" s="21">
        <v>35.057206141902228</v>
      </c>
      <c r="K1059" s="21">
        <v>36.471116238939359</v>
      </c>
      <c r="L1059" s="21">
        <v>70.977220094109768</v>
      </c>
      <c r="M1059" s="21">
        <v>71.325744226210418</v>
      </c>
      <c r="N1059" s="21">
        <v>0</v>
      </c>
      <c r="O1059" s="21">
        <v>3.3234763063703694</v>
      </c>
      <c r="P1059" s="21">
        <v>0</v>
      </c>
      <c r="Q1059" s="21">
        <v>1.3709962324057654</v>
      </c>
      <c r="R1059" s="23">
        <v>256455.39182052738</v>
      </c>
      <c r="S1059" s="23">
        <v>253323.28695835677</v>
      </c>
      <c r="T1059" s="23">
        <v>11085.433663289001</v>
      </c>
      <c r="U1059" s="18" t="s">
        <v>41</v>
      </c>
      <c r="V1059" s="23">
        <v>115.59749373908981</v>
      </c>
      <c r="W1059" s="23">
        <v>114.20843752569168</v>
      </c>
      <c r="X1059" s="23">
        <v>74.529700952974991</v>
      </c>
      <c r="Y1059" s="23">
        <v>73.398312763718479</v>
      </c>
      <c r="Z1059" s="23">
        <v>74.207251791711855</v>
      </c>
      <c r="AA1059" s="23">
        <v>73.075988818903696</v>
      </c>
      <c r="AB1059" s="21">
        <v>0</v>
      </c>
      <c r="AC1059" s="26">
        <f>((Y1059*1000)*(O1059/100))/VLOOKUP(E1059,'Sq Ft lookup'!$C$3:$D$7,2,0)</f>
        <v>4.9285292130069755E-2</v>
      </c>
      <c r="AD1059" s="26">
        <f>(100-J1059)/100*X1059*1000/VLOOKUP(E1059,'Sq Ft lookup'!$C$3:$D$7,2,0)</f>
        <v>0.97791029503883775</v>
      </c>
      <c r="AE1059" s="26">
        <f>(100-K1059)/100*Y1059*1000/VLOOKUP(E1059,'Sq Ft lookup'!$C$3:$D$7,2,0)</f>
        <v>0.94209776337493578</v>
      </c>
    </row>
    <row r="1060" spans="1:31">
      <c r="A1060" t="s">
        <v>1163</v>
      </c>
      <c r="B1060" t="s">
        <v>1144</v>
      </c>
      <c r="C1060" t="s">
        <v>35</v>
      </c>
      <c r="D1060" t="s">
        <v>1145</v>
      </c>
      <c r="E1060" t="s">
        <v>84</v>
      </c>
      <c r="F1060">
        <v>2004</v>
      </c>
      <c r="G1060" t="s">
        <v>38</v>
      </c>
      <c r="H1060" t="s">
        <v>39</v>
      </c>
      <c r="I1060" t="s">
        <v>40</v>
      </c>
      <c r="J1060" s="21">
        <v>37.467696860321574</v>
      </c>
      <c r="K1060" s="21">
        <v>41.226866897011192</v>
      </c>
      <c r="L1060" s="21">
        <v>93.503676109679034</v>
      </c>
      <c r="M1060" s="21">
        <v>93.63649856299368</v>
      </c>
      <c r="N1060" s="21">
        <v>0</v>
      </c>
      <c r="O1060" s="21">
        <v>5.5300251924063071</v>
      </c>
      <c r="P1060" s="21">
        <v>0</v>
      </c>
      <c r="Q1060" s="21">
        <v>4.9984958809357636</v>
      </c>
      <c r="R1060" s="23">
        <v>311709.87554221204</v>
      </c>
      <c r="S1060" s="23">
        <v>305646.12689953152</v>
      </c>
      <c r="T1060" s="23">
        <v>427326.844190887</v>
      </c>
      <c r="U1060" s="18" t="s">
        <v>41</v>
      </c>
      <c r="V1060" s="23">
        <v>49.839084342384687</v>
      </c>
      <c r="W1060" s="23">
        <v>48.819030910669497</v>
      </c>
      <c r="X1060" s="23">
        <v>100.31702811848258</v>
      </c>
      <c r="Y1060" s="23">
        <v>95.220582834920606</v>
      </c>
      <c r="Z1060" s="23">
        <v>100.31702811848258</v>
      </c>
      <c r="AA1060" s="23">
        <v>95.220582834920606</v>
      </c>
      <c r="AB1060" s="21">
        <v>0</v>
      </c>
      <c r="AC1060" s="26">
        <f>((Y1060*1000)*(O1060/100))/VLOOKUP(E1060,'Sq Ft lookup'!$C$3:$D$7,2,0)</f>
        <v>0.21323029840563781</v>
      </c>
      <c r="AD1060" s="26">
        <f>(100-J1060)/100*X1060*1000/VLOOKUP(E1060,'Sq Ft lookup'!$C$3:$D$7,2,0)</f>
        <v>2.5402125176661658</v>
      </c>
      <c r="AE1060" s="26">
        <f>(100-K1060)/100*Y1060*1000/VLOOKUP(E1060,'Sq Ft lookup'!$C$3:$D$7,2,0)</f>
        <v>2.2662125892289775</v>
      </c>
    </row>
    <row r="1061" spans="1:31">
      <c r="A1061" t="s">
        <v>1164</v>
      </c>
      <c r="B1061" t="s">
        <v>1144</v>
      </c>
      <c r="C1061" t="s">
        <v>35</v>
      </c>
      <c r="D1061" t="s">
        <v>1145</v>
      </c>
      <c r="E1061" t="s">
        <v>84</v>
      </c>
      <c r="F1061">
        <v>2004</v>
      </c>
      <c r="G1061" t="s">
        <v>43</v>
      </c>
      <c r="H1061" t="s">
        <v>44</v>
      </c>
      <c r="I1061" t="s">
        <v>45</v>
      </c>
      <c r="J1061" s="21">
        <v>37.683467683202551</v>
      </c>
      <c r="K1061" s="21">
        <v>40.484285189397774</v>
      </c>
      <c r="L1061" s="21">
        <v>78.426387199153936</v>
      </c>
      <c r="M1061" s="21">
        <v>79.252707026015017</v>
      </c>
      <c r="N1061" s="21">
        <v>0</v>
      </c>
      <c r="O1061" s="21">
        <v>4.1306656046644941</v>
      </c>
      <c r="P1061" s="21">
        <v>0</v>
      </c>
      <c r="Q1061" s="21">
        <v>3.2702191207563125</v>
      </c>
      <c r="R1061" s="23">
        <v>329723.19604810129</v>
      </c>
      <c r="S1061" s="23">
        <v>316862.65144081938</v>
      </c>
      <c r="T1061" s="23">
        <v>239166.90777221599</v>
      </c>
      <c r="U1061" s="18" t="s">
        <v>41</v>
      </c>
      <c r="V1061" s="23">
        <v>83.688195592918376</v>
      </c>
      <c r="W1061" s="23">
        <v>80.480148856883019</v>
      </c>
      <c r="X1061" s="23">
        <v>98.543688575340028</v>
      </c>
      <c r="Y1061" s="23">
        <v>93.491717900658088</v>
      </c>
      <c r="Z1061" s="23">
        <v>97.377622254440652</v>
      </c>
      <c r="AA1061" s="23">
        <v>92.37475261543031</v>
      </c>
      <c r="AB1061" s="21">
        <v>0</v>
      </c>
      <c r="AC1061" s="26">
        <f>((Y1061*1000)*(O1061/100))/VLOOKUP(E1061,'Sq Ft lookup'!$C$3:$D$7,2,0)</f>
        <v>0.15638105829246574</v>
      </c>
      <c r="AD1061" s="26">
        <f>(100-J1061)/100*X1061*1000/VLOOKUP(E1061,'Sq Ft lookup'!$C$3:$D$7,2,0)</f>
        <v>2.4866980982877505</v>
      </c>
      <c r="AE1061" s="26">
        <f>(100-K1061)/100*Y1061*1000/VLOOKUP(E1061,'Sq Ft lookup'!$C$3:$D$7,2,0)</f>
        <v>2.2531793560351656</v>
      </c>
    </row>
    <row r="1062" spans="1:31">
      <c r="A1062" t="s">
        <v>1165</v>
      </c>
      <c r="B1062" t="s">
        <v>1144</v>
      </c>
      <c r="C1062" t="s">
        <v>35</v>
      </c>
      <c r="D1062" s="22" t="s">
        <v>1145</v>
      </c>
      <c r="E1062" t="s">
        <v>84</v>
      </c>
      <c r="F1062">
        <v>2004</v>
      </c>
      <c r="G1062" t="s">
        <v>47</v>
      </c>
      <c r="H1062" t="s">
        <v>220</v>
      </c>
      <c r="I1062" t="s">
        <v>57</v>
      </c>
      <c r="J1062" s="21">
        <v>44.827198843779591</v>
      </c>
      <c r="K1062" s="21">
        <v>46.732761374838027</v>
      </c>
      <c r="L1062" s="21">
        <v>82.551066760113684</v>
      </c>
      <c r="M1062" s="21">
        <v>83.244075217504729</v>
      </c>
      <c r="N1062" s="21">
        <v>0</v>
      </c>
      <c r="O1062" s="21">
        <v>2.8117042258074258</v>
      </c>
      <c r="P1062" s="21">
        <v>0</v>
      </c>
      <c r="Q1062" s="21">
        <v>2.7371602744682204</v>
      </c>
      <c r="R1062" s="23">
        <v>326657.03308105614</v>
      </c>
      <c r="S1062" s="23">
        <v>313845.93941508612</v>
      </c>
      <c r="T1062" s="23">
        <v>334895.469195218</v>
      </c>
      <c r="U1062" s="18" t="s">
        <v>41</v>
      </c>
      <c r="V1062" s="23">
        <v>62.961954169580295</v>
      </c>
      <c r="W1062" s="23">
        <v>60.455166009367829</v>
      </c>
      <c r="X1062" s="23">
        <v>108.40350127951299</v>
      </c>
      <c r="Y1062" s="23">
        <v>102.38966056176913</v>
      </c>
      <c r="Z1062" s="23">
        <v>107.07955970794724</v>
      </c>
      <c r="AA1062" s="23">
        <v>101.05130100821806</v>
      </c>
      <c r="AB1062" s="21">
        <v>0</v>
      </c>
      <c r="AC1062" s="26">
        <f>((Y1062*1000)*(O1062/100))/VLOOKUP(E1062,'Sq Ft lookup'!$C$3:$D$7,2,0)</f>
        <v>0.1165780284594105</v>
      </c>
      <c r="AD1062" s="26">
        <f>(100-J1062)/100*X1062*1000/VLOOKUP(E1062,'Sq Ft lookup'!$C$3:$D$7,2,0)</f>
        <v>2.4219173195920853</v>
      </c>
      <c r="AE1062" s="26">
        <f>(100-K1062)/100*Y1062*1000/VLOOKUP(E1062,'Sq Ft lookup'!$C$3:$D$7,2,0)</f>
        <v>2.208550104026358</v>
      </c>
    </row>
    <row r="1063" spans="1:31">
      <c r="A1063" t="s">
        <v>1166</v>
      </c>
      <c r="B1063" t="s">
        <v>1144</v>
      </c>
      <c r="C1063" t="s">
        <v>35</v>
      </c>
      <c r="D1063" t="s">
        <v>1145</v>
      </c>
      <c r="E1063" t="s">
        <v>84</v>
      </c>
      <c r="F1063">
        <v>2004</v>
      </c>
      <c r="G1063" t="s">
        <v>47</v>
      </c>
      <c r="H1063" t="s">
        <v>39</v>
      </c>
      <c r="I1063" t="s">
        <v>40</v>
      </c>
      <c r="J1063" s="21">
        <v>35.367030249210217</v>
      </c>
      <c r="K1063" s="21">
        <v>39.900155624998902</v>
      </c>
      <c r="L1063" s="21">
        <v>93.683332565421878</v>
      </c>
      <c r="M1063" s="21">
        <v>93.934291156242182</v>
      </c>
      <c r="N1063" s="21">
        <v>0</v>
      </c>
      <c r="O1063" s="21">
        <v>5.3330501991588406</v>
      </c>
      <c r="P1063" s="21">
        <v>0</v>
      </c>
      <c r="Q1063" s="21">
        <v>4.8950274276455348</v>
      </c>
      <c r="R1063" s="23">
        <v>326657.03308105614</v>
      </c>
      <c r="S1063" s="23">
        <v>314009.88293679681</v>
      </c>
      <c r="T1063" s="23">
        <v>334895.469195218</v>
      </c>
      <c r="U1063" s="18" t="s">
        <v>41</v>
      </c>
      <c r="V1063" s="23">
        <v>52.370544932571576</v>
      </c>
      <c r="W1063" s="23">
        <v>50.286255601437141</v>
      </c>
      <c r="X1063" s="23">
        <v>108.40350127951299</v>
      </c>
      <c r="Y1063" s="23">
        <v>102.95083618920584</v>
      </c>
      <c r="Z1063" s="23">
        <v>108.40350127951299</v>
      </c>
      <c r="AA1063" s="23">
        <v>102.95083618920584</v>
      </c>
      <c r="AB1063" s="21">
        <v>0</v>
      </c>
      <c r="AC1063" s="26">
        <f>((Y1063*1000)*(O1063/100))/VLOOKUP(E1063,'Sq Ft lookup'!$C$3:$D$7,2,0)</f>
        <v>0.22232920730609976</v>
      </c>
      <c r="AD1063" s="26">
        <f>(100-J1063)/100*X1063*1000/VLOOKUP(E1063,'Sq Ft lookup'!$C$3:$D$7,2,0)</f>
        <v>2.8371898032308018</v>
      </c>
      <c r="AE1063" s="26">
        <f>(100-K1063)/100*Y1063*1000/VLOOKUP(E1063,'Sq Ft lookup'!$C$3:$D$7,2,0)</f>
        <v>2.5054987783954252</v>
      </c>
    </row>
    <row r="1064" spans="1:31">
      <c r="A1064" t="s">
        <v>1167</v>
      </c>
      <c r="B1064" t="s">
        <v>1144</v>
      </c>
      <c r="C1064" t="s">
        <v>35</v>
      </c>
      <c r="D1064" t="s">
        <v>1145</v>
      </c>
      <c r="E1064" t="s">
        <v>84</v>
      </c>
      <c r="F1064">
        <v>2004</v>
      </c>
      <c r="G1064" t="s">
        <v>49</v>
      </c>
      <c r="H1064" t="s">
        <v>44</v>
      </c>
      <c r="I1064" t="s">
        <v>45</v>
      </c>
      <c r="J1064" s="21">
        <v>42.181423544186913</v>
      </c>
      <c r="K1064" s="21">
        <v>43.018748594429191</v>
      </c>
      <c r="L1064" s="21">
        <v>81.81186625700029</v>
      </c>
      <c r="M1064" s="21">
        <v>82.227859578397926</v>
      </c>
      <c r="N1064" s="21">
        <v>0</v>
      </c>
      <c r="O1064" s="21">
        <v>1.9888969069425493</v>
      </c>
      <c r="P1064" s="21">
        <v>0</v>
      </c>
      <c r="Q1064" s="21">
        <v>1.6845353742288702</v>
      </c>
      <c r="R1064" s="23">
        <v>293284.78333494259</v>
      </c>
      <c r="S1064" s="23">
        <v>286276.48941092106</v>
      </c>
      <c r="T1064" s="23">
        <v>153751.309381461</v>
      </c>
      <c r="U1064" s="18" t="s">
        <v>41</v>
      </c>
      <c r="V1064" s="23">
        <v>36.738890787878205</v>
      </c>
      <c r="W1064" s="23">
        <v>35.897829730492624</v>
      </c>
      <c r="X1064" s="23">
        <v>79.620663722248992</v>
      </c>
      <c r="Y1064" s="23">
        <v>75.807926750010751</v>
      </c>
      <c r="Z1064" s="23">
        <v>66.488038258459696</v>
      </c>
      <c r="AA1064" s="23">
        <v>65.788079694600114</v>
      </c>
      <c r="AB1064" s="21">
        <v>0</v>
      </c>
      <c r="AC1064" s="26">
        <f>((Y1064*1000)*(O1064/100))/VLOOKUP(E1064,'Sq Ft lookup'!$C$3:$D$7,2,0)</f>
        <v>6.1054525626573687E-2</v>
      </c>
      <c r="AD1064" s="26">
        <f>(100-J1064)/100*X1064*1000/VLOOKUP(E1064,'Sq Ft lookup'!$C$3:$D$7,2,0)</f>
        <v>1.8641641761034367</v>
      </c>
      <c r="AE1064" s="26">
        <f>(100-K1064)/100*Y1064*1000/VLOOKUP(E1064,'Sq Ft lookup'!$C$3:$D$7,2,0)</f>
        <v>1.7491923598612915</v>
      </c>
    </row>
    <row r="1065" spans="1:31">
      <c r="A1065" t="s">
        <v>1168</v>
      </c>
      <c r="B1065" t="s">
        <v>1144</v>
      </c>
      <c r="C1065" t="s">
        <v>35</v>
      </c>
      <c r="D1065" t="s">
        <v>1145</v>
      </c>
      <c r="E1065" t="s">
        <v>84</v>
      </c>
      <c r="F1065">
        <v>2004</v>
      </c>
      <c r="G1065" t="s">
        <v>51</v>
      </c>
      <c r="H1065" t="s">
        <v>52</v>
      </c>
      <c r="I1065" t="s">
        <v>53</v>
      </c>
      <c r="J1065" s="21">
        <v>35.180811310685066</v>
      </c>
      <c r="K1065" s="21">
        <v>39.671540782770577</v>
      </c>
      <c r="L1065" s="21">
        <v>88.324914092227488</v>
      </c>
      <c r="M1065" s="21">
        <v>88.86755176427846</v>
      </c>
      <c r="N1065" s="21">
        <v>0</v>
      </c>
      <c r="O1065" s="21">
        <v>6.3029131710173827</v>
      </c>
      <c r="P1065" s="21">
        <v>0</v>
      </c>
      <c r="Q1065" s="21">
        <v>4.898963891496531</v>
      </c>
      <c r="R1065" s="23">
        <v>344627.14125747554</v>
      </c>
      <c r="S1065" s="23">
        <v>328609.13618763792</v>
      </c>
      <c r="T1065" s="23">
        <v>148484.993909296</v>
      </c>
      <c r="U1065" s="18" t="s">
        <v>41</v>
      </c>
      <c r="V1065" s="23">
        <v>51.748514009022422</v>
      </c>
      <c r="W1065" s="23">
        <v>49.342003013495116</v>
      </c>
      <c r="X1065" s="23">
        <v>102.45560471115846</v>
      </c>
      <c r="Y1065" s="23">
        <v>97.10609045288075</v>
      </c>
      <c r="Z1065" s="23">
        <v>102.21442396668871</v>
      </c>
      <c r="AA1065" s="23">
        <v>96.859530145505985</v>
      </c>
      <c r="AB1065" s="21">
        <v>0</v>
      </c>
      <c r="AC1065" s="26">
        <f>((Y1065*1000)*(O1065/100))/VLOOKUP(E1065,'Sq Ft lookup'!$C$3:$D$7,2,0)</f>
        <v>0.24784420186331946</v>
      </c>
      <c r="AD1065" s="26">
        <f>(100-J1065)/100*X1065*1000/VLOOKUP(E1065,'Sq Ft lookup'!$C$3:$D$7,2,0)</f>
        <v>2.6892444519337695</v>
      </c>
      <c r="AE1065" s="26">
        <f>(100-K1065)/100*Y1065*1000/VLOOKUP(E1065,'Sq Ft lookup'!$C$3:$D$7,2,0)</f>
        <v>2.3722457248962168</v>
      </c>
    </row>
    <row r="1066" spans="1:31">
      <c r="A1066" t="s">
        <v>1169</v>
      </c>
      <c r="B1066" t="s">
        <v>1144</v>
      </c>
      <c r="C1066" t="s">
        <v>35</v>
      </c>
      <c r="D1066" t="s">
        <v>1145</v>
      </c>
      <c r="E1066" t="s">
        <v>84</v>
      </c>
      <c r="F1066">
        <v>2004</v>
      </c>
      <c r="G1066" t="s">
        <v>55</v>
      </c>
      <c r="H1066" t="s">
        <v>225</v>
      </c>
      <c r="I1066" t="s">
        <v>40</v>
      </c>
      <c r="J1066" s="21">
        <v>28.558011669891158</v>
      </c>
      <c r="K1066" s="21">
        <v>32.999048835533237</v>
      </c>
      <c r="L1066" s="21">
        <v>74.586892529041563</v>
      </c>
      <c r="M1066" s="21">
        <v>75.54986220716448</v>
      </c>
      <c r="N1066" s="21">
        <v>0</v>
      </c>
      <c r="O1066" s="21">
        <v>5.5883619639603825</v>
      </c>
      <c r="P1066" s="21">
        <v>0</v>
      </c>
      <c r="Q1066" s="21">
        <v>5.7012673175134445</v>
      </c>
      <c r="R1066" s="23">
        <v>321918.90925979736</v>
      </c>
      <c r="S1066" s="23">
        <v>309921.32252548082</v>
      </c>
      <c r="T1066" s="23">
        <v>246803.817741126</v>
      </c>
      <c r="U1066" s="18" t="s">
        <v>41</v>
      </c>
      <c r="V1066" s="23">
        <v>144.2709654519235</v>
      </c>
      <c r="W1066" s="23">
        <v>138.80156112812898</v>
      </c>
      <c r="X1066" s="23">
        <v>97.486404815243304</v>
      </c>
      <c r="Y1066" s="23">
        <v>91.574946987093867</v>
      </c>
      <c r="Z1066" s="23">
        <v>95.80703875693149</v>
      </c>
      <c r="AA1066" s="23">
        <v>90.128694081630755</v>
      </c>
      <c r="AB1066" s="21">
        <v>0</v>
      </c>
      <c r="AC1066" s="26">
        <f>((Y1066*1000)*(O1066/100))/VLOOKUP(E1066,'Sq Ft lookup'!$C$3:$D$7,2,0)</f>
        <v>0.20722978359763669</v>
      </c>
      <c r="AD1066" s="26">
        <f>(100-J1066)/100*X1066*1000/VLOOKUP(E1066,'Sq Ft lookup'!$C$3:$D$7,2,0)</f>
        <v>2.8202561632536458</v>
      </c>
      <c r="AE1066" s="26">
        <f>(100-K1066)/100*Y1066*1000/VLOOKUP(E1066,'Sq Ft lookup'!$C$3:$D$7,2,0)</f>
        <v>2.4845549912820042</v>
      </c>
    </row>
    <row r="1067" spans="1:31">
      <c r="A1067" t="s">
        <v>1170</v>
      </c>
      <c r="B1067" t="s">
        <v>1144</v>
      </c>
      <c r="C1067" t="s">
        <v>35</v>
      </c>
      <c r="D1067" t="s">
        <v>1145</v>
      </c>
      <c r="E1067" t="s">
        <v>84</v>
      </c>
      <c r="F1067">
        <v>2004</v>
      </c>
      <c r="G1067" t="s">
        <v>55</v>
      </c>
      <c r="H1067" t="s">
        <v>56</v>
      </c>
      <c r="I1067" t="s">
        <v>57</v>
      </c>
      <c r="J1067" s="21">
        <v>29.163360386069158</v>
      </c>
      <c r="K1067" s="21">
        <v>33.311502864442119</v>
      </c>
      <c r="L1067" s="21">
        <v>86.577943496064407</v>
      </c>
      <c r="M1067" s="21">
        <v>87.071189889094853</v>
      </c>
      <c r="N1067" s="21">
        <v>0</v>
      </c>
      <c r="O1067" s="21">
        <v>3.7300703795935544</v>
      </c>
      <c r="P1067" s="21">
        <v>0</v>
      </c>
      <c r="Q1067" s="21">
        <v>3.25006782641888</v>
      </c>
      <c r="R1067" s="23">
        <v>321918.90925979736</v>
      </c>
      <c r="S1067" s="23">
        <v>310265.05033640761</v>
      </c>
      <c r="T1067" s="23">
        <v>246803.817741126</v>
      </c>
      <c r="U1067" s="18" t="s">
        <v>41</v>
      </c>
      <c r="V1067" s="23">
        <v>31.095277056959471</v>
      </c>
      <c r="W1067" s="23">
        <v>29.951908080043054</v>
      </c>
      <c r="X1067" s="23">
        <v>97.486404815243304</v>
      </c>
      <c r="Y1067" s="23">
        <v>92.568312588068792</v>
      </c>
      <c r="Z1067" s="23">
        <v>95.220162538093945</v>
      </c>
      <c r="AA1067" s="23">
        <v>90.307687898629325</v>
      </c>
      <c r="AB1067" s="21">
        <v>0</v>
      </c>
      <c r="AC1067" s="26">
        <f>((Y1067*1000)*(O1067/100))/VLOOKUP(E1067,'Sq Ft lookup'!$C$3:$D$7,2,0)</f>
        <v>0.13982033645422659</v>
      </c>
      <c r="AD1067" s="26">
        <f>(100-J1067)/100*X1067*1000/VLOOKUP(E1067,'Sq Ft lookup'!$C$3:$D$7,2,0)</f>
        <v>2.7963593136890714</v>
      </c>
      <c r="AE1067" s="26">
        <f>(100-K1067)/100*Y1067*1000/VLOOKUP(E1067,'Sq Ft lookup'!$C$3:$D$7,2,0)</f>
        <v>2.4997941481566519</v>
      </c>
    </row>
    <row r="1068" spans="1:31">
      <c r="A1068" t="s">
        <v>1171</v>
      </c>
      <c r="B1068" t="s">
        <v>1144</v>
      </c>
      <c r="C1068" t="s">
        <v>35</v>
      </c>
      <c r="D1068" t="s">
        <v>1145</v>
      </c>
      <c r="E1068" t="s">
        <v>84</v>
      </c>
      <c r="F1068">
        <v>2004</v>
      </c>
      <c r="G1068" t="s">
        <v>59</v>
      </c>
      <c r="H1068" t="s">
        <v>44</v>
      </c>
      <c r="I1068" t="s">
        <v>45</v>
      </c>
      <c r="J1068" s="21">
        <v>46.281566625313339</v>
      </c>
      <c r="K1068" s="21">
        <v>47.697359542846144</v>
      </c>
      <c r="L1068" s="21">
        <v>82.797268403025441</v>
      </c>
      <c r="M1068" s="21">
        <v>83.435564253784065</v>
      </c>
      <c r="N1068" s="21">
        <v>0</v>
      </c>
      <c r="O1068" s="21">
        <v>4.29021099074291</v>
      </c>
      <c r="P1068" s="21">
        <v>0</v>
      </c>
      <c r="Q1068" s="21">
        <v>3.2206143152686071</v>
      </c>
      <c r="R1068" s="23">
        <v>302593.69359709404</v>
      </c>
      <c r="S1068" s="23">
        <v>291010.15858367458</v>
      </c>
      <c r="T1068" s="23">
        <v>132739.83834893399</v>
      </c>
      <c r="U1068" s="18" t="s">
        <v>41</v>
      </c>
      <c r="V1068" s="23">
        <v>37.930908663404892</v>
      </c>
      <c r="W1068" s="23">
        <v>36.523059112382278</v>
      </c>
      <c r="X1068" s="23">
        <v>86.913619400479291</v>
      </c>
      <c r="Y1068" s="23">
        <v>81.873289444105993</v>
      </c>
      <c r="Z1068" s="23">
        <v>67.141973731742809</v>
      </c>
      <c r="AA1068" s="23">
        <v>65.860712138680114</v>
      </c>
      <c r="AB1068" s="21">
        <v>0</v>
      </c>
      <c r="AC1068" s="26">
        <f>((Y1068*1000)*(O1068/100))/VLOOKUP(E1068,'Sq Ft lookup'!$C$3:$D$7,2,0)</f>
        <v>0.14223676299711641</v>
      </c>
      <c r="AD1068" s="26">
        <f>(100-J1068)/100*X1068*1000/VLOOKUP(E1068,'Sq Ft lookup'!$C$3:$D$7,2,0)</f>
        <v>1.8906108415134726</v>
      </c>
      <c r="AE1068" s="26">
        <f>(100-K1068)/100*Y1068*1000/VLOOKUP(E1068,'Sq Ft lookup'!$C$3:$D$7,2,0)</f>
        <v>1.7340308648874532</v>
      </c>
    </row>
    <row r="1069" spans="1:31">
      <c r="A1069" t="s">
        <v>1172</v>
      </c>
      <c r="B1069" t="s">
        <v>1144</v>
      </c>
      <c r="C1069" t="s">
        <v>35</v>
      </c>
      <c r="D1069" t="s">
        <v>1145</v>
      </c>
      <c r="E1069" t="s">
        <v>84</v>
      </c>
      <c r="F1069">
        <v>2004</v>
      </c>
      <c r="G1069" t="s">
        <v>61</v>
      </c>
      <c r="H1069" t="s">
        <v>62</v>
      </c>
      <c r="I1069" t="s">
        <v>63</v>
      </c>
      <c r="J1069" s="21">
        <v>19.978832152450721</v>
      </c>
      <c r="K1069" s="21">
        <v>24.660129112237794</v>
      </c>
      <c r="L1069" s="21">
        <v>85.012344192895455</v>
      </c>
      <c r="M1069" s="21">
        <v>85.785285722595688</v>
      </c>
      <c r="N1069" s="21">
        <v>0</v>
      </c>
      <c r="O1069" s="21">
        <v>6.4543406354854307</v>
      </c>
      <c r="P1069" s="21">
        <v>0</v>
      </c>
      <c r="Q1069" s="21">
        <v>5.2974864290617152</v>
      </c>
      <c r="R1069" s="23">
        <v>351095.85565635079</v>
      </c>
      <c r="S1069" s="23">
        <v>333554.77134342113</v>
      </c>
      <c r="T1069" s="23">
        <v>80179.015789653</v>
      </c>
      <c r="U1069" s="18" t="s">
        <v>41</v>
      </c>
      <c r="V1069" s="23">
        <v>60.123535724520245</v>
      </c>
      <c r="W1069" s="23">
        <v>57.021988413872592</v>
      </c>
      <c r="X1069" s="23">
        <v>106.24850957628841</v>
      </c>
      <c r="Y1069" s="23">
        <v>100.72599136438575</v>
      </c>
      <c r="Z1069" s="23">
        <v>106.24850957628841</v>
      </c>
      <c r="AA1069" s="23">
        <v>100.72599136438575</v>
      </c>
      <c r="AB1069" s="21">
        <v>0</v>
      </c>
      <c r="AC1069" s="26">
        <f>((Y1069*1000)*(O1069/100))/VLOOKUP(E1069,'Sq Ft lookup'!$C$3:$D$7,2,0)</f>
        <v>0.26325971213310773</v>
      </c>
      <c r="AD1069" s="26">
        <f>(100-J1069)/100*X1069*1000/VLOOKUP(E1069,'Sq Ft lookup'!$C$3:$D$7,2,0)</f>
        <v>3.4428547553578142</v>
      </c>
      <c r="AE1069" s="26">
        <f>(100-K1069)/100*Y1069*1000/VLOOKUP(E1069,'Sq Ft lookup'!$C$3:$D$7,2,0)</f>
        <v>3.0729634275904729</v>
      </c>
    </row>
    <row r="1070" spans="1:31">
      <c r="A1070" t="s">
        <v>1173</v>
      </c>
      <c r="B1070" t="s">
        <v>1144</v>
      </c>
      <c r="C1070" t="s">
        <v>35</v>
      </c>
      <c r="D1070" t="s">
        <v>1145</v>
      </c>
      <c r="E1070" t="s">
        <v>84</v>
      </c>
      <c r="F1070">
        <v>2004</v>
      </c>
      <c r="G1070" t="s">
        <v>65</v>
      </c>
      <c r="H1070" t="s">
        <v>230</v>
      </c>
      <c r="I1070" t="s">
        <v>63</v>
      </c>
      <c r="J1070" s="21">
        <v>25.498441837313067</v>
      </c>
      <c r="K1070" s="21">
        <v>29.547023350509573</v>
      </c>
      <c r="L1070" s="21">
        <v>90.932762044138599</v>
      </c>
      <c r="M1070" s="21">
        <v>91.331599701228171</v>
      </c>
      <c r="N1070" s="21">
        <v>0</v>
      </c>
      <c r="O1070" s="21">
        <v>5.1534273068998004</v>
      </c>
      <c r="P1070" s="21">
        <v>0</v>
      </c>
      <c r="Q1070" s="21">
        <v>3.9577185574508427</v>
      </c>
      <c r="R1070" s="23">
        <v>334131.29820156848</v>
      </c>
      <c r="S1070" s="23">
        <v>319912.41715561406</v>
      </c>
      <c r="T1070" s="23">
        <v>174477.34438496901</v>
      </c>
      <c r="U1070" s="18" t="s">
        <v>41</v>
      </c>
      <c r="V1070" s="23">
        <v>70.216559165864297</v>
      </c>
      <c r="W1070" s="23">
        <v>67.126907281387432</v>
      </c>
      <c r="X1070" s="23">
        <v>110.4340725900424</v>
      </c>
      <c r="Y1070" s="23">
        <v>105.8067423592145</v>
      </c>
      <c r="Z1070" s="23">
        <v>110.28327850791932</v>
      </c>
      <c r="AA1070" s="23">
        <v>105.64425808044605</v>
      </c>
      <c r="AB1070" s="21">
        <v>0</v>
      </c>
      <c r="AC1070" s="26">
        <f>((Y1070*1000)*(O1070/100))/VLOOKUP(E1070,'Sq Ft lookup'!$C$3:$D$7,2,0)</f>
        <v>0.22080071080303212</v>
      </c>
      <c r="AD1070" s="26">
        <f>(100-J1070)/100*X1070*1000/VLOOKUP(E1070,'Sq Ft lookup'!$C$3:$D$7,2,0)</f>
        <v>3.3316503268716073</v>
      </c>
      <c r="AE1070" s="26">
        <f>(100-K1070)/100*Y1070*1000/VLOOKUP(E1070,'Sq Ft lookup'!$C$3:$D$7,2,0)</f>
        <v>3.0185867377171038</v>
      </c>
    </row>
    <row r="1071" spans="1:31">
      <c r="A1071" t="s">
        <v>1174</v>
      </c>
      <c r="B1071" t="s">
        <v>1144</v>
      </c>
      <c r="C1071" t="s">
        <v>35</v>
      </c>
      <c r="D1071" t="s">
        <v>1145</v>
      </c>
      <c r="E1071" t="s">
        <v>84</v>
      </c>
      <c r="F1071">
        <v>2004</v>
      </c>
      <c r="G1071" t="s">
        <v>65</v>
      </c>
      <c r="H1071" t="s">
        <v>66</v>
      </c>
      <c r="I1071" t="s">
        <v>57</v>
      </c>
      <c r="J1071" s="21">
        <v>29.352793288039926</v>
      </c>
      <c r="K1071" s="21">
        <v>33.733645986584463</v>
      </c>
      <c r="L1071" s="21">
        <v>87.636944700165458</v>
      </c>
      <c r="M1071" s="21">
        <v>88.179408872924668</v>
      </c>
      <c r="N1071" s="21">
        <v>0</v>
      </c>
      <c r="O1071" s="21">
        <v>6.0085494635341803</v>
      </c>
      <c r="P1071" s="21">
        <v>0</v>
      </c>
      <c r="Q1071" s="21">
        <v>5.9192016359713495</v>
      </c>
      <c r="R1071" s="23">
        <v>334131.29820156848</v>
      </c>
      <c r="S1071" s="23">
        <v>319583.68592030223</v>
      </c>
      <c r="T1071" s="23">
        <v>174477.34438496901</v>
      </c>
      <c r="U1071" s="18" t="s">
        <v>41</v>
      </c>
      <c r="V1071" s="23">
        <v>32.445607634488823</v>
      </c>
      <c r="W1071" s="23">
        <v>31.021598076335835</v>
      </c>
      <c r="X1071" s="23">
        <v>110.4340725900424</v>
      </c>
      <c r="Y1071" s="23">
        <v>104.36162676447819</v>
      </c>
      <c r="Z1071" s="23">
        <v>110.4340725900424</v>
      </c>
      <c r="AA1071" s="23">
        <v>104.36162676447819</v>
      </c>
      <c r="AB1071" s="21">
        <v>0</v>
      </c>
      <c r="AC1071" s="26">
        <f>((Y1071*1000)*(O1071/100))/VLOOKUP(E1071,'Sq Ft lookup'!$C$3:$D$7,2,0)</f>
        <v>0.25392265499463851</v>
      </c>
      <c r="AD1071" s="26">
        <f>(100-J1071)/100*X1071*1000/VLOOKUP(E1071,'Sq Ft lookup'!$C$3:$D$7,2,0)</f>
        <v>3.1592868006933914</v>
      </c>
      <c r="AE1071" s="26">
        <f>(100-K1071)/100*Y1071*1000/VLOOKUP(E1071,'Sq Ft lookup'!$C$3:$D$7,2,0)</f>
        <v>2.8004310607778309</v>
      </c>
    </row>
    <row r="1072" spans="1:31">
      <c r="A1072" t="s">
        <v>1175</v>
      </c>
      <c r="B1072" t="s">
        <v>1144</v>
      </c>
      <c r="C1072" t="s">
        <v>35</v>
      </c>
      <c r="D1072" s="22" t="s">
        <v>1145</v>
      </c>
      <c r="E1072" t="s">
        <v>84</v>
      </c>
      <c r="F1072">
        <v>2004</v>
      </c>
      <c r="G1072" t="s">
        <v>68</v>
      </c>
      <c r="H1072" t="s">
        <v>69</v>
      </c>
      <c r="I1072" t="s">
        <v>70</v>
      </c>
      <c r="J1072" s="21">
        <v>33.56496506663342</v>
      </c>
      <c r="K1072" s="21">
        <v>38.037532178659085</v>
      </c>
      <c r="L1072" s="21">
        <v>88.236150328962324</v>
      </c>
      <c r="M1072" s="21">
        <v>88.784438763067357</v>
      </c>
      <c r="N1072" s="21">
        <v>0</v>
      </c>
      <c r="O1072" s="21">
        <v>4.0705494170467347</v>
      </c>
      <c r="P1072" s="21">
        <v>0</v>
      </c>
      <c r="Q1072" s="21">
        <v>3.8502518850718106</v>
      </c>
      <c r="R1072" s="23">
        <v>316245.51579645881</v>
      </c>
      <c r="S1072" s="23">
        <v>301499.48026244581</v>
      </c>
      <c r="T1072" s="23">
        <v>19168.417629923999</v>
      </c>
      <c r="U1072" s="18" t="s">
        <v>41</v>
      </c>
      <c r="V1072" s="23">
        <v>34.204261486980187</v>
      </c>
      <c r="W1072" s="23">
        <v>32.608777113949088</v>
      </c>
      <c r="X1072" s="23">
        <v>94.76405823866493</v>
      </c>
      <c r="Y1072" s="23">
        <v>90.235220986888166</v>
      </c>
      <c r="Z1072" s="23">
        <v>88.110251993314833</v>
      </c>
      <c r="AA1072" s="23">
        <v>83.305292747778992</v>
      </c>
      <c r="AB1072" s="21">
        <v>0</v>
      </c>
      <c r="AC1072" s="26">
        <f>((Y1072*1000)*(O1072/100))/VLOOKUP(E1072,'Sq Ft lookup'!$C$3:$D$7,2,0)</f>
        <v>0.14873736634349499</v>
      </c>
      <c r="AD1072" s="26">
        <f>(100-J1072)/100*X1072*1000/VLOOKUP(E1072,'Sq Ft lookup'!$C$3:$D$7,2,0)</f>
        <v>2.5493636442653531</v>
      </c>
      <c r="AE1072" s="26">
        <f>(100-K1072)/100*Y1072*1000/VLOOKUP(E1072,'Sq Ft lookup'!$C$3:$D$7,2,0)</f>
        <v>2.2641008207133608</v>
      </c>
    </row>
    <row r="1073" spans="1:31">
      <c r="A1073" t="s">
        <v>1176</v>
      </c>
      <c r="B1073" t="s">
        <v>1144</v>
      </c>
      <c r="C1073" t="s">
        <v>35</v>
      </c>
      <c r="D1073" t="s">
        <v>1145</v>
      </c>
      <c r="E1073" t="s">
        <v>84</v>
      </c>
      <c r="F1073">
        <v>2004</v>
      </c>
      <c r="G1073" t="s">
        <v>72</v>
      </c>
      <c r="H1073" t="s">
        <v>73</v>
      </c>
      <c r="I1073" t="s">
        <v>63</v>
      </c>
      <c r="J1073" s="21">
        <v>19.422911897413542</v>
      </c>
      <c r="K1073" s="21">
        <v>23.936925791934939</v>
      </c>
      <c r="L1073" s="21">
        <v>82.188110213553117</v>
      </c>
      <c r="M1073" s="21">
        <v>83.129746390210499</v>
      </c>
      <c r="N1073" s="21">
        <v>0</v>
      </c>
      <c r="O1073" s="21">
        <v>5.4359595796849502</v>
      </c>
      <c r="P1073" s="21">
        <v>0</v>
      </c>
      <c r="Q1073" s="21">
        <v>3.9534186749542308</v>
      </c>
      <c r="R1073" s="23">
        <v>367473.59653005784</v>
      </c>
      <c r="S1073" s="23">
        <v>348380.49005990912</v>
      </c>
      <c r="T1073" s="23">
        <v>52450.042803586999</v>
      </c>
      <c r="U1073" s="18" t="s">
        <v>41</v>
      </c>
      <c r="V1073" s="23">
        <v>106.29889617101064</v>
      </c>
      <c r="W1073" s="23">
        <v>100.67734676746326</v>
      </c>
      <c r="X1073" s="23">
        <v>109.74792360686101</v>
      </c>
      <c r="Y1073" s="23">
        <v>104.13570590432741</v>
      </c>
      <c r="Z1073" s="23">
        <v>107.2676184807691</v>
      </c>
      <c r="AA1073" s="23">
        <v>101.69492418286198</v>
      </c>
      <c r="AB1073" s="21">
        <v>0</v>
      </c>
      <c r="AC1073" s="26">
        <f>((Y1073*1000)*(O1073/100))/VLOOKUP(E1073,'Sq Ft lookup'!$C$3:$D$7,2,0)</f>
        <v>0.22922757161282981</v>
      </c>
      <c r="AD1073" s="26">
        <f>(100-J1073)/100*X1073*1000/VLOOKUP(E1073,'Sq Ft lookup'!$C$3:$D$7,2,0)</f>
        <v>3.5809548935193227</v>
      </c>
      <c r="AE1073" s="26">
        <f>(100-K1073)/100*Y1073*1000/VLOOKUP(E1073,'Sq Ft lookup'!$C$3:$D$7,2,0)</f>
        <v>3.2074840760923644</v>
      </c>
    </row>
    <row r="1074" spans="1:31">
      <c r="A1074" t="s">
        <v>1177</v>
      </c>
      <c r="B1074" t="s">
        <v>1144</v>
      </c>
      <c r="C1074" t="s">
        <v>35</v>
      </c>
      <c r="D1074" s="22" t="s">
        <v>1145</v>
      </c>
      <c r="E1074" t="s">
        <v>84</v>
      </c>
      <c r="F1074">
        <v>2004</v>
      </c>
      <c r="G1074" t="s">
        <v>75</v>
      </c>
      <c r="H1074" t="s">
        <v>235</v>
      </c>
      <c r="I1074" t="s">
        <v>63</v>
      </c>
      <c r="J1074" s="21">
        <v>19.577717082686654</v>
      </c>
      <c r="K1074" s="21">
        <v>23.8690131610674</v>
      </c>
      <c r="L1074" s="21">
        <v>86.95340204080621</v>
      </c>
      <c r="M1074" s="21">
        <v>87.613119641134574</v>
      </c>
      <c r="N1074" s="21">
        <v>0</v>
      </c>
      <c r="O1074" s="21">
        <v>4.8337035744633283</v>
      </c>
      <c r="P1074" s="21">
        <v>0</v>
      </c>
      <c r="Q1074" s="21">
        <v>3.957113766542971</v>
      </c>
      <c r="R1074" s="23">
        <v>359353.79875793768</v>
      </c>
      <c r="S1074" s="23">
        <v>341421.04598850396</v>
      </c>
      <c r="T1074" s="23">
        <v>73980.613251250004</v>
      </c>
      <c r="U1074" s="18" t="s">
        <v>41</v>
      </c>
      <c r="V1074" s="23">
        <v>90.495270207893512</v>
      </c>
      <c r="W1074" s="23">
        <v>85.916180632087219</v>
      </c>
      <c r="X1074" s="23">
        <v>112.4922564277164</v>
      </c>
      <c r="Y1074" s="23">
        <v>107.27053561223356</v>
      </c>
      <c r="Z1074" s="23">
        <v>110.44481932200949</v>
      </c>
      <c r="AA1074" s="23">
        <v>105.26250337270247</v>
      </c>
      <c r="AB1074" s="21">
        <v>0</v>
      </c>
      <c r="AC1074" s="26">
        <f>((Y1074*1000)*(O1074/100))/VLOOKUP(E1074,'Sq Ft lookup'!$C$3:$D$7,2,0)</f>
        <v>0.20996718826622762</v>
      </c>
      <c r="AD1074" s="26">
        <f>(100-J1074)/100*X1074*1000/VLOOKUP(E1074,'Sq Ft lookup'!$C$3:$D$7,2,0)</f>
        <v>3.6634476908024975</v>
      </c>
      <c r="AE1074" s="26">
        <f>(100-K1074)/100*Y1074*1000/VLOOKUP(E1074,'Sq Ft lookup'!$C$3:$D$7,2,0)</f>
        <v>3.3069899716137692</v>
      </c>
    </row>
    <row r="1075" spans="1:31">
      <c r="A1075" t="s">
        <v>1178</v>
      </c>
      <c r="B1075" t="s">
        <v>1144</v>
      </c>
      <c r="C1075" t="s">
        <v>35</v>
      </c>
      <c r="D1075" s="22" t="s">
        <v>1145</v>
      </c>
      <c r="E1075" t="s">
        <v>84</v>
      </c>
      <c r="F1075">
        <v>2004</v>
      </c>
      <c r="G1075" t="s">
        <v>75</v>
      </c>
      <c r="H1075" t="s">
        <v>76</v>
      </c>
      <c r="I1075" t="s">
        <v>77</v>
      </c>
      <c r="J1075" s="21">
        <v>31.562548701587932</v>
      </c>
      <c r="K1075" s="21">
        <v>35.507240810982843</v>
      </c>
      <c r="L1075" s="21">
        <v>81.862174846654185</v>
      </c>
      <c r="M1075" s="21">
        <v>82.750697582626287</v>
      </c>
      <c r="N1075" s="21">
        <v>0</v>
      </c>
      <c r="O1075" s="21">
        <v>4.1610934158525676</v>
      </c>
      <c r="P1075" s="21">
        <v>0</v>
      </c>
      <c r="Q1075" s="21">
        <v>3.3106753913410349</v>
      </c>
      <c r="R1075" s="23">
        <v>359353.79875793768</v>
      </c>
      <c r="S1075" s="23">
        <v>341502.05676195869</v>
      </c>
      <c r="T1075" s="23">
        <v>73980.613251250004</v>
      </c>
      <c r="U1075" s="18" t="s">
        <v>41</v>
      </c>
      <c r="V1075" s="23">
        <v>146.48376514256393</v>
      </c>
      <c r="W1075" s="23">
        <v>139.30555219689296</v>
      </c>
      <c r="X1075" s="23">
        <v>112.4922564277164</v>
      </c>
      <c r="Y1075" s="23">
        <v>107.27066009747841</v>
      </c>
      <c r="Z1075" s="23">
        <v>111.8691820752354</v>
      </c>
      <c r="AA1075" s="23">
        <v>106.64075829613981</v>
      </c>
      <c r="AB1075" s="21">
        <v>0</v>
      </c>
      <c r="AC1075" s="26">
        <f>((Y1075*1000)*(O1075/100))/VLOOKUP(E1075,'Sq Ft lookup'!$C$3:$D$7,2,0)</f>
        <v>0.18075045047409441</v>
      </c>
      <c r="AD1075" s="26">
        <f>(100-J1075)/100*X1075*1000/VLOOKUP(E1075,'Sq Ft lookup'!$C$3:$D$7,2,0)</f>
        <v>3.1175069126221193</v>
      </c>
      <c r="AE1075" s="26">
        <f>(100-K1075)/100*Y1075*1000/VLOOKUP(E1075,'Sq Ft lookup'!$C$3:$D$7,2,0)</f>
        <v>2.8014500302545406</v>
      </c>
    </row>
    <row r="1076" spans="1:31">
      <c r="A1076" t="s">
        <v>1179</v>
      </c>
      <c r="B1076" t="s">
        <v>1144</v>
      </c>
      <c r="C1076" t="s">
        <v>35</v>
      </c>
      <c r="D1076" t="s">
        <v>1145</v>
      </c>
      <c r="E1076" t="s">
        <v>84</v>
      </c>
      <c r="F1076">
        <v>2004</v>
      </c>
      <c r="G1076" t="s">
        <v>79</v>
      </c>
      <c r="H1076" t="s">
        <v>62</v>
      </c>
      <c r="I1076" t="s">
        <v>70</v>
      </c>
      <c r="J1076" s="21">
        <v>26.881492760103477</v>
      </c>
      <c r="K1076" s="21">
        <v>30.906360241489629</v>
      </c>
      <c r="L1076" s="21">
        <v>81.697975811425025</v>
      </c>
      <c r="M1076" s="21">
        <v>82.622075778297983</v>
      </c>
      <c r="N1076" s="21">
        <v>0</v>
      </c>
      <c r="O1076" s="21">
        <v>5.4661979254354494</v>
      </c>
      <c r="P1076" s="21">
        <v>0</v>
      </c>
      <c r="Q1076" s="21">
        <v>4.3285227972527629</v>
      </c>
      <c r="R1076" s="23">
        <v>397769.13188695657</v>
      </c>
      <c r="S1076" s="23">
        <v>378087.73665781395</v>
      </c>
      <c r="T1076" s="23">
        <v>12732.165066451</v>
      </c>
      <c r="U1076" s="18" t="s">
        <v>41</v>
      </c>
      <c r="V1076" s="23">
        <v>86.09891775825669</v>
      </c>
      <c r="W1076" s="23">
        <v>81.750795183579356</v>
      </c>
      <c r="X1076" s="23">
        <v>120.8305748130819</v>
      </c>
      <c r="Y1076" s="23">
        <v>115.32337701652973</v>
      </c>
      <c r="Z1076" s="23">
        <v>120.62765232634001</v>
      </c>
      <c r="AA1076" s="23">
        <v>115.12645936597028</v>
      </c>
      <c r="AB1076" s="21">
        <v>0</v>
      </c>
      <c r="AC1076" s="26">
        <f>((Y1076*1000)*(O1076/100))/VLOOKUP(E1076,'Sq Ft lookup'!$C$3:$D$7,2,0)</f>
        <v>0.25526641190603971</v>
      </c>
      <c r="AD1076" s="26">
        <f>(100-J1076)/100*X1076*1000/VLOOKUP(E1076,'Sq Ft lookup'!$C$3:$D$7,2,0)</f>
        <v>3.5776275599397405</v>
      </c>
      <c r="AE1076" s="26">
        <f>(100-K1076)/100*Y1076*1000/VLOOKUP(E1076,'Sq Ft lookup'!$C$3:$D$7,2,0)</f>
        <v>3.2266093813788128</v>
      </c>
    </row>
    <row r="1077" spans="1:31">
      <c r="A1077" t="s">
        <v>1180</v>
      </c>
      <c r="B1077" t="s">
        <v>1144</v>
      </c>
      <c r="C1077" t="s">
        <v>35</v>
      </c>
      <c r="D1077" t="s">
        <v>1145</v>
      </c>
      <c r="E1077" t="s">
        <v>84</v>
      </c>
      <c r="F1077">
        <v>2004</v>
      </c>
      <c r="G1077" t="s">
        <v>81</v>
      </c>
      <c r="H1077" t="s">
        <v>82</v>
      </c>
      <c r="I1077" t="s">
        <v>77</v>
      </c>
      <c r="J1077" s="21">
        <v>23.192238050570634</v>
      </c>
      <c r="K1077" s="21">
        <v>27.577029421271671</v>
      </c>
      <c r="L1077" s="21">
        <v>71.867545557442654</v>
      </c>
      <c r="M1077" s="21">
        <v>73.565190394234207</v>
      </c>
      <c r="N1077" s="21">
        <v>0</v>
      </c>
      <c r="O1077" s="21">
        <v>5.3915752185087822</v>
      </c>
      <c r="P1077" s="21">
        <v>0</v>
      </c>
      <c r="Q1077" s="21">
        <v>4.3716567610669816</v>
      </c>
      <c r="R1077" s="23">
        <v>396117.5705787777</v>
      </c>
      <c r="S1077" s="23">
        <v>372314.91647994687</v>
      </c>
      <c r="T1077" s="23">
        <v>15338.920735447</v>
      </c>
      <c r="U1077" s="18" t="s">
        <v>41</v>
      </c>
      <c r="V1077" s="23">
        <v>179.24552505059106</v>
      </c>
      <c r="W1077" s="23">
        <v>168.42602688210437</v>
      </c>
      <c r="X1077" s="23">
        <v>119.22198833610328</v>
      </c>
      <c r="Y1077" s="23">
        <v>113.31616371007995</v>
      </c>
      <c r="Z1077" s="23">
        <v>118.22036280936911</v>
      </c>
      <c r="AA1077" s="23">
        <v>112.38054232256199</v>
      </c>
      <c r="AB1077" s="21">
        <v>0</v>
      </c>
      <c r="AC1077" s="26">
        <f>((Y1077*1000)*(O1077/100))/VLOOKUP(E1077,'Sq Ft lookup'!$C$3:$D$7,2,0)</f>
        <v>0.24739931974721655</v>
      </c>
      <c r="AD1077" s="26">
        <f>(100-J1077)/100*X1077*1000/VLOOKUP(E1077,'Sq Ft lookup'!$C$3:$D$7,2,0)</f>
        <v>3.7081085641858942</v>
      </c>
      <c r="AE1077" s="26">
        <f>(100-K1077)/100*Y1077*1000/VLOOKUP(E1077,'Sq Ft lookup'!$C$3:$D$7,2,0)</f>
        <v>3.3232205671064921</v>
      </c>
    </row>
    <row r="1078" spans="1:31">
      <c r="A1078" t="s">
        <v>1181</v>
      </c>
      <c r="B1078" t="s">
        <v>1144</v>
      </c>
      <c r="C1078" t="s">
        <v>35</v>
      </c>
      <c r="D1078" t="s">
        <v>1145</v>
      </c>
      <c r="E1078" t="s">
        <v>99</v>
      </c>
      <c r="F1078">
        <v>2004</v>
      </c>
      <c r="G1078" t="s">
        <v>38</v>
      </c>
      <c r="H1078" t="s">
        <v>39</v>
      </c>
      <c r="I1078" t="s">
        <v>40</v>
      </c>
      <c r="J1078" s="21">
        <v>66.225207239214839</v>
      </c>
      <c r="K1078" s="21">
        <v>69.5631435215967</v>
      </c>
      <c r="L1078" s="21">
        <v>94.699284956419589</v>
      </c>
      <c r="M1078" s="21">
        <v>94.987714793213158</v>
      </c>
      <c r="N1078" s="21">
        <v>0</v>
      </c>
      <c r="O1078" s="21">
        <v>4.0045668889214197</v>
      </c>
      <c r="P1078" s="21">
        <v>0</v>
      </c>
      <c r="Q1078" s="21">
        <v>2.7625301719663549</v>
      </c>
      <c r="R1078" s="23">
        <v>755738.16939655982</v>
      </c>
      <c r="S1078" s="23">
        <v>715211.75212899467</v>
      </c>
      <c r="T1078" s="23">
        <v>196513.260984961</v>
      </c>
      <c r="U1078" s="18" t="s">
        <v>41</v>
      </c>
      <c r="V1078" s="21">
        <v>119.13645646214285</v>
      </c>
      <c r="W1078" s="21">
        <v>112.6487255299598</v>
      </c>
      <c r="X1078" s="23">
        <v>293.8814389886914</v>
      </c>
      <c r="Y1078" s="23">
        <v>273.8024256239525</v>
      </c>
      <c r="Z1078" s="23">
        <v>166.45845405866029</v>
      </c>
      <c r="AA1078" s="23">
        <v>152.25176391692909</v>
      </c>
      <c r="AB1078" s="21">
        <v>0</v>
      </c>
      <c r="AC1078" s="26">
        <f>((Y1078*1000)*(O1078/100))/VLOOKUP(E1078,'Sq Ft lookup'!$C$3:$D$7,2,0)</f>
        <v>0.2045634566716511</v>
      </c>
      <c r="AD1078" s="26">
        <f>(100-J1078)/100*X1078*1000/VLOOKUP(E1078,'Sq Ft lookup'!$C$3:$D$7,2,0)</f>
        <v>1.8518255033739515</v>
      </c>
      <c r="AE1078" s="26">
        <f>(100-K1078)/100*Y1078*1000/VLOOKUP(E1078,'Sq Ft lookup'!$C$3:$D$7,2,0)</f>
        <v>1.554792002267712</v>
      </c>
    </row>
    <row r="1079" spans="1:31">
      <c r="A1079" t="s">
        <v>1182</v>
      </c>
      <c r="B1079" t="s">
        <v>1144</v>
      </c>
      <c r="C1079" t="s">
        <v>35</v>
      </c>
      <c r="D1079" s="22" t="s">
        <v>1145</v>
      </c>
      <c r="E1079" t="s">
        <v>99</v>
      </c>
      <c r="F1079">
        <v>2004</v>
      </c>
      <c r="G1079" t="s">
        <v>43</v>
      </c>
      <c r="H1079" t="s">
        <v>44</v>
      </c>
      <c r="I1079" t="s">
        <v>45</v>
      </c>
      <c r="J1079" s="21">
        <v>54.989085504043246</v>
      </c>
      <c r="K1079" s="21">
        <v>57.742078760584839</v>
      </c>
      <c r="L1079" s="21">
        <v>82.980278809987993</v>
      </c>
      <c r="M1079" s="21">
        <v>83.936068843595606</v>
      </c>
      <c r="N1079" s="21">
        <v>0</v>
      </c>
      <c r="O1079" s="21">
        <v>3.5861751021100874</v>
      </c>
      <c r="P1079" s="21">
        <v>0</v>
      </c>
      <c r="Q1079" s="21">
        <v>1.880166473340799</v>
      </c>
      <c r="R1079" s="23">
        <v>704413.03606295539</v>
      </c>
      <c r="S1079" s="23">
        <v>662726.52695033408</v>
      </c>
      <c r="T1079" s="23">
        <v>88623.517151856999</v>
      </c>
      <c r="U1079" s="18" t="s">
        <v>41</v>
      </c>
      <c r="V1079" s="23">
        <v>188.79645970610903</v>
      </c>
      <c r="W1079" s="23">
        <v>178.17699074975113</v>
      </c>
      <c r="X1079" s="23">
        <v>281.77119121043694</v>
      </c>
      <c r="Y1079" s="23">
        <v>265.62472477435233</v>
      </c>
      <c r="Z1079" s="23">
        <v>241.60407278062922</v>
      </c>
      <c r="AA1079" s="23">
        <v>229.48054855456786</v>
      </c>
      <c r="AB1079" s="21">
        <v>0</v>
      </c>
      <c r="AC1079" s="26">
        <f>((Y1079*1000)*(O1079/100))/VLOOKUP(E1079,'Sq Ft lookup'!$C$3:$D$7,2,0)</f>
        <v>0.17771954747959456</v>
      </c>
      <c r="AD1079" s="26">
        <f>(100-J1079)/100*X1079*1000/VLOOKUP(E1079,'Sq Ft lookup'!$C$3:$D$7,2,0)</f>
        <v>2.3661901110068766</v>
      </c>
      <c r="AE1079" s="26">
        <f>(100-K1079)/100*Y1079*1000/VLOOKUP(E1079,'Sq Ft lookup'!$C$3:$D$7,2,0)</f>
        <v>2.0941695333499832</v>
      </c>
    </row>
    <row r="1080" spans="1:31">
      <c r="A1080" t="s">
        <v>1183</v>
      </c>
      <c r="B1080" t="s">
        <v>1144</v>
      </c>
      <c r="C1080" t="s">
        <v>35</v>
      </c>
      <c r="D1080" t="s">
        <v>1145</v>
      </c>
      <c r="E1080" t="s">
        <v>99</v>
      </c>
      <c r="F1080">
        <v>2004</v>
      </c>
      <c r="G1080" t="s">
        <v>47</v>
      </c>
      <c r="H1080" t="s">
        <v>220</v>
      </c>
      <c r="I1080" t="s">
        <v>57</v>
      </c>
      <c r="J1080" s="21">
        <v>51.887830504297568</v>
      </c>
      <c r="K1080" s="21">
        <v>54.385536882876231</v>
      </c>
      <c r="L1080" s="21">
        <v>84.552189136152208</v>
      </c>
      <c r="M1080" s="21">
        <v>85.397322220532843</v>
      </c>
      <c r="N1080" s="21">
        <v>0</v>
      </c>
      <c r="O1080" s="21">
        <v>3.4282182571933051</v>
      </c>
      <c r="P1080" s="21">
        <v>0</v>
      </c>
      <c r="Q1080" s="21">
        <v>2.0959100646635176</v>
      </c>
      <c r="R1080" s="23">
        <v>760810.34025001258</v>
      </c>
      <c r="S1080" s="23">
        <v>718025.83965757198</v>
      </c>
      <c r="T1080" s="23">
        <v>149637.03401674499</v>
      </c>
      <c r="U1080" s="18" t="s">
        <v>41</v>
      </c>
      <c r="V1080" s="23">
        <v>151.42617055246671</v>
      </c>
      <c r="W1080" s="23">
        <v>143.13424443305459</v>
      </c>
      <c r="X1080" s="23">
        <v>294.50449178122687</v>
      </c>
      <c r="Y1080" s="23">
        <v>277.51733103951733</v>
      </c>
      <c r="Z1080" s="23">
        <v>266.01939342489175</v>
      </c>
      <c r="AA1080" s="23">
        <v>252.49938081965109</v>
      </c>
      <c r="AB1080" s="21">
        <v>0</v>
      </c>
      <c r="AC1080" s="26">
        <f>((Y1080*1000)*(O1080/100))/VLOOKUP(E1080,'Sq Ft lookup'!$C$3:$D$7,2,0)</f>
        <v>0.17749813077560289</v>
      </c>
      <c r="AD1080" s="26">
        <f>(100-J1080)/100*X1080*1000/VLOOKUP(E1080,'Sq Ft lookup'!$C$3:$D$7,2,0)</f>
        <v>2.6435167958627042</v>
      </c>
      <c r="AE1080" s="26">
        <f>(100-K1080)/100*Y1080*1000/VLOOKUP(E1080,'Sq Ft lookup'!$C$3:$D$7,2,0)</f>
        <v>2.361717175571771</v>
      </c>
    </row>
    <row r="1081" spans="1:31">
      <c r="A1081" t="s">
        <v>1184</v>
      </c>
      <c r="B1081" t="s">
        <v>1144</v>
      </c>
      <c r="C1081" t="s">
        <v>35</v>
      </c>
      <c r="D1081" t="s">
        <v>1145</v>
      </c>
      <c r="E1081" t="s">
        <v>99</v>
      </c>
      <c r="F1081">
        <v>2004</v>
      </c>
      <c r="G1081" t="s">
        <v>47</v>
      </c>
      <c r="H1081" t="s">
        <v>39</v>
      </c>
      <c r="I1081" t="s">
        <v>40</v>
      </c>
      <c r="J1081" s="21">
        <v>64.384128209429093</v>
      </c>
      <c r="K1081" s="21">
        <v>67.730411125578598</v>
      </c>
      <c r="L1081" s="21">
        <v>94.687836321587582</v>
      </c>
      <c r="M1081" s="21">
        <v>94.979401370396744</v>
      </c>
      <c r="N1081" s="21">
        <v>0</v>
      </c>
      <c r="O1081" s="21">
        <v>2.7676737317313078</v>
      </c>
      <c r="P1081" s="21">
        <v>0</v>
      </c>
      <c r="Q1081" s="21">
        <v>1.8592701147084982</v>
      </c>
      <c r="R1081" s="23">
        <v>760810.34025001258</v>
      </c>
      <c r="S1081" s="23">
        <v>719615.97386895551</v>
      </c>
      <c r="T1081" s="23">
        <v>149637.03401674499</v>
      </c>
      <c r="U1081" s="18" t="s">
        <v>41</v>
      </c>
      <c r="V1081" s="23">
        <v>119.64828337118452</v>
      </c>
      <c r="W1081" s="23">
        <v>113.07478642147015</v>
      </c>
      <c r="X1081" s="23">
        <v>294.50449178122687</v>
      </c>
      <c r="Y1081" s="23">
        <v>277.49518712252154</v>
      </c>
      <c r="Z1081" s="23">
        <v>169.36057981132689</v>
      </c>
      <c r="AA1081" s="23">
        <v>154.51800799119593</v>
      </c>
      <c r="AB1081" s="21">
        <v>0</v>
      </c>
      <c r="AC1081" s="26">
        <f>((Y1081*1000)*(O1081/100))/VLOOKUP(E1081,'Sq Ft lookup'!$C$3:$D$7,2,0)</f>
        <v>0.14328659329866916</v>
      </c>
      <c r="AD1081" s="26">
        <f>(100-J1081)/100*X1081*1000/VLOOKUP(E1081,'Sq Ft lookup'!$C$3:$D$7,2,0)</f>
        <v>1.956909369594668</v>
      </c>
      <c r="AE1081" s="26">
        <f>(100-K1081)/100*Y1081*1000/VLOOKUP(E1081,'Sq Ft lookup'!$C$3:$D$7,2,0)</f>
        <v>1.6706447020661206</v>
      </c>
    </row>
    <row r="1082" spans="1:31">
      <c r="A1082" t="s">
        <v>1185</v>
      </c>
      <c r="B1082" t="s">
        <v>1144</v>
      </c>
      <c r="C1082" t="s">
        <v>35</v>
      </c>
      <c r="D1082" t="s">
        <v>1145</v>
      </c>
      <c r="E1082" t="s">
        <v>99</v>
      </c>
      <c r="F1082">
        <v>2004</v>
      </c>
      <c r="G1082" t="s">
        <v>49</v>
      </c>
      <c r="H1082" t="s">
        <v>44</v>
      </c>
      <c r="I1082" t="s">
        <v>45</v>
      </c>
      <c r="J1082" s="21">
        <v>40.161458332305386</v>
      </c>
      <c r="K1082" s="21">
        <v>44.674584943705838</v>
      </c>
      <c r="L1082" s="21">
        <v>82.432478675213886</v>
      </c>
      <c r="M1082" s="21">
        <v>84.014049749559575</v>
      </c>
      <c r="N1082" s="21">
        <v>0</v>
      </c>
      <c r="O1082" s="21">
        <v>7.4532322014456573</v>
      </c>
      <c r="P1082" s="21">
        <v>0</v>
      </c>
      <c r="Q1082" s="21">
        <v>4.3017004290378527</v>
      </c>
      <c r="R1082" s="23">
        <v>685615.07049173629</v>
      </c>
      <c r="S1082" s="23">
        <v>616440.9243457691</v>
      </c>
      <c r="T1082" s="23">
        <v>28274.093684171999</v>
      </c>
      <c r="U1082" s="18" t="s">
        <v>41</v>
      </c>
      <c r="V1082" s="23">
        <v>90.14417756540638</v>
      </c>
      <c r="W1082" s="23">
        <v>82.022217514295136</v>
      </c>
      <c r="X1082" s="23">
        <v>202.22673900149954</v>
      </c>
      <c r="Y1082" s="23">
        <v>196.06254212448931</v>
      </c>
      <c r="Z1082" s="23">
        <v>173.74386480581728</v>
      </c>
      <c r="AA1082" s="23">
        <v>165.67349673689847</v>
      </c>
      <c r="AB1082" s="21">
        <v>0</v>
      </c>
      <c r="AC1082" s="26">
        <f>((Y1082*1000)*(O1082/100))/VLOOKUP(E1082,'Sq Ft lookup'!$C$3:$D$7,2,0)</f>
        <v>0.27263053217528721</v>
      </c>
      <c r="AD1082" s="26">
        <f>(100-J1082)/100*X1082*1000/VLOOKUP(E1082,'Sq Ft lookup'!$C$3:$D$7,2,0)</f>
        <v>2.2576405126983645</v>
      </c>
      <c r="AE1082" s="26">
        <f>(100-K1082)/100*Y1082*1000/VLOOKUP(E1082,'Sq Ft lookup'!$C$3:$D$7,2,0)</f>
        <v>2.0237390895577478</v>
      </c>
    </row>
    <row r="1083" spans="1:31">
      <c r="A1083" t="s">
        <v>1186</v>
      </c>
      <c r="B1083" t="s">
        <v>1144</v>
      </c>
      <c r="C1083" t="s">
        <v>35</v>
      </c>
      <c r="D1083" s="22" t="s">
        <v>1145</v>
      </c>
      <c r="E1083" t="s">
        <v>99</v>
      </c>
      <c r="F1083">
        <v>2004</v>
      </c>
      <c r="G1083" t="s">
        <v>51</v>
      </c>
      <c r="H1083" t="s">
        <v>52</v>
      </c>
      <c r="I1083" t="s">
        <v>53</v>
      </c>
      <c r="J1083" s="21">
        <v>62.796925235411337</v>
      </c>
      <c r="K1083" s="21">
        <v>66.093219850784834</v>
      </c>
      <c r="L1083" s="21">
        <v>90.474626025100747</v>
      </c>
      <c r="M1083" s="21">
        <v>91.115590072499074</v>
      </c>
      <c r="N1083" s="21">
        <v>0</v>
      </c>
      <c r="O1083" s="21">
        <v>3.0727588577974454</v>
      </c>
      <c r="P1083" s="21">
        <v>0</v>
      </c>
      <c r="Q1083" s="21">
        <v>2.1187311676690634</v>
      </c>
      <c r="R1083" s="23">
        <v>666698.71907880984</v>
      </c>
      <c r="S1083" s="23">
        <v>621332.78574480093</v>
      </c>
      <c r="T1083" s="23">
        <v>45391.477010617004</v>
      </c>
      <c r="U1083" s="18" t="s">
        <v>41</v>
      </c>
      <c r="V1083" s="23">
        <v>101.84537085029605</v>
      </c>
      <c r="W1083" s="23">
        <v>94.989330813420636</v>
      </c>
      <c r="X1083" s="23">
        <v>247.14235241054288</v>
      </c>
      <c r="Y1083" s="23">
        <v>239.89311325086538</v>
      </c>
      <c r="Z1083" s="23">
        <v>163.71138211542797</v>
      </c>
      <c r="AA1083" s="23">
        <v>155.31944530164486</v>
      </c>
      <c r="AB1083" s="21">
        <v>0</v>
      </c>
      <c r="AC1083" s="26">
        <f>((Y1083*1000)*(O1083/100))/VLOOKUP(E1083,'Sq Ft lookup'!$C$3:$D$7,2,0)</f>
        <v>0.13752494191533626</v>
      </c>
      <c r="AD1083" s="26">
        <f>(100-J1083)/100*X1083*1000/VLOOKUP(E1083,'Sq Ft lookup'!$C$3:$D$7,2,0)</f>
        <v>1.7153834728033108</v>
      </c>
      <c r="AE1083" s="26">
        <f>(100-K1083)/100*Y1083*1000/VLOOKUP(E1083,'Sq Ft lookup'!$C$3:$D$7,2,0)</f>
        <v>1.5175378825201247</v>
      </c>
    </row>
    <row r="1084" spans="1:31">
      <c r="A1084" t="s">
        <v>1187</v>
      </c>
      <c r="B1084" t="s">
        <v>1144</v>
      </c>
      <c r="C1084" t="s">
        <v>35</v>
      </c>
      <c r="D1084" t="s">
        <v>1145</v>
      </c>
      <c r="E1084" t="s">
        <v>99</v>
      </c>
      <c r="F1084">
        <v>2004</v>
      </c>
      <c r="G1084" t="s">
        <v>55</v>
      </c>
      <c r="H1084" t="s">
        <v>225</v>
      </c>
      <c r="I1084" t="s">
        <v>40</v>
      </c>
      <c r="J1084" s="21">
        <v>61.22364416651638</v>
      </c>
      <c r="K1084" s="21">
        <v>65.486178127544051</v>
      </c>
      <c r="L1084" s="21">
        <v>80.120500307881542</v>
      </c>
      <c r="M1084" s="21">
        <v>81.340876685194004</v>
      </c>
      <c r="N1084" s="21">
        <v>0</v>
      </c>
      <c r="O1084" s="21">
        <v>3.4488323412488704</v>
      </c>
      <c r="P1084" s="21">
        <v>0</v>
      </c>
      <c r="Q1084" s="21">
        <v>2.9767583841071787</v>
      </c>
      <c r="R1084" s="23">
        <v>704466.78360203246</v>
      </c>
      <c r="S1084" s="23">
        <v>660999.14197655686</v>
      </c>
      <c r="T1084" s="23">
        <v>92859.278277218997</v>
      </c>
      <c r="U1084" s="18" t="s">
        <v>41</v>
      </c>
      <c r="V1084" s="23">
        <v>319.31484572247842</v>
      </c>
      <c r="W1084" s="23">
        <v>299.70289211069115</v>
      </c>
      <c r="X1084" s="23">
        <v>275.8231498143976</v>
      </c>
      <c r="Y1084" s="23">
        <v>260.8764131911567</v>
      </c>
      <c r="Z1084" s="23">
        <v>183.06435047895462</v>
      </c>
      <c r="AA1084" s="23">
        <v>176.18002964423297</v>
      </c>
      <c r="AB1084" s="21">
        <v>0</v>
      </c>
      <c r="AC1084" s="26">
        <f>((Y1084*1000)*(O1084/100))/VLOOKUP(E1084,'Sq Ft lookup'!$C$3:$D$7,2,0)</f>
        <v>0.16785802441840758</v>
      </c>
      <c r="AD1084" s="26">
        <f>(100-J1084)/100*X1084*1000/VLOOKUP(E1084,'Sq Ft lookup'!$C$3:$D$7,2,0)</f>
        <v>1.995413545581221</v>
      </c>
      <c r="AE1084" s="26">
        <f>(100-K1084)/100*Y1084*1000/VLOOKUP(E1084,'Sq Ft lookup'!$C$3:$D$7,2,0)</f>
        <v>1.6798212790307463</v>
      </c>
    </row>
    <row r="1085" spans="1:31">
      <c r="A1085" t="s">
        <v>1188</v>
      </c>
      <c r="B1085" t="s">
        <v>1144</v>
      </c>
      <c r="C1085" t="s">
        <v>35</v>
      </c>
      <c r="D1085" t="s">
        <v>1145</v>
      </c>
      <c r="E1085" t="s">
        <v>99</v>
      </c>
      <c r="F1085">
        <v>2004</v>
      </c>
      <c r="G1085" t="s">
        <v>55</v>
      </c>
      <c r="H1085" t="s">
        <v>56</v>
      </c>
      <c r="I1085" t="s">
        <v>57</v>
      </c>
      <c r="J1085" s="21">
        <v>63.470365979766584</v>
      </c>
      <c r="K1085" s="21">
        <v>66.659750757534113</v>
      </c>
      <c r="L1085" s="21">
        <v>89.258390598566749</v>
      </c>
      <c r="M1085" s="21">
        <v>89.880155483676134</v>
      </c>
      <c r="N1085" s="21">
        <v>0</v>
      </c>
      <c r="O1085" s="21">
        <v>1.6240154044422899</v>
      </c>
      <c r="P1085" s="21">
        <v>0</v>
      </c>
      <c r="Q1085" s="21">
        <v>0.99047147396800272</v>
      </c>
      <c r="R1085" s="23">
        <v>704466.78360203246</v>
      </c>
      <c r="S1085" s="23">
        <v>662851.40511293372</v>
      </c>
      <c r="T1085" s="23">
        <v>92859.278277218997</v>
      </c>
      <c r="U1085" s="18" t="s">
        <v>41</v>
      </c>
      <c r="V1085" s="23">
        <v>70.409903883892824</v>
      </c>
      <c r="W1085" s="23">
        <v>66.33251082370262</v>
      </c>
      <c r="X1085" s="23">
        <v>275.8231498143976</v>
      </c>
      <c r="Y1085" s="23">
        <v>260.88692233097646</v>
      </c>
      <c r="Z1085" s="23">
        <v>147.09655615782199</v>
      </c>
      <c r="AA1085" s="23">
        <v>135.00117686175065</v>
      </c>
      <c r="AB1085" s="21">
        <v>0</v>
      </c>
      <c r="AC1085" s="26">
        <f>((Y1085*1000)*(O1085/100))/VLOOKUP(E1085,'Sq Ft lookup'!$C$3:$D$7,2,0)</f>
        <v>7.9045593411015871E-2</v>
      </c>
      <c r="AD1085" s="26">
        <f>(100-J1085)/100*X1085*1000/VLOOKUP(E1085,'Sq Ft lookup'!$C$3:$D$7,2,0)</f>
        <v>1.8797982681022307</v>
      </c>
      <c r="AE1085" s="26">
        <f>(100-K1085)/100*Y1085*1000/VLOOKUP(E1085,'Sq Ft lookup'!$C$3:$D$7,2,0)</f>
        <v>1.6227677266072003</v>
      </c>
    </row>
    <row r="1086" spans="1:31">
      <c r="A1086" t="s">
        <v>1189</v>
      </c>
      <c r="B1086" t="s">
        <v>1144</v>
      </c>
      <c r="C1086" t="s">
        <v>35</v>
      </c>
      <c r="D1086" t="s">
        <v>1145</v>
      </c>
      <c r="E1086" t="s">
        <v>99</v>
      </c>
      <c r="F1086">
        <v>2004</v>
      </c>
      <c r="G1086" t="s">
        <v>59</v>
      </c>
      <c r="H1086" t="s">
        <v>44</v>
      </c>
      <c r="I1086" t="s">
        <v>45</v>
      </c>
      <c r="J1086" s="21">
        <v>48.30386039950848</v>
      </c>
      <c r="K1086" s="21">
        <v>51.747899274658302</v>
      </c>
      <c r="L1086" s="21">
        <v>85.720317151353797</v>
      </c>
      <c r="M1086" s="21">
        <v>86.785166228736301</v>
      </c>
      <c r="N1086" s="21">
        <v>0</v>
      </c>
      <c r="O1086" s="21">
        <v>5.8384687577753249</v>
      </c>
      <c r="P1086" s="21">
        <v>0</v>
      </c>
      <c r="Q1086" s="21">
        <v>3.286271878018904</v>
      </c>
      <c r="R1086" s="23">
        <v>639317.32871804968</v>
      </c>
      <c r="S1086" s="23">
        <v>587704.21718516725</v>
      </c>
      <c r="T1086" s="23">
        <v>27917.956615904001</v>
      </c>
      <c r="U1086" s="18" t="s">
        <v>41</v>
      </c>
      <c r="V1086" s="23">
        <v>85.547607724933798</v>
      </c>
      <c r="W1086" s="23">
        <v>79.156978902731979</v>
      </c>
      <c r="X1086" s="23">
        <v>236.1008757973963</v>
      </c>
      <c r="Y1086" s="23">
        <v>222.64467655163065</v>
      </c>
      <c r="Z1086" s="23">
        <v>202.80026109831911</v>
      </c>
      <c r="AA1086" s="23">
        <v>192.14022505926533</v>
      </c>
      <c r="AB1086" s="21">
        <v>0</v>
      </c>
      <c r="AC1086" s="26">
        <f>((Y1086*1000)*(O1086/100))/VLOOKUP(E1086,'Sq Ft lookup'!$C$3:$D$7,2,0)</f>
        <v>0.24251940077083733</v>
      </c>
      <c r="AD1086" s="26">
        <f>(100-J1086)/100*X1086*1000/VLOOKUP(E1086,'Sq Ft lookup'!$C$3:$D$7,2,0)</f>
        <v>2.2771462378769605</v>
      </c>
      <c r="AE1086" s="26">
        <f>(100-K1086)/100*Y1086*1000/VLOOKUP(E1086,'Sq Ft lookup'!$C$3:$D$7,2,0)</f>
        <v>2.0043047311437321</v>
      </c>
    </row>
    <row r="1087" spans="1:31">
      <c r="A1087" t="s">
        <v>1190</v>
      </c>
      <c r="B1087" t="s">
        <v>1144</v>
      </c>
      <c r="C1087" t="s">
        <v>35</v>
      </c>
      <c r="D1087" t="s">
        <v>1145</v>
      </c>
      <c r="E1087" t="s">
        <v>99</v>
      </c>
      <c r="F1087">
        <v>2004</v>
      </c>
      <c r="G1087" t="s">
        <v>61</v>
      </c>
      <c r="H1087" t="s">
        <v>62</v>
      </c>
      <c r="I1087" t="s">
        <v>63</v>
      </c>
      <c r="J1087" s="21">
        <v>43.443897848900633</v>
      </c>
      <c r="K1087" s="21">
        <v>49.178117636889695</v>
      </c>
      <c r="L1087" s="21">
        <v>85.021761781967172</v>
      </c>
      <c r="M1087" s="21">
        <v>86.270271673268311</v>
      </c>
      <c r="N1087" s="21">
        <v>0</v>
      </c>
      <c r="O1087" s="21">
        <v>10.953807387521616</v>
      </c>
      <c r="P1087" s="21">
        <v>0</v>
      </c>
      <c r="Q1087" s="21">
        <v>7.1629344552028584</v>
      </c>
      <c r="R1087" s="23">
        <v>634245.04980462347</v>
      </c>
      <c r="S1087" s="23">
        <v>580051.55311333633</v>
      </c>
      <c r="T1087" s="23">
        <v>24572.610439516</v>
      </c>
      <c r="U1087" s="18" t="s">
        <v>41</v>
      </c>
      <c r="V1087" s="23">
        <v>112.35644780795384</v>
      </c>
      <c r="W1087" s="23">
        <v>102.98691311927668</v>
      </c>
      <c r="X1087" s="23">
        <v>198.66669126792908</v>
      </c>
      <c r="Y1087" s="23">
        <v>193.24286744994831</v>
      </c>
      <c r="Z1087" s="23">
        <v>165.23839753688745</v>
      </c>
      <c r="AA1087" s="23">
        <v>145.74324312363808</v>
      </c>
      <c r="AB1087" s="21">
        <v>0</v>
      </c>
      <c r="AC1087" s="26">
        <f>((Y1087*1000)*(O1087/100))/VLOOKUP(E1087,'Sq Ft lookup'!$C$3:$D$7,2,0)</f>
        <v>0.39491513974983289</v>
      </c>
      <c r="AD1087" s="26">
        <f>(100-J1087)/100*X1087*1000/VLOOKUP(E1087,'Sq Ft lookup'!$C$3:$D$7,2,0)</f>
        <v>2.0962338965242382</v>
      </c>
      <c r="AE1087" s="26">
        <f>(100-K1087)/100*Y1087*1000/VLOOKUP(E1087,'Sq Ft lookup'!$C$3:$D$7,2,0)</f>
        <v>1.8322698278080951</v>
      </c>
    </row>
    <row r="1088" spans="1:31">
      <c r="A1088" t="s">
        <v>1191</v>
      </c>
      <c r="B1088" t="s">
        <v>1144</v>
      </c>
      <c r="C1088" t="s">
        <v>35</v>
      </c>
      <c r="D1088" t="s">
        <v>1145</v>
      </c>
      <c r="E1088" t="s">
        <v>99</v>
      </c>
      <c r="F1088">
        <v>2004</v>
      </c>
      <c r="G1088" t="s">
        <v>65</v>
      </c>
      <c r="H1088" t="s">
        <v>230</v>
      </c>
      <c r="I1088" t="s">
        <v>63</v>
      </c>
      <c r="J1088" s="21">
        <v>55.381954228639209</v>
      </c>
      <c r="K1088" s="21">
        <v>59.155115276706184</v>
      </c>
      <c r="L1088" s="21">
        <v>92.564525000701707</v>
      </c>
      <c r="M1088" s="21">
        <v>93.104931540834073</v>
      </c>
      <c r="N1088" s="21">
        <v>0</v>
      </c>
      <c r="O1088" s="21">
        <v>2.7758406700619309</v>
      </c>
      <c r="P1088" s="21">
        <v>0</v>
      </c>
      <c r="Q1088" s="21">
        <v>1.7016405686856146</v>
      </c>
      <c r="R1088" s="23">
        <v>684206.10812267836</v>
      </c>
      <c r="S1088" s="23">
        <v>637195.40357390337</v>
      </c>
      <c r="T1088" s="23">
        <v>57508.393066564</v>
      </c>
      <c r="U1088" s="18" t="s">
        <v>41</v>
      </c>
      <c r="V1088" s="23">
        <v>136.81932791573348</v>
      </c>
      <c r="W1088" s="23">
        <v>126.86868746505466</v>
      </c>
      <c r="X1088" s="23">
        <v>262.3980110105644</v>
      </c>
      <c r="Y1088" s="23">
        <v>246.74151181873563</v>
      </c>
      <c r="Z1088" s="23">
        <v>169.60837316640641</v>
      </c>
      <c r="AA1088" s="23">
        <v>156.78574267349484</v>
      </c>
      <c r="AB1088" s="21">
        <v>0</v>
      </c>
      <c r="AC1088" s="26">
        <f>((Y1088*1000)*(O1088/100))/VLOOKUP(E1088,'Sq Ft lookup'!$C$3:$D$7,2,0)</f>
        <v>0.12778267229459198</v>
      </c>
      <c r="AD1088" s="26">
        <f>(100-J1088)/100*X1088*1000/VLOOKUP(E1088,'Sq Ft lookup'!$C$3:$D$7,2,0)</f>
        <v>2.1842698629819766</v>
      </c>
      <c r="AE1088" s="26">
        <f>(100-K1088)/100*Y1088*1000/VLOOKUP(E1088,'Sq Ft lookup'!$C$3:$D$7,2,0)</f>
        <v>1.8802478743819953</v>
      </c>
    </row>
    <row r="1089" spans="1:31">
      <c r="A1089" t="s">
        <v>1192</v>
      </c>
      <c r="B1089" t="s">
        <v>1144</v>
      </c>
      <c r="C1089" t="s">
        <v>35</v>
      </c>
      <c r="D1089" t="s">
        <v>1145</v>
      </c>
      <c r="E1089" t="s">
        <v>99</v>
      </c>
      <c r="F1089">
        <v>2004</v>
      </c>
      <c r="G1089" t="s">
        <v>65</v>
      </c>
      <c r="H1089" t="s">
        <v>66</v>
      </c>
      <c r="I1089" t="s">
        <v>57</v>
      </c>
      <c r="J1089" s="21">
        <v>56.734625532602124</v>
      </c>
      <c r="K1089" s="21">
        <v>61.372275157038416</v>
      </c>
      <c r="L1089" s="21">
        <v>89.038630720516281</v>
      </c>
      <c r="M1089" s="21">
        <v>89.797481455732338</v>
      </c>
      <c r="N1089" s="21">
        <v>0</v>
      </c>
      <c r="O1089" s="21">
        <v>5.1995157896541837</v>
      </c>
      <c r="P1089" s="21">
        <v>0</v>
      </c>
      <c r="Q1089" s="21">
        <v>5.4933798438550756</v>
      </c>
      <c r="R1089" s="23">
        <v>684206.10812267836</v>
      </c>
      <c r="S1089" s="23">
        <v>634677.03101001901</v>
      </c>
      <c r="T1089" s="23">
        <v>57508.393066564</v>
      </c>
      <c r="U1089" s="18" t="s">
        <v>41</v>
      </c>
      <c r="V1089" s="23">
        <v>68.355412220964126</v>
      </c>
      <c r="W1089" s="23">
        <v>63.619553345821949</v>
      </c>
      <c r="X1089" s="23">
        <v>262.3980110105644</v>
      </c>
      <c r="Y1089" s="23">
        <v>246.78241852111864</v>
      </c>
      <c r="Z1089" s="23">
        <v>169.19996932163289</v>
      </c>
      <c r="AA1089" s="23">
        <v>151.95950938763343</v>
      </c>
      <c r="AB1089" s="21">
        <v>0</v>
      </c>
      <c r="AC1089" s="26">
        <f>((Y1089*1000)*(O1089/100))/VLOOKUP(E1089,'Sq Ft lookup'!$C$3:$D$7,2,0)</f>
        <v>0.23939348539358271</v>
      </c>
      <c r="AD1089" s="26">
        <f>(100-J1089)/100*X1089*1000/VLOOKUP(E1089,'Sq Ft lookup'!$C$3:$D$7,2,0)</f>
        <v>2.118050038409041</v>
      </c>
      <c r="AE1089" s="26">
        <f>(100-K1089)/100*Y1089*1000/VLOOKUP(E1089,'Sq Ft lookup'!$C$3:$D$7,2,0)</f>
        <v>1.7784782385661115</v>
      </c>
    </row>
    <row r="1090" spans="1:31">
      <c r="A1090" t="s">
        <v>1193</v>
      </c>
      <c r="B1090" t="s">
        <v>1144</v>
      </c>
      <c r="C1090" t="s">
        <v>35</v>
      </c>
      <c r="D1090" t="s">
        <v>1145</v>
      </c>
      <c r="E1090" t="s">
        <v>99</v>
      </c>
      <c r="F1090">
        <v>2004</v>
      </c>
      <c r="G1090" t="s">
        <v>68</v>
      </c>
      <c r="H1090" t="s">
        <v>69</v>
      </c>
      <c r="I1090" t="s">
        <v>70</v>
      </c>
      <c r="J1090" s="21">
        <v>38.527150970173288</v>
      </c>
      <c r="K1090" s="21">
        <v>44.000466586472697</v>
      </c>
      <c r="L1090" s="21">
        <v>85.763399665446315</v>
      </c>
      <c r="M1090" s="21">
        <v>86.968367764251539</v>
      </c>
      <c r="N1090" s="21">
        <v>0</v>
      </c>
      <c r="O1090" s="21">
        <v>8.5502982183045493</v>
      </c>
      <c r="P1090" s="21">
        <v>0</v>
      </c>
      <c r="Q1090" s="21">
        <v>5.6528364514953831</v>
      </c>
      <c r="R1090" s="23">
        <v>624470.37412369833</v>
      </c>
      <c r="S1090" s="23">
        <v>571264.11677694786</v>
      </c>
      <c r="T1090" s="23">
        <v>10979.290139183</v>
      </c>
      <c r="U1090" s="18" t="s">
        <v>41</v>
      </c>
      <c r="V1090" s="23">
        <v>68.58996599196621</v>
      </c>
      <c r="W1090" s="23">
        <v>62.783960745717195</v>
      </c>
      <c r="X1090" s="23">
        <v>157.0257761285061</v>
      </c>
      <c r="Y1090" s="23">
        <v>150.58991923290625</v>
      </c>
      <c r="Z1090" s="23">
        <v>142.1184862182715</v>
      </c>
      <c r="AA1090" s="23">
        <v>130.28461242313853</v>
      </c>
      <c r="AB1090" s="21">
        <v>0</v>
      </c>
      <c r="AC1090" s="26">
        <f>((Y1090*1000)*(O1090/100))/VLOOKUP(E1090,'Sq Ft lookup'!$C$3:$D$7,2,0)</f>
        <v>0.24022177576711645</v>
      </c>
      <c r="AD1090" s="26">
        <f>(100-J1090)/100*X1090*1000/VLOOKUP(E1090,'Sq Ft lookup'!$C$3:$D$7,2,0)</f>
        <v>1.800899595100564</v>
      </c>
      <c r="AE1090" s="26">
        <f>(100-K1090)/100*Y1090*1000/VLOOKUP(E1090,'Sq Ft lookup'!$C$3:$D$7,2,0)</f>
        <v>1.573314405564088</v>
      </c>
    </row>
    <row r="1091" spans="1:31">
      <c r="A1091" t="s">
        <v>1194</v>
      </c>
      <c r="B1091" t="s">
        <v>1144</v>
      </c>
      <c r="C1091" t="s">
        <v>35</v>
      </c>
      <c r="D1091" t="s">
        <v>1145</v>
      </c>
      <c r="E1091" t="s">
        <v>99</v>
      </c>
      <c r="F1091">
        <v>2004</v>
      </c>
      <c r="G1091" t="s">
        <v>72</v>
      </c>
      <c r="H1091" t="s">
        <v>73</v>
      </c>
      <c r="I1091" t="s">
        <v>63</v>
      </c>
      <c r="J1091" s="21">
        <v>38.400762918880162</v>
      </c>
      <c r="K1091" s="21">
        <v>43.836703519571152</v>
      </c>
      <c r="L1091" s="21">
        <v>81.933171923220442</v>
      </c>
      <c r="M1091" s="21">
        <v>83.428642811247002</v>
      </c>
      <c r="N1091" s="21">
        <v>0</v>
      </c>
      <c r="O1091" s="21">
        <v>6.7353640887374251</v>
      </c>
      <c r="P1091" s="21">
        <v>0</v>
      </c>
      <c r="Q1091" s="21">
        <v>5.6829916823475966</v>
      </c>
      <c r="R1091" s="23">
        <v>660475.52499034873</v>
      </c>
      <c r="S1091" s="23">
        <v>605556.8141856516</v>
      </c>
      <c r="T1091" s="23">
        <v>18884.018878593</v>
      </c>
      <c r="U1091" s="18" t="s">
        <v>41</v>
      </c>
      <c r="V1091" s="23">
        <v>191.45367485611601</v>
      </c>
      <c r="W1091" s="23">
        <v>175.60853331228859</v>
      </c>
      <c r="X1091" s="23">
        <v>194.87117735057231</v>
      </c>
      <c r="Y1091" s="23">
        <v>195.60090570338065</v>
      </c>
      <c r="Z1091" s="23">
        <v>166.61585902201278</v>
      </c>
      <c r="AA1091" s="23">
        <v>152.65218560336299</v>
      </c>
      <c r="AB1091" s="21">
        <v>0</v>
      </c>
      <c r="AC1091" s="26">
        <f>((Y1091*1000)*(O1091/100))/VLOOKUP(E1091,'Sq Ft lookup'!$C$3:$D$7,2,0)</f>
        <v>0.24579166343266146</v>
      </c>
      <c r="AD1091" s="26">
        <f>(100-J1091)/100*X1091*1000/VLOOKUP(E1091,'Sq Ft lookup'!$C$3:$D$7,2,0)</f>
        <v>2.2395365399057563</v>
      </c>
      <c r="AE1091" s="26">
        <f>(100-K1091)/100*Y1091*1000/VLOOKUP(E1091,'Sq Ft lookup'!$C$3:$D$7,2,0)</f>
        <v>2.0495506826230172</v>
      </c>
    </row>
    <row r="1092" spans="1:31">
      <c r="A1092" t="s">
        <v>1195</v>
      </c>
      <c r="B1092" t="s">
        <v>1144</v>
      </c>
      <c r="C1092" t="s">
        <v>35</v>
      </c>
      <c r="D1092" t="s">
        <v>1145</v>
      </c>
      <c r="E1092" t="s">
        <v>99</v>
      </c>
      <c r="F1092">
        <v>2004</v>
      </c>
      <c r="G1092" t="s">
        <v>75</v>
      </c>
      <c r="H1092" t="s">
        <v>235</v>
      </c>
      <c r="I1092" t="s">
        <v>63</v>
      </c>
      <c r="J1092" s="21">
        <v>46.547690645285691</v>
      </c>
      <c r="K1092" s="21">
        <v>50.697665608754903</v>
      </c>
      <c r="L1092" s="21">
        <v>88.424828935334702</v>
      </c>
      <c r="M1092" s="21">
        <v>89.346124063591162</v>
      </c>
      <c r="N1092" s="21">
        <v>0</v>
      </c>
      <c r="O1092" s="21">
        <v>4.8662212993990348</v>
      </c>
      <c r="P1092" s="21">
        <v>0</v>
      </c>
      <c r="Q1092" s="21">
        <v>4.7050871015597187</v>
      </c>
      <c r="R1092" s="23">
        <v>668776.53837625356</v>
      </c>
      <c r="S1092" s="23">
        <v>615434.21133340104</v>
      </c>
      <c r="T1092" s="23">
        <v>25037.326548337001</v>
      </c>
      <c r="U1092" s="18" t="s">
        <v>41</v>
      </c>
      <c r="V1092" s="23">
        <v>166.17441417666481</v>
      </c>
      <c r="W1092" s="23">
        <v>152.93924724424471</v>
      </c>
      <c r="X1092" s="23">
        <v>232.82031296168128</v>
      </c>
      <c r="Y1092" s="23">
        <v>225.18339639247492</v>
      </c>
      <c r="Z1092" s="23">
        <v>171.72189046568764</v>
      </c>
      <c r="AA1092" s="23">
        <v>158.43919583990444</v>
      </c>
      <c r="AB1092" s="21">
        <v>0</v>
      </c>
      <c r="AC1092" s="26">
        <f>((Y1092*1000)*(O1092/100))/VLOOKUP(E1092,'Sq Ft lookup'!$C$3:$D$7,2,0)</f>
        <v>0.20443885070822332</v>
      </c>
      <c r="AD1092" s="26">
        <f>(100-J1092)/100*X1092*1000/VLOOKUP(E1092,'Sq Ft lookup'!$C$3:$D$7,2,0)</f>
        <v>2.3217879463599234</v>
      </c>
      <c r="AE1092" s="26">
        <f>(100-K1092)/100*Y1092*1000/VLOOKUP(E1092,'Sq Ft lookup'!$C$3:$D$7,2,0)</f>
        <v>2.071281176921286</v>
      </c>
    </row>
    <row r="1093" spans="1:31">
      <c r="A1093" t="s">
        <v>1196</v>
      </c>
      <c r="B1093" t="s">
        <v>1144</v>
      </c>
      <c r="C1093" t="s">
        <v>35</v>
      </c>
      <c r="D1093" s="22" t="s">
        <v>1145</v>
      </c>
      <c r="E1093" t="s">
        <v>99</v>
      </c>
      <c r="F1093">
        <v>2004</v>
      </c>
      <c r="G1093" t="s">
        <v>75</v>
      </c>
      <c r="H1093" t="s">
        <v>76</v>
      </c>
      <c r="I1093" t="s">
        <v>77</v>
      </c>
      <c r="J1093" s="21">
        <v>54.516363965838075</v>
      </c>
      <c r="K1093" s="21">
        <v>57.939122589382762</v>
      </c>
      <c r="L1093" s="21">
        <v>82.721652593604006</v>
      </c>
      <c r="M1093" s="21">
        <v>84.047619926224698</v>
      </c>
      <c r="N1093" s="21">
        <v>0</v>
      </c>
      <c r="O1093" s="21">
        <v>5.6337686721456324</v>
      </c>
      <c r="P1093" s="21">
        <v>0</v>
      </c>
      <c r="Q1093" s="21">
        <v>4.4128142371345902</v>
      </c>
      <c r="R1093" s="23">
        <v>668776.53837625356</v>
      </c>
      <c r="S1093" s="23">
        <v>615498.42740266072</v>
      </c>
      <c r="T1093" s="23">
        <v>25037.326548337001</v>
      </c>
      <c r="U1093" s="18" t="s">
        <v>41</v>
      </c>
      <c r="V1093" s="23">
        <v>288.81841244300006</v>
      </c>
      <c r="W1093" s="23">
        <v>266.63715628600102</v>
      </c>
      <c r="X1093" s="23">
        <v>232.82031296168128</v>
      </c>
      <c r="Y1093" s="23">
        <v>225.18339639247492</v>
      </c>
      <c r="Z1093" s="23">
        <v>187.21436402877583</v>
      </c>
      <c r="AA1093" s="23">
        <v>175.41135671154206</v>
      </c>
      <c r="AB1093" s="21">
        <v>0</v>
      </c>
      <c r="AC1093" s="26">
        <f>((Y1093*1000)*(O1093/100))/VLOOKUP(E1093,'Sq Ft lookup'!$C$3:$D$7,2,0)</f>
        <v>0.23668491867225316</v>
      </c>
      <c r="AD1093" s="26">
        <f>(100-J1093)/100*X1093*1000/VLOOKUP(E1093,'Sq Ft lookup'!$C$3:$D$7,2,0)</f>
        <v>1.9756556671844743</v>
      </c>
      <c r="AE1093" s="26">
        <f>(100-K1093)/100*Y1093*1000/VLOOKUP(E1093,'Sq Ft lookup'!$C$3:$D$7,2,0)</f>
        <v>1.767054334061626</v>
      </c>
    </row>
    <row r="1094" spans="1:31">
      <c r="A1094" t="s">
        <v>1197</v>
      </c>
      <c r="B1094" t="s">
        <v>1144</v>
      </c>
      <c r="C1094" t="s">
        <v>35</v>
      </c>
      <c r="D1094" t="s">
        <v>1145</v>
      </c>
      <c r="E1094" t="s">
        <v>99</v>
      </c>
      <c r="F1094">
        <v>2004</v>
      </c>
      <c r="G1094" t="s">
        <v>79</v>
      </c>
      <c r="H1094" t="s">
        <v>62</v>
      </c>
      <c r="I1094" t="s">
        <v>70</v>
      </c>
      <c r="J1094" s="21">
        <v>41.546907293363056</v>
      </c>
      <c r="K1094" s="21">
        <v>48.202399882589198</v>
      </c>
      <c r="L1094" s="21">
        <v>79.929254223340706</v>
      </c>
      <c r="M1094" s="21">
        <v>81.831072022074551</v>
      </c>
      <c r="N1094" s="21">
        <v>0</v>
      </c>
      <c r="O1094" s="21">
        <v>10.272618290919896</v>
      </c>
      <c r="P1094" s="21">
        <v>0</v>
      </c>
      <c r="Q1094" s="21">
        <v>6.7845423450249465</v>
      </c>
      <c r="R1094" s="23">
        <v>738865.50551977579</v>
      </c>
      <c r="S1094" s="23">
        <v>666174.07644709491</v>
      </c>
      <c r="T1094" s="23">
        <v>7987.2695405180002</v>
      </c>
      <c r="U1094" s="18" t="s">
        <v>41</v>
      </c>
      <c r="V1094" s="23">
        <v>165.5946741752106</v>
      </c>
      <c r="W1094" s="23">
        <v>149.89927566546979</v>
      </c>
      <c r="X1094" s="23">
        <v>211.89499085915909</v>
      </c>
      <c r="Y1094" s="23">
        <v>194.90258324373102</v>
      </c>
      <c r="Z1094" s="23">
        <v>199.72192445221262</v>
      </c>
      <c r="AA1094" s="23">
        <v>175.36435369994373</v>
      </c>
      <c r="AB1094" s="21">
        <v>0</v>
      </c>
      <c r="AC1094" s="26">
        <f>((Y1094*1000)*(O1094/100))/VLOOKUP(E1094,'Sq Ft lookup'!$C$3:$D$7,2,0)</f>
        <v>0.37353728387632246</v>
      </c>
      <c r="AD1094" s="26">
        <f>(100-J1094)/100*X1094*1000/VLOOKUP(E1094,'Sq Ft lookup'!$C$3:$D$7,2,0)</f>
        <v>2.3108055120825397</v>
      </c>
      <c r="AE1094" s="26">
        <f>(100-K1094)/100*Y1094*1000/VLOOKUP(E1094,'Sq Ft lookup'!$C$3:$D$7,2,0)</f>
        <v>1.8834862068487219</v>
      </c>
    </row>
    <row r="1095" spans="1:31">
      <c r="A1095" t="s">
        <v>1198</v>
      </c>
      <c r="B1095" t="s">
        <v>1144</v>
      </c>
      <c r="C1095" t="s">
        <v>35</v>
      </c>
      <c r="D1095" s="22" t="s">
        <v>1145</v>
      </c>
      <c r="E1095" t="s">
        <v>99</v>
      </c>
      <c r="F1095">
        <v>2004</v>
      </c>
      <c r="G1095" t="s">
        <v>81</v>
      </c>
      <c r="H1095" t="s">
        <v>82</v>
      </c>
      <c r="I1095" t="s">
        <v>77</v>
      </c>
      <c r="J1095" s="21">
        <v>30.888215851272705</v>
      </c>
      <c r="K1095" s="21">
        <v>38.59293392578892</v>
      </c>
      <c r="L1095" s="21">
        <v>66.434326016876057</v>
      </c>
      <c r="M1095" s="21">
        <v>69.851206561071578</v>
      </c>
      <c r="N1095" s="21">
        <v>0</v>
      </c>
      <c r="O1095" s="21">
        <v>10.727890668465429</v>
      </c>
      <c r="P1095" s="21">
        <v>0</v>
      </c>
      <c r="Q1095" s="21">
        <v>7.072639010764485</v>
      </c>
      <c r="R1095" s="23">
        <v>743645.25577143533</v>
      </c>
      <c r="S1095" s="23">
        <v>666917.66337237891</v>
      </c>
      <c r="T1095" s="23">
        <v>9930.3796024900003</v>
      </c>
      <c r="U1095" s="18" t="s">
        <v>41</v>
      </c>
      <c r="V1095" s="23">
        <v>340.50994245696893</v>
      </c>
      <c r="W1095" s="23">
        <v>305.84178894149892</v>
      </c>
      <c r="X1095" s="23">
        <v>189.82361178012891</v>
      </c>
      <c r="Y1095" s="23">
        <v>170.48621161211622</v>
      </c>
      <c r="Z1095" s="23">
        <v>188.53999008488321</v>
      </c>
      <c r="AA1095" s="23">
        <v>166.80236641063911</v>
      </c>
      <c r="AB1095" s="21">
        <v>0</v>
      </c>
      <c r="AC1095" s="26">
        <f>((Y1095*1000)*(O1095/100))/VLOOKUP(E1095,'Sq Ft lookup'!$C$3:$D$7,2,0)</f>
        <v>0.34122340273426194</v>
      </c>
      <c r="AD1095" s="26">
        <f>(100-J1095)/100*X1095*1000/VLOOKUP(E1095,'Sq Ft lookup'!$C$3:$D$7,2,0)</f>
        <v>2.4475836723283728</v>
      </c>
      <c r="AE1095" s="26">
        <f>(100-K1095)/100*Y1095*1000/VLOOKUP(E1095,'Sq Ft lookup'!$C$3:$D$7,2,0)</f>
        <v>1.9531824741058121</v>
      </c>
    </row>
    <row r="1096" spans="1:31">
      <c r="A1096" t="s">
        <v>1199</v>
      </c>
      <c r="B1096" t="s">
        <v>1144</v>
      </c>
      <c r="C1096" t="s">
        <v>35</v>
      </c>
      <c r="D1096" s="22" t="s">
        <v>1145</v>
      </c>
      <c r="E1096" t="s">
        <v>114</v>
      </c>
      <c r="F1096">
        <v>2004</v>
      </c>
      <c r="G1096" t="s">
        <v>38</v>
      </c>
      <c r="H1096" t="s">
        <v>39</v>
      </c>
      <c r="I1096" t="s">
        <v>40</v>
      </c>
      <c r="J1096" s="21">
        <v>25.909871943588371</v>
      </c>
      <c r="K1096" s="21">
        <v>26.538675933105903</v>
      </c>
      <c r="L1096" s="21">
        <v>89.104594303351575</v>
      </c>
      <c r="M1096" s="21">
        <v>89.15888115361264</v>
      </c>
      <c r="N1096" s="21">
        <v>0</v>
      </c>
      <c r="O1096" s="21">
        <v>1.2553248065606721</v>
      </c>
      <c r="P1096" s="21">
        <v>0</v>
      </c>
      <c r="Q1096" s="21">
        <v>1.325659805414118</v>
      </c>
      <c r="R1096" s="23">
        <v>10377154.011074835</v>
      </c>
      <c r="S1096" s="23">
        <v>10324906.176890576</v>
      </c>
      <c r="T1096" s="23">
        <v>5363916.31876201</v>
      </c>
      <c r="U1096" s="18" t="s">
        <v>41</v>
      </c>
      <c r="V1096" s="23">
        <v>1625.3963602823421</v>
      </c>
      <c r="W1096" s="23">
        <v>1617.2794826926838</v>
      </c>
      <c r="X1096" s="23">
        <v>1950.7077619736324</v>
      </c>
      <c r="Y1096" s="23">
        <v>1921.6440779934048</v>
      </c>
      <c r="Z1096" s="23">
        <v>1949.2717417198469</v>
      </c>
      <c r="AA1096" s="23">
        <v>1920.2226094637645</v>
      </c>
      <c r="AB1096" s="21">
        <v>0</v>
      </c>
      <c r="AC1096" s="26">
        <f>((Y1096*1000)*(O1096/100))/VLOOKUP(E1096,'Sq Ft lookup'!$C$3:$D$7,2,0)</f>
        <v>4.838121701735925E-2</v>
      </c>
      <c r="AD1096" s="26">
        <f>(100-J1096)/100*X1096*1000/VLOOKUP(E1096,'Sq Ft lookup'!$C$3:$D$7,2,0)</f>
        <v>2.8986800618785109</v>
      </c>
      <c r="AE1096" s="26">
        <f>(100-K1096)/100*Y1096*1000/VLOOKUP(E1096,'Sq Ft lookup'!$C$3:$D$7,2,0)</f>
        <v>2.8312578891837434</v>
      </c>
    </row>
    <row r="1097" spans="1:31">
      <c r="A1097" t="s">
        <v>1200</v>
      </c>
      <c r="B1097" t="s">
        <v>1144</v>
      </c>
      <c r="C1097" t="s">
        <v>35</v>
      </c>
      <c r="D1097" t="s">
        <v>1145</v>
      </c>
      <c r="E1097" t="s">
        <v>114</v>
      </c>
      <c r="F1097">
        <v>2004</v>
      </c>
      <c r="G1097" t="s">
        <v>43</v>
      </c>
      <c r="H1097" t="s">
        <v>44</v>
      </c>
      <c r="I1097" t="s">
        <v>45</v>
      </c>
      <c r="J1097" s="21">
        <v>25.678272521673996</v>
      </c>
      <c r="K1097" s="21">
        <v>26.059171497805632</v>
      </c>
      <c r="L1097" s="21">
        <v>62.723305119680617</v>
      </c>
      <c r="M1097" s="21">
        <v>62.914847847832725</v>
      </c>
      <c r="N1097" s="21">
        <v>0</v>
      </c>
      <c r="O1097" s="21">
        <v>0.78561504859050169</v>
      </c>
      <c r="P1097" s="21">
        <v>0</v>
      </c>
      <c r="Q1097" s="21">
        <v>0.71852685480506606</v>
      </c>
      <c r="R1097" s="23">
        <v>10372607.154523246</v>
      </c>
      <c r="S1097" s="23">
        <v>10319369.466235768</v>
      </c>
      <c r="T1097" s="23">
        <v>3701327.82295857</v>
      </c>
      <c r="U1097" s="18" t="s">
        <v>41</v>
      </c>
      <c r="V1097" s="23">
        <v>2735.3148775938789</v>
      </c>
      <c r="W1097" s="23">
        <v>2721.2276875698826</v>
      </c>
      <c r="X1097" s="23">
        <v>1864.0629098006962</v>
      </c>
      <c r="Y1097" s="23">
        <v>1839.3845407218625</v>
      </c>
      <c r="Z1097" s="23">
        <v>1864.0629098006962</v>
      </c>
      <c r="AA1097" s="23">
        <v>1839.1638597304777</v>
      </c>
      <c r="AB1097" s="21">
        <v>0</v>
      </c>
      <c r="AC1097" s="26">
        <f>((Y1097*1000)*(O1097/100))/VLOOKUP(E1097,'Sq Ft lookup'!$C$3:$D$7,2,0)</f>
        <v>2.8982113424304526E-2</v>
      </c>
      <c r="AD1097" s="26">
        <f>(100-J1097)/100*X1097*1000/VLOOKUP(E1097,'Sq Ft lookup'!$C$3:$D$7,2,0)</f>
        <v>2.7785875568524419</v>
      </c>
      <c r="AE1097" s="26">
        <f>(100-K1097)/100*Y1097*1000/VLOOKUP(E1097,'Sq Ft lookup'!$C$3:$D$7,2,0)</f>
        <v>2.7277500376073562</v>
      </c>
    </row>
    <row r="1098" spans="1:31">
      <c r="A1098" t="s">
        <v>1201</v>
      </c>
      <c r="B1098" t="s">
        <v>1144</v>
      </c>
      <c r="C1098" t="s">
        <v>35</v>
      </c>
      <c r="D1098" t="s">
        <v>1145</v>
      </c>
      <c r="E1098" t="s">
        <v>114</v>
      </c>
      <c r="F1098">
        <v>2004</v>
      </c>
      <c r="G1098" t="s">
        <v>47</v>
      </c>
      <c r="H1098" t="s">
        <v>220</v>
      </c>
      <c r="I1098" t="s">
        <v>57</v>
      </c>
      <c r="J1098" s="21">
        <v>32.03243064879954</v>
      </c>
      <c r="K1098" s="21">
        <v>32.329597938370128</v>
      </c>
      <c r="L1098" s="21">
        <v>68.676143102584831</v>
      </c>
      <c r="M1098" s="21">
        <v>68.841759950902073</v>
      </c>
      <c r="N1098" s="21">
        <v>0</v>
      </c>
      <c r="O1098" s="21">
        <v>0.50692140187008083</v>
      </c>
      <c r="P1098" s="21">
        <v>0</v>
      </c>
      <c r="Q1098" s="21">
        <v>0.50068858317231513</v>
      </c>
      <c r="R1098" s="23">
        <v>10443097.697624033</v>
      </c>
      <c r="S1098" s="23">
        <v>10388896.343317339</v>
      </c>
      <c r="T1098" s="23">
        <v>4539022.9956207098</v>
      </c>
      <c r="U1098" s="18" t="s">
        <v>41</v>
      </c>
      <c r="V1098" s="23">
        <v>2079.9240589215988</v>
      </c>
      <c r="W1098" s="23">
        <v>2068.9098975197562</v>
      </c>
      <c r="X1098" s="23">
        <v>1995.0302973375979</v>
      </c>
      <c r="Y1098" s="23">
        <v>1962.6957771191624</v>
      </c>
      <c r="Z1098" s="23">
        <v>1955.0454441864044</v>
      </c>
      <c r="AA1098" s="23">
        <v>1925.437090110081</v>
      </c>
      <c r="AB1098" s="21">
        <v>0</v>
      </c>
      <c r="AC1098" s="26">
        <f>((Y1098*1000)*(O1098/100))/VLOOKUP(E1098,'Sq Ft lookup'!$C$3:$D$7,2,0)</f>
        <v>1.9954522558799308E-2</v>
      </c>
      <c r="AD1098" s="26">
        <f>(100-J1098)/100*X1098*1000/VLOOKUP(E1098,'Sq Ft lookup'!$C$3:$D$7,2,0)</f>
        <v>2.7195619753718261</v>
      </c>
      <c r="AE1098" s="26">
        <f>(100-K1098)/100*Y1098*1000/VLOOKUP(E1098,'Sq Ft lookup'!$C$3:$D$7,2,0)</f>
        <v>2.6637868504275333</v>
      </c>
    </row>
    <row r="1099" spans="1:31">
      <c r="A1099" t="s">
        <v>1202</v>
      </c>
      <c r="B1099" t="s">
        <v>1144</v>
      </c>
      <c r="C1099" t="s">
        <v>35</v>
      </c>
      <c r="D1099" t="s">
        <v>1145</v>
      </c>
      <c r="E1099" t="s">
        <v>114</v>
      </c>
      <c r="F1099">
        <v>2004</v>
      </c>
      <c r="G1099" t="s">
        <v>47</v>
      </c>
      <c r="H1099" t="s">
        <v>39</v>
      </c>
      <c r="I1099" t="s">
        <v>40</v>
      </c>
      <c r="J1099" s="21">
        <v>24.848499547506751</v>
      </c>
      <c r="K1099" s="21">
        <v>25.582193320804492</v>
      </c>
      <c r="L1099" s="21">
        <v>89.267367717829075</v>
      </c>
      <c r="M1099" s="21">
        <v>89.322277958282285</v>
      </c>
      <c r="N1099" s="21">
        <v>0</v>
      </c>
      <c r="O1099" s="21">
        <v>1.2799756447207444</v>
      </c>
      <c r="P1099" s="21">
        <v>0</v>
      </c>
      <c r="Q1099" s="21">
        <v>1.2915195037797318</v>
      </c>
      <c r="R1099" s="23">
        <v>10443097.697624033</v>
      </c>
      <c r="S1099" s="23">
        <v>10389873.756418696</v>
      </c>
      <c r="T1099" s="23">
        <v>4539022.9956207098</v>
      </c>
      <c r="U1099" s="18" t="s">
        <v>41</v>
      </c>
      <c r="V1099" s="21">
        <v>1637.4887846537802</v>
      </c>
      <c r="W1099" s="21">
        <v>1629.0954390671982</v>
      </c>
      <c r="X1099" s="23">
        <v>1995.0302973375979</v>
      </c>
      <c r="Y1099" s="23">
        <v>1963.906126628257</v>
      </c>
      <c r="Z1099" s="23">
        <v>1993.7181409306536</v>
      </c>
      <c r="AA1099" s="23">
        <v>1962.6790125209609</v>
      </c>
      <c r="AB1099" s="21">
        <v>0</v>
      </c>
      <c r="AC1099" s="26">
        <f>((Y1099*1000)*(O1099/100))/VLOOKUP(E1099,'Sq Ft lookup'!$C$3:$D$7,2,0)</f>
        <v>5.0416205587685982E-2</v>
      </c>
      <c r="AD1099" s="26">
        <f>(100-J1099)/100*X1099*1000/VLOOKUP(E1099,'Sq Ft lookup'!$C$3:$D$7,2,0)</f>
        <v>3.0070100339571648</v>
      </c>
      <c r="AE1099" s="26">
        <f>(100-K1099)/100*Y1099*1000/VLOOKUP(E1099,'Sq Ft lookup'!$C$3:$D$7,2,0)</f>
        <v>2.9311990867932067</v>
      </c>
    </row>
    <row r="1100" spans="1:31">
      <c r="A1100" t="s">
        <v>1203</v>
      </c>
      <c r="B1100" t="s">
        <v>1144</v>
      </c>
      <c r="C1100" t="s">
        <v>35</v>
      </c>
      <c r="D1100" s="22" t="s">
        <v>1145</v>
      </c>
      <c r="E1100" t="s">
        <v>114</v>
      </c>
      <c r="F1100">
        <v>2004</v>
      </c>
      <c r="G1100" t="s">
        <v>49</v>
      </c>
      <c r="H1100" t="s">
        <v>44</v>
      </c>
      <c r="I1100" t="s">
        <v>45</v>
      </c>
      <c r="J1100" s="21">
        <v>23.033371934574788</v>
      </c>
      <c r="K1100" s="21">
        <v>23.20902444597035</v>
      </c>
      <c r="L1100" s="21">
        <v>68.810584265720749</v>
      </c>
      <c r="M1100" s="21">
        <v>68.979556815646404</v>
      </c>
      <c r="N1100" s="21">
        <v>0</v>
      </c>
      <c r="O1100" s="21">
        <v>0.22211277771646745</v>
      </c>
      <c r="P1100" s="21">
        <v>0</v>
      </c>
      <c r="Q1100" s="21">
        <v>0.21269771346434974</v>
      </c>
      <c r="R1100" s="23">
        <v>10100550.737534441</v>
      </c>
      <c r="S1100" s="23">
        <v>10049149.443493366</v>
      </c>
      <c r="T1100" s="23">
        <v>2035085.6792653401</v>
      </c>
      <c r="U1100" s="18" t="s">
        <v>41</v>
      </c>
      <c r="V1100" s="23">
        <v>1344.5559828245298</v>
      </c>
      <c r="W1100" s="23">
        <v>1337.2702694422571</v>
      </c>
      <c r="X1100" s="23">
        <v>1699.2940135887427</v>
      </c>
      <c r="Y1100" s="23">
        <v>1696.1126516540594</v>
      </c>
      <c r="Z1100" s="23">
        <v>1698.3704644065069</v>
      </c>
      <c r="AA1100" s="23">
        <v>1695.4386914569307</v>
      </c>
      <c r="AB1100" s="21">
        <v>0</v>
      </c>
      <c r="AC1100" s="26">
        <f>((Y1100*1000)*(O1100/100))/VLOOKUP(E1100,'Sq Ft lookup'!$C$3:$D$7,2,0)</f>
        <v>7.5557218688111962E-3</v>
      </c>
      <c r="AD1100" s="26">
        <f>(100-J1100)/100*X1100*1000/VLOOKUP(E1100,'Sq Ft lookup'!$C$3:$D$7,2,0)</f>
        <v>2.6231233517386352</v>
      </c>
      <c r="AE1100" s="26">
        <f>(100-K1100)/100*Y1100*1000/VLOOKUP(E1100,'Sq Ft lookup'!$C$3:$D$7,2,0)</f>
        <v>2.612237167469861</v>
      </c>
    </row>
    <row r="1101" spans="1:31">
      <c r="A1101" t="s">
        <v>1204</v>
      </c>
      <c r="B1101" t="s">
        <v>1144</v>
      </c>
      <c r="C1101" t="s">
        <v>35</v>
      </c>
      <c r="D1101" t="s">
        <v>1145</v>
      </c>
      <c r="E1101" t="s">
        <v>114</v>
      </c>
      <c r="F1101">
        <v>2004</v>
      </c>
      <c r="G1101" t="s">
        <v>51</v>
      </c>
      <c r="H1101" t="s">
        <v>52</v>
      </c>
      <c r="I1101" t="s">
        <v>53</v>
      </c>
      <c r="J1101" s="21">
        <v>27.348577109527263</v>
      </c>
      <c r="K1101" s="21">
        <v>27.90658275314869</v>
      </c>
      <c r="L1101" s="21">
        <v>80.062602961279111</v>
      </c>
      <c r="M1101" s="21">
        <v>80.172822370494387</v>
      </c>
      <c r="N1101" s="21">
        <v>0</v>
      </c>
      <c r="O1101" s="21">
        <v>1.2497833907303975</v>
      </c>
      <c r="P1101" s="21">
        <v>0</v>
      </c>
      <c r="Q1101" s="21">
        <v>1.3480277295054162</v>
      </c>
      <c r="R1101" s="23">
        <v>10563586.318423009</v>
      </c>
      <c r="S1101" s="23">
        <v>10505377.57451728</v>
      </c>
      <c r="T1101" s="23">
        <v>2593952.2420892199</v>
      </c>
      <c r="U1101" s="18" t="s">
        <v>41</v>
      </c>
      <c r="V1101" s="23">
        <v>1627.852124071522</v>
      </c>
      <c r="W1101" s="23">
        <v>1618.8395467410417</v>
      </c>
      <c r="X1101" s="23">
        <v>1887.3097730610311</v>
      </c>
      <c r="Y1101" s="23">
        <v>1854.9581496985943</v>
      </c>
      <c r="Z1101" s="23">
        <v>1880.631911029086</v>
      </c>
      <c r="AA1101" s="23">
        <v>1847.810386919939</v>
      </c>
      <c r="AB1101" s="21">
        <v>0</v>
      </c>
      <c r="AC1101" s="26">
        <f>((Y1101*1000)*(O1101/100))/VLOOKUP(E1101,'Sq Ft lookup'!$C$3:$D$7,2,0)</f>
        <v>4.6496106818958959E-2</v>
      </c>
      <c r="AD1101" s="26">
        <f>(100-J1101)/100*X1101*1000/VLOOKUP(E1101,'Sq Ft lookup'!$C$3:$D$7,2,0)</f>
        <v>2.7500148505410964</v>
      </c>
      <c r="AE1101" s="26">
        <f>(100-K1101)/100*Y1101*1000/VLOOKUP(E1101,'Sq Ft lookup'!$C$3:$D$7,2,0)</f>
        <v>2.6821153602420384</v>
      </c>
    </row>
    <row r="1102" spans="1:31">
      <c r="A1102" t="s">
        <v>1205</v>
      </c>
      <c r="B1102" t="s">
        <v>1144</v>
      </c>
      <c r="C1102" t="s">
        <v>35</v>
      </c>
      <c r="D1102" t="s">
        <v>1145</v>
      </c>
      <c r="E1102" t="s">
        <v>114</v>
      </c>
      <c r="F1102">
        <v>2004</v>
      </c>
      <c r="G1102" t="s">
        <v>55</v>
      </c>
      <c r="H1102" t="s">
        <v>225</v>
      </c>
      <c r="I1102" t="s">
        <v>40</v>
      </c>
      <c r="J1102" s="21">
        <v>24.176210431159838</v>
      </c>
      <c r="K1102" s="21">
        <v>24.768949814128362</v>
      </c>
      <c r="L1102" s="21">
        <v>58.24880562435726</v>
      </c>
      <c r="M1102" s="21">
        <v>58.470121197686765</v>
      </c>
      <c r="N1102" s="21">
        <v>0</v>
      </c>
      <c r="O1102" s="21">
        <v>1.4122965159571774</v>
      </c>
      <c r="P1102" s="21">
        <v>0</v>
      </c>
      <c r="Q1102" s="21">
        <v>1.4191222307132136</v>
      </c>
      <c r="R1102" s="23">
        <v>10436168.851565044</v>
      </c>
      <c r="S1102" s="23">
        <v>10380895.177443229</v>
      </c>
      <c r="T1102" s="23">
        <v>3452044.4514156599</v>
      </c>
      <c r="U1102" s="18" t="s">
        <v>41</v>
      </c>
      <c r="V1102" s="23">
        <v>4692.2805036325317</v>
      </c>
      <c r="W1102" s="23">
        <v>4667.3647496590784</v>
      </c>
      <c r="X1102" s="23">
        <v>1929.8865096211161</v>
      </c>
      <c r="Y1102" s="23">
        <v>1903.7026464780442</v>
      </c>
      <c r="Z1102" s="23">
        <v>1902.6395304908881</v>
      </c>
      <c r="AA1102" s="23">
        <v>1872.5871580856679</v>
      </c>
      <c r="AB1102" s="21">
        <v>0</v>
      </c>
      <c r="AC1102" s="26">
        <f>((Y1102*1000)*(O1102/100))/VLOOKUP(E1102,'Sq Ft lookup'!$C$3:$D$7,2,0)</f>
        <v>5.3922836242266348E-2</v>
      </c>
      <c r="AD1102" s="26">
        <f>(100-J1102)/100*X1102*1000/VLOOKUP(E1102,'Sq Ft lookup'!$C$3:$D$7,2,0)</f>
        <v>2.9348437344014231</v>
      </c>
      <c r="AE1102" s="26">
        <f>(100-K1102)/100*Y1102*1000/VLOOKUP(E1102,'Sq Ft lookup'!$C$3:$D$7,2,0)</f>
        <v>2.8723936890526756</v>
      </c>
    </row>
    <row r="1103" spans="1:31">
      <c r="A1103" t="s">
        <v>1206</v>
      </c>
      <c r="B1103" t="s">
        <v>1144</v>
      </c>
      <c r="C1103" t="s">
        <v>35</v>
      </c>
      <c r="D1103" t="s">
        <v>1145</v>
      </c>
      <c r="E1103" t="s">
        <v>114</v>
      </c>
      <c r="F1103">
        <v>2004</v>
      </c>
      <c r="G1103" t="s">
        <v>55</v>
      </c>
      <c r="H1103" t="s">
        <v>56</v>
      </c>
      <c r="I1103" t="s">
        <v>57</v>
      </c>
      <c r="J1103" s="21">
        <v>25.374497195173507</v>
      </c>
      <c r="K1103" s="21">
        <v>25.952924452698177</v>
      </c>
      <c r="L1103" s="21">
        <v>76.97291168180584</v>
      </c>
      <c r="M1103" s="21">
        <v>77.09748138495776</v>
      </c>
      <c r="N1103" s="21">
        <v>0</v>
      </c>
      <c r="O1103" s="21">
        <v>0.69099403958387751</v>
      </c>
      <c r="P1103" s="21">
        <v>0</v>
      </c>
      <c r="Q1103" s="21">
        <v>0.53178001200594271</v>
      </c>
      <c r="R1103" s="23">
        <v>10436168.851565044</v>
      </c>
      <c r="S1103" s="23">
        <v>10381497.384944202</v>
      </c>
      <c r="T1103" s="23">
        <v>3452044.4514156599</v>
      </c>
      <c r="U1103" s="18" t="s">
        <v>41</v>
      </c>
      <c r="V1103" s="23">
        <v>1056.1056725545391</v>
      </c>
      <c r="W1103" s="23">
        <v>1050.3829308642548</v>
      </c>
      <c r="X1103" s="23">
        <v>1929.8865096211161</v>
      </c>
      <c r="Y1103" s="23">
        <v>1904.6204482697151</v>
      </c>
      <c r="Z1103" s="23">
        <v>1829.6583205744842</v>
      </c>
      <c r="AA1103" s="23">
        <v>1801.1482814666051</v>
      </c>
      <c r="AB1103" s="21">
        <v>0</v>
      </c>
      <c r="AC1103" s="26">
        <f>((Y1103*1000)*(O1103/100))/VLOOKUP(E1103,'Sq Ft lookup'!$C$3:$D$7,2,0)</f>
        <v>2.6395535046609426E-2</v>
      </c>
      <c r="AD1103" s="26">
        <f>(100-J1103)/100*X1103*1000/VLOOKUP(E1103,'Sq Ft lookup'!$C$3:$D$7,2,0)</f>
        <v>2.8884627183459166</v>
      </c>
      <c r="AE1103" s="26">
        <f>(100-K1103)/100*Y1103*1000/VLOOKUP(E1103,'Sq Ft lookup'!$C$3:$D$7,2,0)</f>
        <v>2.8285514284388986</v>
      </c>
    </row>
    <row r="1104" spans="1:31">
      <c r="A1104" t="s">
        <v>1207</v>
      </c>
      <c r="B1104" t="s">
        <v>1144</v>
      </c>
      <c r="C1104" t="s">
        <v>35</v>
      </c>
      <c r="D1104" s="22" t="s">
        <v>1145</v>
      </c>
      <c r="E1104" t="s">
        <v>114</v>
      </c>
      <c r="F1104">
        <v>2004</v>
      </c>
      <c r="G1104" t="s">
        <v>59</v>
      </c>
      <c r="H1104" t="s">
        <v>44</v>
      </c>
      <c r="I1104" t="s">
        <v>45</v>
      </c>
      <c r="J1104" s="21">
        <v>24.560792382769215</v>
      </c>
      <c r="K1104" s="21">
        <v>24.730729708464072</v>
      </c>
      <c r="L1104" s="21">
        <v>69.171637744970951</v>
      </c>
      <c r="M1104" s="21">
        <v>69.359655975481701</v>
      </c>
      <c r="N1104" s="21">
        <v>0</v>
      </c>
      <c r="O1104" s="21">
        <v>0.39175904450970872</v>
      </c>
      <c r="P1104" s="21">
        <v>0</v>
      </c>
      <c r="Q1104" s="21">
        <v>0.30641848624519974</v>
      </c>
      <c r="R1104" s="23">
        <v>10347378.347368645</v>
      </c>
      <c r="S1104" s="23">
        <v>10286813.864327203</v>
      </c>
      <c r="T1104" s="23">
        <v>1811994.0555083</v>
      </c>
      <c r="U1104" s="18" t="s">
        <v>41</v>
      </c>
      <c r="V1104" s="23">
        <v>1371.399026734706</v>
      </c>
      <c r="W1104" s="23">
        <v>1363.0231588357485</v>
      </c>
      <c r="X1104" s="23">
        <v>1753.498973697328</v>
      </c>
      <c r="Y1104" s="23">
        <v>1727.9494743991315</v>
      </c>
      <c r="Z1104" s="23">
        <v>1701.1255357140376</v>
      </c>
      <c r="AA1104" s="23">
        <v>1698.1919300854966</v>
      </c>
      <c r="AB1104" s="21">
        <v>0</v>
      </c>
      <c r="AC1104" s="26">
        <f>((Y1104*1000)*(O1104/100))/VLOOKUP(E1104,'Sq Ft lookup'!$C$3:$D$7,2,0)</f>
        <v>1.3576811774000344E-2</v>
      </c>
      <c r="AD1104" s="26">
        <f>(100-J1104)/100*X1104*1000/VLOOKUP(E1104,'Sq Ft lookup'!$C$3:$D$7,2,0)</f>
        <v>2.6530800869104256</v>
      </c>
      <c r="AE1104" s="26">
        <f>(100-K1104)/100*Y1104*1000/VLOOKUP(E1104,'Sq Ft lookup'!$C$3:$D$7,2,0)</f>
        <v>2.608533815456592</v>
      </c>
    </row>
    <row r="1105" spans="1:31">
      <c r="A1105" t="s">
        <v>1208</v>
      </c>
      <c r="B1105" t="s">
        <v>1144</v>
      </c>
      <c r="C1105" t="s">
        <v>35</v>
      </c>
      <c r="D1105" t="s">
        <v>1145</v>
      </c>
      <c r="E1105" t="s">
        <v>114</v>
      </c>
      <c r="F1105">
        <v>2004</v>
      </c>
      <c r="G1105" t="s">
        <v>61</v>
      </c>
      <c r="H1105" t="s">
        <v>62</v>
      </c>
      <c r="I1105" t="s">
        <v>63</v>
      </c>
      <c r="J1105" s="21">
        <v>23.953381468339273</v>
      </c>
      <c r="K1105" s="21">
        <v>24.823770338879015</v>
      </c>
      <c r="L1105" s="21">
        <v>75.102326395308168</v>
      </c>
      <c r="M1105" s="21">
        <v>75.267885375698015</v>
      </c>
      <c r="N1105" s="21">
        <v>0</v>
      </c>
      <c r="O1105" s="21">
        <v>1.429271500973593</v>
      </c>
      <c r="P1105" s="21">
        <v>0</v>
      </c>
      <c r="Q1105" s="21">
        <v>1.4800104969307846</v>
      </c>
      <c r="R1105" s="23">
        <v>10721220.626698738</v>
      </c>
      <c r="S1105" s="23">
        <v>10651588.511215551</v>
      </c>
      <c r="T1105" s="23">
        <v>1505757.2086046799</v>
      </c>
      <c r="U1105" s="18" t="s">
        <v>41</v>
      </c>
      <c r="V1105" s="23">
        <v>1916.1828001347544</v>
      </c>
      <c r="W1105" s="23">
        <v>1903.4200552111913</v>
      </c>
      <c r="X1105" s="23">
        <v>2038.4119491775127</v>
      </c>
      <c r="Y1105" s="23">
        <v>2004.3230707317518</v>
      </c>
      <c r="Z1105" s="23">
        <v>2038.4119491775127</v>
      </c>
      <c r="AA1105" s="23">
        <v>2004.3230707317518</v>
      </c>
      <c r="AB1105" s="21">
        <v>0</v>
      </c>
      <c r="AC1105" s="26">
        <f>((Y1105*1000)*(O1105/100))/VLOOKUP(E1105,'Sq Ft lookup'!$C$3:$D$7,2,0)</f>
        <v>5.7455311747709022E-2</v>
      </c>
      <c r="AD1105" s="26">
        <f>(100-J1105)/100*X1105*1000/VLOOKUP(E1105,'Sq Ft lookup'!$C$3:$D$7,2,0)</f>
        <v>3.1089918954970175</v>
      </c>
      <c r="AE1105" s="26">
        <f>(100-K1105)/100*Y1105*1000/VLOOKUP(E1105,'Sq Ft lookup'!$C$3:$D$7,2,0)</f>
        <v>3.0220106594547418</v>
      </c>
    </row>
    <row r="1106" spans="1:31">
      <c r="A1106" t="s">
        <v>1209</v>
      </c>
      <c r="B1106" t="s">
        <v>1144</v>
      </c>
      <c r="C1106" t="s">
        <v>35</v>
      </c>
      <c r="D1106" t="s">
        <v>1145</v>
      </c>
      <c r="E1106" t="s">
        <v>114</v>
      </c>
      <c r="F1106">
        <v>2004</v>
      </c>
      <c r="G1106" t="s">
        <v>65</v>
      </c>
      <c r="H1106" t="s">
        <v>230</v>
      </c>
      <c r="I1106" t="s">
        <v>63</v>
      </c>
      <c r="J1106" s="21">
        <v>22.707412291027019</v>
      </c>
      <c r="K1106" s="21">
        <v>23.838166357945877</v>
      </c>
      <c r="L1106" s="21">
        <v>85.611806256434335</v>
      </c>
      <c r="M1106" s="21">
        <v>85.713445907070792</v>
      </c>
      <c r="N1106" s="21">
        <v>0</v>
      </c>
      <c r="O1106" s="21">
        <v>1.8874094319842494</v>
      </c>
      <c r="P1106" s="21">
        <v>0</v>
      </c>
      <c r="Q1106" s="21">
        <v>2.9412814734687212</v>
      </c>
      <c r="R1106" s="23">
        <v>10733603.240474408</v>
      </c>
      <c r="S1106" s="23">
        <v>10659877.275671167</v>
      </c>
      <c r="T1106" s="23">
        <v>2280853.6661995701</v>
      </c>
      <c r="U1106" s="18" t="s">
        <v>41</v>
      </c>
      <c r="V1106" s="23">
        <v>2146.225375826335</v>
      </c>
      <c r="W1106" s="23">
        <v>2131.0536446807168</v>
      </c>
      <c r="X1106" s="23">
        <v>2127.219476525182</v>
      </c>
      <c r="Y1106" s="23">
        <v>2092.2587721280179</v>
      </c>
      <c r="Z1106" s="23">
        <v>2115.7364053281481</v>
      </c>
      <c r="AA1106" s="23">
        <v>2081.3614265953029</v>
      </c>
      <c r="AB1106" s="21">
        <v>0</v>
      </c>
      <c r="AC1106" s="26">
        <f>((Y1106*1000)*(O1106/100))/VLOOKUP(E1106,'Sq Ft lookup'!$C$3:$D$7,2,0)</f>
        <v>7.9200740887809984E-2</v>
      </c>
      <c r="AD1106" s="26">
        <f>(100-J1106)/100*X1106*1000/VLOOKUP(E1106,'Sq Ft lookup'!$C$3:$D$7,2,0)</f>
        <v>3.2975992371752545</v>
      </c>
      <c r="AE1106" s="26">
        <f>(100-K1106)/100*Y1106*1000/VLOOKUP(E1106,'Sq Ft lookup'!$C$3:$D$7,2,0)</f>
        <v>3.195953961872092</v>
      </c>
    </row>
    <row r="1107" spans="1:31">
      <c r="A1107" t="s">
        <v>1210</v>
      </c>
      <c r="B1107" t="s">
        <v>1144</v>
      </c>
      <c r="C1107" t="s">
        <v>35</v>
      </c>
      <c r="D1107" t="s">
        <v>1145</v>
      </c>
      <c r="E1107" t="s">
        <v>114</v>
      </c>
      <c r="F1107">
        <v>2004</v>
      </c>
      <c r="G1107" t="s">
        <v>65</v>
      </c>
      <c r="H1107" t="s">
        <v>66</v>
      </c>
      <c r="I1107" t="s">
        <v>57</v>
      </c>
      <c r="J1107" s="21">
        <v>24.047692084180227</v>
      </c>
      <c r="K1107" s="21">
        <v>25.17059801738456</v>
      </c>
      <c r="L1107" s="21">
        <v>78.550671134245135</v>
      </c>
      <c r="M1107" s="21">
        <v>78.707073057236613</v>
      </c>
      <c r="N1107" s="21">
        <v>0</v>
      </c>
      <c r="O1107" s="21">
        <v>1.4000213043116159</v>
      </c>
      <c r="P1107" s="21">
        <v>0</v>
      </c>
      <c r="Q1107" s="21">
        <v>1.3853550889032129</v>
      </c>
      <c r="R1107" s="23">
        <v>10733603.240474408</v>
      </c>
      <c r="S1107" s="23">
        <v>10657533.462239865</v>
      </c>
      <c r="T1107" s="23">
        <v>2280853.6661995701</v>
      </c>
      <c r="U1107" s="18" t="s">
        <v>41</v>
      </c>
      <c r="V1107" s="23">
        <v>1084.2991788849199</v>
      </c>
      <c r="W1107" s="23">
        <v>1076.3897354207238</v>
      </c>
      <c r="X1107" s="23">
        <v>2127.219476525182</v>
      </c>
      <c r="Y1107" s="23">
        <v>2090.8417496795505</v>
      </c>
      <c r="Z1107" s="23">
        <v>2114.726591533069</v>
      </c>
      <c r="AA1107" s="23">
        <v>2079.9684312843006</v>
      </c>
      <c r="AB1107" s="21">
        <v>0</v>
      </c>
      <c r="AC1107" s="26">
        <f>((Y1107*1000)*(O1107/100))/VLOOKUP(E1107,'Sq Ft lookup'!$C$3:$D$7,2,0)</f>
        <v>5.8708844634888603E-2</v>
      </c>
      <c r="AD1107" s="26">
        <f>(100-J1107)/100*X1107*1000/VLOOKUP(E1107,'Sq Ft lookup'!$C$3:$D$7,2,0)</f>
        <v>3.2404177433928916</v>
      </c>
      <c r="AE1107" s="26">
        <f>(100-K1107)/100*Y1107*1000/VLOOKUP(E1107,'Sq Ft lookup'!$C$3:$D$7,2,0)</f>
        <v>3.137914917144125</v>
      </c>
    </row>
    <row r="1108" spans="1:31">
      <c r="A1108" t="s">
        <v>1211</v>
      </c>
      <c r="B1108" t="s">
        <v>1144</v>
      </c>
      <c r="C1108" t="s">
        <v>35</v>
      </c>
      <c r="D1108" t="s">
        <v>1145</v>
      </c>
      <c r="E1108" t="s">
        <v>114</v>
      </c>
      <c r="F1108">
        <v>2004</v>
      </c>
      <c r="G1108" t="s">
        <v>68</v>
      </c>
      <c r="H1108" t="s">
        <v>69</v>
      </c>
      <c r="I1108" t="s">
        <v>70</v>
      </c>
      <c r="J1108" s="21">
        <v>23.930267908525838</v>
      </c>
      <c r="K1108" s="21">
        <v>24.355992242553036</v>
      </c>
      <c r="L1108" s="21">
        <v>79.103190986873841</v>
      </c>
      <c r="M1108" s="21">
        <v>79.19777881068471</v>
      </c>
      <c r="N1108" s="21">
        <v>0</v>
      </c>
      <c r="O1108" s="21">
        <v>0.45992904851263045</v>
      </c>
      <c r="P1108" s="21">
        <v>0</v>
      </c>
      <c r="Q1108" s="21">
        <v>0.39439243820095848</v>
      </c>
      <c r="R1108" s="23">
        <v>10347121.825547377</v>
      </c>
      <c r="S1108" s="23">
        <v>10300754.654754659</v>
      </c>
      <c r="T1108" s="23">
        <v>586471.77717517805</v>
      </c>
      <c r="U1108" s="18" t="s">
        <v>41</v>
      </c>
      <c r="V1108" s="23">
        <v>1150.6969769859709</v>
      </c>
      <c r="W1108" s="23">
        <v>1145.4822425375592</v>
      </c>
      <c r="X1108" s="23">
        <v>1794.7608231128531</v>
      </c>
      <c r="Y1108" s="23">
        <v>1775.7834083435282</v>
      </c>
      <c r="Z1108" s="23">
        <v>1725.7317317750719</v>
      </c>
      <c r="AA1108" s="23">
        <v>1712.1843480293774</v>
      </c>
      <c r="AB1108" s="21">
        <v>0</v>
      </c>
      <c r="AC1108" s="26">
        <f>((Y1108*1000)*(O1108/100))/VLOOKUP(E1108,'Sq Ft lookup'!$C$3:$D$7,2,0)</f>
        <v>1.638055301572312E-2</v>
      </c>
      <c r="AD1108" s="26">
        <f>(100-J1108)/100*X1108*1000/VLOOKUP(E1108,'Sq Ft lookup'!$C$3:$D$7,2,0)</f>
        <v>2.738206477787172</v>
      </c>
      <c r="AE1108" s="26">
        <f>(100-K1108)/100*Y1108*1000/VLOOKUP(E1108,'Sq Ft lookup'!$C$3:$D$7,2,0)</f>
        <v>2.694090932937895</v>
      </c>
    </row>
    <row r="1109" spans="1:31">
      <c r="A1109" t="s">
        <v>1212</v>
      </c>
      <c r="B1109" t="s">
        <v>1144</v>
      </c>
      <c r="C1109" t="s">
        <v>35</v>
      </c>
      <c r="D1109" t="s">
        <v>1145</v>
      </c>
      <c r="E1109" t="s">
        <v>114</v>
      </c>
      <c r="F1109">
        <v>2004</v>
      </c>
      <c r="G1109" t="s">
        <v>72</v>
      </c>
      <c r="H1109" t="s">
        <v>73</v>
      </c>
      <c r="I1109" t="s">
        <v>63</v>
      </c>
      <c r="J1109" s="21">
        <v>19.737463054830606</v>
      </c>
      <c r="K1109" s="21">
        <v>20.819694896956776</v>
      </c>
      <c r="L1109" s="21">
        <v>71.337074254805756</v>
      </c>
      <c r="M1109" s="21">
        <v>71.548167437630369</v>
      </c>
      <c r="N1109" s="21">
        <v>0</v>
      </c>
      <c r="O1109" s="21">
        <v>1.0394313412290057</v>
      </c>
      <c r="P1109" s="21">
        <v>0</v>
      </c>
      <c r="Q1109" s="21">
        <v>0.7136197703171111</v>
      </c>
      <c r="R1109" s="23">
        <v>10941044.244696567</v>
      </c>
      <c r="S1109" s="23">
        <v>10862120.864285743</v>
      </c>
      <c r="T1109" s="23">
        <v>966885.08963752701</v>
      </c>
      <c r="U1109" s="18" t="s">
        <v>41</v>
      </c>
      <c r="V1109" s="23">
        <v>3156.5284033789653</v>
      </c>
      <c r="W1109" s="23">
        <v>3133.2698243934574</v>
      </c>
      <c r="X1109" s="23">
        <v>2025.2270241424849</v>
      </c>
      <c r="Y1109" s="23">
        <v>1993.0361935934202</v>
      </c>
      <c r="Z1109" s="23">
        <v>2021.7609049628197</v>
      </c>
      <c r="AA1109" s="23">
        <v>1989.5988533732234</v>
      </c>
      <c r="AB1109" s="21">
        <v>0</v>
      </c>
      <c r="AC1109" s="26">
        <f>((Y1109*1000)*(O1109/100))/VLOOKUP(E1109,'Sq Ft lookup'!$C$3:$D$7,2,0)</f>
        <v>4.1548822379156858E-2</v>
      </c>
      <c r="AD1109" s="26">
        <f>(100-J1109)/100*X1109*1000/VLOOKUP(E1109,'Sq Ft lookup'!$C$3:$D$7,2,0)</f>
        <v>3.2601255284314412</v>
      </c>
      <c r="AE1109" s="26">
        <f>(100-K1109)/100*Y1109*1000/VLOOKUP(E1109,'Sq Ft lookup'!$C$3:$D$7,2,0)</f>
        <v>3.1650464077443825</v>
      </c>
    </row>
    <row r="1110" spans="1:31">
      <c r="A1110" t="s">
        <v>1213</v>
      </c>
      <c r="B1110" t="s">
        <v>1144</v>
      </c>
      <c r="C1110" t="s">
        <v>35</v>
      </c>
      <c r="D1110" t="s">
        <v>1145</v>
      </c>
      <c r="E1110" t="s">
        <v>114</v>
      </c>
      <c r="F1110">
        <v>2004</v>
      </c>
      <c r="G1110" t="s">
        <v>75</v>
      </c>
      <c r="H1110" t="s">
        <v>235</v>
      </c>
      <c r="I1110" t="s">
        <v>63</v>
      </c>
      <c r="J1110" s="21">
        <v>21.155156335122339</v>
      </c>
      <c r="K1110" s="21">
        <v>22.620108786062833</v>
      </c>
      <c r="L1110" s="21">
        <v>79.662894417528889</v>
      </c>
      <c r="M1110" s="21">
        <v>79.837696651131168</v>
      </c>
      <c r="N1110" s="21">
        <v>0</v>
      </c>
      <c r="O1110" s="21">
        <v>1.2293232579050484</v>
      </c>
      <c r="P1110" s="21">
        <v>0</v>
      </c>
      <c r="Q1110" s="21">
        <v>0.8805371478539411</v>
      </c>
      <c r="R1110" s="23">
        <v>11090384.193959821</v>
      </c>
      <c r="S1110" s="23">
        <v>10998315.667074593</v>
      </c>
      <c r="T1110" s="23">
        <v>1179169.40710524</v>
      </c>
      <c r="U1110" s="18" t="s">
        <v>41</v>
      </c>
      <c r="V1110" s="23">
        <v>2728.3003336775087</v>
      </c>
      <c r="W1110" s="23">
        <v>2704.8281136146165</v>
      </c>
      <c r="X1110" s="23">
        <v>2175.7507197928549</v>
      </c>
      <c r="Y1110" s="23">
        <v>2128.9804145821499</v>
      </c>
      <c r="Z1110" s="23">
        <v>2175.053462668302</v>
      </c>
      <c r="AA1110" s="23">
        <v>2124.7512194208698</v>
      </c>
      <c r="AB1110" s="21">
        <v>0</v>
      </c>
      <c r="AC1110" s="26">
        <f>((Y1110*1000)*(O1110/100))/VLOOKUP(E1110,'Sq Ft lookup'!$C$3:$D$7,2,0)</f>
        <v>5.2491077803252496E-2</v>
      </c>
      <c r="AD1110" s="26">
        <f>(100-J1110)/100*X1110*1000/VLOOKUP(E1110,'Sq Ft lookup'!$C$3:$D$7,2,0)</f>
        <v>3.4405680977900661</v>
      </c>
      <c r="AE1110" s="26">
        <f>(100-K1110)/100*Y1110*1000/VLOOKUP(E1110,'Sq Ft lookup'!$C$3:$D$7,2,0)</f>
        <v>3.3040568166259447</v>
      </c>
    </row>
    <row r="1111" spans="1:31">
      <c r="A1111" t="s">
        <v>1214</v>
      </c>
      <c r="B1111" t="s">
        <v>1144</v>
      </c>
      <c r="C1111" t="s">
        <v>35</v>
      </c>
      <c r="D1111" t="s">
        <v>1145</v>
      </c>
      <c r="E1111" t="s">
        <v>114</v>
      </c>
      <c r="F1111">
        <v>2004</v>
      </c>
      <c r="G1111" t="s">
        <v>75</v>
      </c>
      <c r="H1111" t="s">
        <v>76</v>
      </c>
      <c r="I1111" t="s">
        <v>77</v>
      </c>
      <c r="J1111" s="21">
        <v>28.676319341768686</v>
      </c>
      <c r="K1111" s="21">
        <v>29.815888342091924</v>
      </c>
      <c r="L1111" s="21">
        <v>68.676413256901753</v>
      </c>
      <c r="M1111" s="21">
        <v>68.932096996148246</v>
      </c>
      <c r="N1111" s="21">
        <v>0</v>
      </c>
      <c r="O1111" s="21">
        <v>0.98032968417566635</v>
      </c>
      <c r="P1111" s="21">
        <v>0</v>
      </c>
      <c r="Q1111" s="21">
        <v>0.68673462369138716</v>
      </c>
      <c r="R1111" s="23">
        <v>11090384.193959821</v>
      </c>
      <c r="S1111" s="23">
        <v>10998375.591154858</v>
      </c>
      <c r="T1111" s="23">
        <v>1179169.40710524</v>
      </c>
      <c r="U1111" s="18" t="s">
        <v>41</v>
      </c>
      <c r="V1111" s="23">
        <v>4892.7918307435311</v>
      </c>
      <c r="W1111" s="23">
        <v>4852.8329082792616</v>
      </c>
      <c r="X1111" s="23">
        <v>2175.7507197928549</v>
      </c>
      <c r="Y1111" s="23">
        <v>2128.942570783589</v>
      </c>
      <c r="Z1111" s="23">
        <v>2164.231764257238</v>
      </c>
      <c r="AA1111" s="23">
        <v>2117.4170226288134</v>
      </c>
      <c r="AB1111" s="21">
        <v>0</v>
      </c>
      <c r="AC1111" s="26">
        <f>((Y1111*1000)*(O1111/100))/VLOOKUP(E1111,'Sq Ft lookup'!$C$3:$D$7,2,0)</f>
        <v>4.1858515805142542E-2</v>
      </c>
      <c r="AD1111" s="26">
        <f>(100-J1111)/100*X1111*1000/VLOOKUP(E1111,'Sq Ft lookup'!$C$3:$D$7,2,0)</f>
        <v>3.1123656143285698</v>
      </c>
      <c r="AE1111" s="26">
        <f>(100-K1111)/100*Y1111*1000/VLOOKUP(E1111,'Sq Ft lookup'!$C$3:$D$7,2,0)</f>
        <v>2.9967497613547791</v>
      </c>
    </row>
    <row r="1112" spans="1:31">
      <c r="A1112" t="s">
        <v>1215</v>
      </c>
      <c r="B1112" t="s">
        <v>1144</v>
      </c>
      <c r="C1112" t="s">
        <v>35</v>
      </c>
      <c r="D1112" t="s">
        <v>1145</v>
      </c>
      <c r="E1112" t="s">
        <v>114</v>
      </c>
      <c r="F1112">
        <v>2004</v>
      </c>
      <c r="G1112" t="s">
        <v>79</v>
      </c>
      <c r="H1112" t="s">
        <v>62</v>
      </c>
      <c r="I1112" t="s">
        <v>70</v>
      </c>
      <c r="J1112" s="21">
        <v>27.455676780276338</v>
      </c>
      <c r="K1112" s="21">
        <v>28.657686486361257</v>
      </c>
      <c r="L1112" s="21">
        <v>70.218647856743885</v>
      </c>
      <c r="M1112" s="21">
        <v>70.488179945514091</v>
      </c>
      <c r="N1112" s="21">
        <v>0</v>
      </c>
      <c r="O1112" s="21">
        <v>2.3467991916836861</v>
      </c>
      <c r="P1112" s="21">
        <v>0</v>
      </c>
      <c r="Q1112" s="21">
        <v>1.0200229705511181</v>
      </c>
      <c r="R1112" s="23">
        <v>11454527.062612357</v>
      </c>
      <c r="S1112" s="23">
        <v>11351365.048201641</v>
      </c>
      <c r="T1112" s="23">
        <v>575671.89967144094</v>
      </c>
      <c r="U1112" s="18" t="s">
        <v>41</v>
      </c>
      <c r="V1112" s="23">
        <v>2607.0149215832662</v>
      </c>
      <c r="W1112" s="23">
        <v>2583.3932991297011</v>
      </c>
      <c r="X1112" s="23">
        <v>2248.4191168290049</v>
      </c>
      <c r="Y1112" s="23">
        <v>2210.6412104513615</v>
      </c>
      <c r="Z1112" s="23">
        <v>2233.9821378431043</v>
      </c>
      <c r="AA1112" s="23">
        <v>2197.31177894556</v>
      </c>
      <c r="AB1112" s="21">
        <v>0</v>
      </c>
      <c r="AC1112" s="26">
        <f>((Y1112*1000)*(O1112/100))/VLOOKUP(E1112,'Sq Ft lookup'!$C$3:$D$7,2,0)</f>
        <v>0.10404996000380869</v>
      </c>
      <c r="AD1112" s="26">
        <f>(100-J1112)/100*X1112*1000/VLOOKUP(E1112,'Sq Ft lookup'!$C$3:$D$7,2,0)</f>
        <v>3.2713606727767539</v>
      </c>
      <c r="AE1112" s="26">
        <f>(100-K1112)/100*Y1112*1000/VLOOKUP(E1112,'Sq Ft lookup'!$C$3:$D$7,2,0)</f>
        <v>3.1631018512272542</v>
      </c>
    </row>
    <row r="1113" spans="1:31">
      <c r="A1113" t="s">
        <v>1216</v>
      </c>
      <c r="B1113" t="s">
        <v>1144</v>
      </c>
      <c r="C1113" t="s">
        <v>35</v>
      </c>
      <c r="D1113" t="s">
        <v>1145</v>
      </c>
      <c r="E1113" t="s">
        <v>114</v>
      </c>
      <c r="F1113">
        <v>2004</v>
      </c>
      <c r="G1113" t="s">
        <v>81</v>
      </c>
      <c r="H1113" t="s">
        <v>82</v>
      </c>
      <c r="I1113" t="s">
        <v>77</v>
      </c>
      <c r="J1113" s="21">
        <v>19.027692183666222</v>
      </c>
      <c r="K1113" s="21">
        <v>20.818176435382895</v>
      </c>
      <c r="L1113" s="21">
        <v>54.704970204115867</v>
      </c>
      <c r="M1113" s="21">
        <v>55.260323239052568</v>
      </c>
      <c r="N1113" s="21">
        <v>0</v>
      </c>
      <c r="O1113" s="21">
        <v>6.5139488404835442</v>
      </c>
      <c r="P1113" s="21">
        <v>0</v>
      </c>
      <c r="Q1113" s="21">
        <v>3.8098121837172418</v>
      </c>
      <c r="R1113" s="23">
        <v>12010678.249172367</v>
      </c>
      <c r="S1113" s="23">
        <v>11862413.360387821</v>
      </c>
      <c r="T1113" s="23">
        <v>508845.37902365002</v>
      </c>
      <c r="U1113" s="18" t="s">
        <v>41</v>
      </c>
      <c r="V1113" s="23">
        <v>5545.9840737610502</v>
      </c>
      <c r="W1113" s="23">
        <v>5477.9721490762222</v>
      </c>
      <c r="X1113" s="23">
        <v>2291.1331087886556</v>
      </c>
      <c r="Y1113" s="23">
        <v>2248.6923867819523</v>
      </c>
      <c r="Z1113" s="23">
        <v>2277.7614373590795</v>
      </c>
      <c r="AA1113" s="23">
        <v>2239.5267236878221</v>
      </c>
      <c r="AB1113" s="21">
        <v>0</v>
      </c>
      <c r="AC1113" s="26">
        <f>((Y1113*1000)*(O1113/100))/VLOOKUP(E1113,'Sq Ft lookup'!$C$3:$D$7,2,0)</f>
        <v>0.29377992710554496</v>
      </c>
      <c r="AD1113" s="26">
        <f>(100-J1113)/100*X1113*1000/VLOOKUP(E1113,'Sq Ft lookup'!$C$3:$D$7,2,0)</f>
        <v>3.7207849043928753</v>
      </c>
      <c r="AE1113" s="26">
        <f>(100-K1113)/100*Y1113*1000/VLOOKUP(E1113,'Sq Ft lookup'!$C$3:$D$7,2,0)</f>
        <v>3.5711103855047384</v>
      </c>
    </row>
    <row r="1114" spans="1:31">
      <c r="A1114" t="s">
        <v>1217</v>
      </c>
      <c r="B1114" t="s">
        <v>1144</v>
      </c>
      <c r="C1114" t="s">
        <v>35</v>
      </c>
      <c r="D1114" s="22" t="s">
        <v>1145</v>
      </c>
      <c r="E1114" t="s">
        <v>129</v>
      </c>
      <c r="F1114">
        <v>2004</v>
      </c>
      <c r="G1114" t="s">
        <v>38</v>
      </c>
      <c r="H1114" t="s">
        <v>39</v>
      </c>
      <c r="I1114" t="s">
        <v>40</v>
      </c>
      <c r="J1114" s="21">
        <v>43.184096670865358</v>
      </c>
      <c r="K1114" s="21">
        <v>43.993803232809839</v>
      </c>
      <c r="L1114" s="21">
        <v>92.333067465803836</v>
      </c>
      <c r="M1114" s="21">
        <v>92.362033909135349</v>
      </c>
      <c r="N1114" s="21">
        <v>0</v>
      </c>
      <c r="O1114" s="21">
        <v>1.4079693806584734</v>
      </c>
      <c r="P1114" s="21">
        <v>0</v>
      </c>
      <c r="Q1114" s="21">
        <v>1.5529680212015844</v>
      </c>
      <c r="R1114" s="23">
        <v>1527408.2494119541</v>
      </c>
      <c r="S1114" s="23">
        <v>1521931.1817367268</v>
      </c>
      <c r="T1114" s="23">
        <v>4274179.6658299603</v>
      </c>
      <c r="U1114" s="18" t="s">
        <v>41</v>
      </c>
      <c r="V1114" s="23">
        <v>238.67286508651961</v>
      </c>
      <c r="W1114" s="23">
        <v>237.76647790575171</v>
      </c>
      <c r="X1114" s="23">
        <v>407.04440674119002</v>
      </c>
      <c r="Y1114" s="23">
        <v>398.52759642706741</v>
      </c>
      <c r="Z1114" s="23">
        <v>400.31122986685523</v>
      </c>
      <c r="AA1114" s="23">
        <v>391.78267146692832</v>
      </c>
      <c r="AB1114" s="21">
        <v>0</v>
      </c>
      <c r="AC1114" s="26">
        <f>((Y1114*1000)*(O1114/100))/VLOOKUP(E1114,'Sq Ft lookup'!$C$3:$D$7,2,0)</f>
        <v>4.5943295214745362E-2</v>
      </c>
      <c r="AD1114" s="26">
        <f>(100-J1114)/100*X1114*1000/VLOOKUP(E1114,'Sq Ft lookup'!$C$3:$D$7,2,0)</f>
        <v>1.8935738106370497</v>
      </c>
      <c r="AE1114" s="26">
        <f>(100-K1114)/100*Y1114*1000/VLOOKUP(E1114,'Sq Ft lookup'!$C$3:$D$7,2,0)</f>
        <v>1.8275320949996472</v>
      </c>
    </row>
    <row r="1115" spans="1:31">
      <c r="A1115" t="s">
        <v>1218</v>
      </c>
      <c r="B1115" t="s">
        <v>1144</v>
      </c>
      <c r="C1115" t="s">
        <v>35</v>
      </c>
      <c r="D1115" t="s">
        <v>1145</v>
      </c>
      <c r="E1115" t="s">
        <v>129</v>
      </c>
      <c r="F1115">
        <v>2004</v>
      </c>
      <c r="G1115" t="s">
        <v>43</v>
      </c>
      <c r="H1115" t="s">
        <v>44</v>
      </c>
      <c r="I1115" t="s">
        <v>45</v>
      </c>
      <c r="J1115" s="21">
        <v>40.185084787410489</v>
      </c>
      <c r="K1115" s="21">
        <v>40.518736576410575</v>
      </c>
      <c r="L1115" s="21">
        <v>72.912958687026091</v>
      </c>
      <c r="M1115" s="21">
        <v>73.065937693009005</v>
      </c>
      <c r="N1115" s="21">
        <v>0</v>
      </c>
      <c r="O1115" s="21">
        <v>1.1918183910822708</v>
      </c>
      <c r="P1115" s="21">
        <v>0</v>
      </c>
      <c r="Q1115" s="21">
        <v>1.6389457546496862</v>
      </c>
      <c r="R1115" s="23">
        <v>1520768.3912540544</v>
      </c>
      <c r="S1115" s="23">
        <v>1511788.8763028705</v>
      </c>
      <c r="T1115" s="23">
        <v>3345095.7304042401</v>
      </c>
      <c r="U1115" s="18" t="s">
        <v>41</v>
      </c>
      <c r="V1115" s="23">
        <v>407.66950743067554</v>
      </c>
      <c r="W1115" s="23">
        <v>405.35953733118293</v>
      </c>
      <c r="X1115" s="23">
        <v>382.33059640593416</v>
      </c>
      <c r="Y1115" s="23">
        <v>372.3121104803339</v>
      </c>
      <c r="Z1115" s="23">
        <v>355.47178193829552</v>
      </c>
      <c r="AA1115" s="23">
        <v>346.59522055098557</v>
      </c>
      <c r="AB1115" s="21">
        <v>0</v>
      </c>
      <c r="AC1115" s="26">
        <f>((Y1115*1000)*(O1115/100))/VLOOKUP(E1115,'Sq Ft lookup'!$C$3:$D$7,2,0)</f>
        <v>3.6331872113214897E-2</v>
      </c>
      <c r="AD1115" s="26">
        <f>(100-J1115)/100*X1115*1000/VLOOKUP(E1115,'Sq Ft lookup'!$C$3:$D$7,2,0)</f>
        <v>1.8724881445648751</v>
      </c>
      <c r="AE1115" s="26">
        <f>(100-K1115)/100*Y1115*1000/VLOOKUP(E1115,'Sq Ft lookup'!$C$3:$D$7,2,0)</f>
        <v>1.8132508039885755</v>
      </c>
    </row>
    <row r="1116" spans="1:31">
      <c r="A1116" t="s">
        <v>1219</v>
      </c>
      <c r="B1116" t="s">
        <v>1144</v>
      </c>
      <c r="C1116" t="s">
        <v>35</v>
      </c>
      <c r="D1116" s="22" t="s">
        <v>1145</v>
      </c>
      <c r="E1116" t="s">
        <v>129</v>
      </c>
      <c r="F1116">
        <v>2004</v>
      </c>
      <c r="G1116" t="s">
        <v>47</v>
      </c>
      <c r="H1116" t="s">
        <v>220</v>
      </c>
      <c r="I1116" t="s">
        <v>57</v>
      </c>
      <c r="J1116" s="21">
        <v>49.508770080254294</v>
      </c>
      <c r="K1116" s="21">
        <v>49.536109232054315</v>
      </c>
      <c r="L1116" s="21">
        <v>77.781972535018681</v>
      </c>
      <c r="M1116" s="21">
        <v>77.914264064083696</v>
      </c>
      <c r="N1116" s="21">
        <v>0</v>
      </c>
      <c r="O1116" s="21">
        <v>1.0058736378408886</v>
      </c>
      <c r="P1116" s="21">
        <v>0</v>
      </c>
      <c r="Q1116" s="21">
        <v>1.6538253022876437</v>
      </c>
      <c r="R1116" s="23">
        <v>1565190.731219437</v>
      </c>
      <c r="S1116" s="23">
        <v>1556338.0180739823</v>
      </c>
      <c r="T1116" s="23">
        <v>3685124.9224883602</v>
      </c>
      <c r="U1116" s="18" t="s">
        <v>41</v>
      </c>
      <c r="V1116" s="23">
        <v>320.58141404193134</v>
      </c>
      <c r="W1116" s="23">
        <v>318.66381814332146</v>
      </c>
      <c r="X1116" s="23">
        <v>433.50046693594084</v>
      </c>
      <c r="Y1116" s="23">
        <v>423.90513863903504</v>
      </c>
      <c r="Z1116" s="23">
        <v>363.8435932971795</v>
      </c>
      <c r="AA1116" s="23">
        <v>358.11885985512214</v>
      </c>
      <c r="AB1116" s="21">
        <v>0</v>
      </c>
      <c r="AC1116" s="26">
        <f>((Y1116*1000)*(O1116/100))/VLOOKUP(E1116,'Sq Ft lookup'!$C$3:$D$7,2,0)</f>
        <v>3.4912635828635609E-2</v>
      </c>
      <c r="AD1116" s="26">
        <f>(100-J1116)/100*X1116*1000/VLOOKUP(E1116,'Sq Ft lookup'!$C$3:$D$7,2,0)</f>
        <v>1.7921569896816323</v>
      </c>
      <c r="AE1116" s="26">
        <f>(100-K1116)/100*Y1116*1000/VLOOKUP(E1116,'Sq Ft lookup'!$C$3:$D$7,2,0)</f>
        <v>1.7515395320023528</v>
      </c>
    </row>
    <row r="1117" spans="1:31">
      <c r="A1117" t="s">
        <v>1220</v>
      </c>
      <c r="B1117" t="s">
        <v>1144</v>
      </c>
      <c r="C1117" t="s">
        <v>35</v>
      </c>
      <c r="D1117" s="22" t="s">
        <v>1145</v>
      </c>
      <c r="E1117" t="s">
        <v>129</v>
      </c>
      <c r="F1117">
        <v>2004</v>
      </c>
      <c r="G1117" t="s">
        <v>47</v>
      </c>
      <c r="H1117" t="s">
        <v>39</v>
      </c>
      <c r="I1117" t="s">
        <v>40</v>
      </c>
      <c r="J1117" s="21">
        <v>43.404728204948661</v>
      </c>
      <c r="K1117" s="21">
        <v>44.369201827854333</v>
      </c>
      <c r="L1117" s="21">
        <v>92.60377827089043</v>
      </c>
      <c r="M1117" s="21">
        <v>92.650998878302488</v>
      </c>
      <c r="N1117" s="21">
        <v>0</v>
      </c>
      <c r="O1117" s="21">
        <v>1.2968668771152079</v>
      </c>
      <c r="P1117" s="21">
        <v>0</v>
      </c>
      <c r="Q1117" s="21">
        <v>2.1582655034099605</v>
      </c>
      <c r="R1117" s="23">
        <v>1565190.731219437</v>
      </c>
      <c r="S1117" s="23">
        <v>1555785.4733227461</v>
      </c>
      <c r="T1117" s="23">
        <v>3685124.9224883602</v>
      </c>
      <c r="U1117" s="18" t="s">
        <v>41</v>
      </c>
      <c r="V1117" s="23">
        <v>245.20904080048155</v>
      </c>
      <c r="W1117" s="23">
        <v>243.63780745024815</v>
      </c>
      <c r="X1117" s="23">
        <v>433.50046693594084</v>
      </c>
      <c r="Y1117" s="23">
        <v>423.05582022460203</v>
      </c>
      <c r="Z1117" s="23">
        <v>431.68620749215961</v>
      </c>
      <c r="AA1117" s="23">
        <v>421.24584356265666</v>
      </c>
      <c r="AB1117" s="21">
        <v>0</v>
      </c>
      <c r="AC1117" s="26">
        <f>((Y1117*1000)*(O1117/100))/VLOOKUP(E1117,'Sq Ft lookup'!$C$3:$D$7,2,0)</f>
        <v>4.4922467528583206E-2</v>
      </c>
      <c r="AD1117" s="26">
        <f>(100-J1117)/100*X1117*1000/VLOOKUP(E1117,'Sq Ft lookup'!$C$3:$D$7,2,0)</f>
        <v>2.0088164239938129</v>
      </c>
      <c r="AE1117" s="26">
        <f>(100-K1117)/100*Y1117*1000/VLOOKUP(E1117,'Sq Ft lookup'!$C$3:$D$7,2,0)</f>
        <v>1.9270079054192493</v>
      </c>
    </row>
    <row r="1118" spans="1:31">
      <c r="A1118" t="s">
        <v>1221</v>
      </c>
      <c r="B1118" t="s">
        <v>1144</v>
      </c>
      <c r="C1118" t="s">
        <v>35</v>
      </c>
      <c r="D1118" t="s">
        <v>1145</v>
      </c>
      <c r="E1118" t="s">
        <v>129</v>
      </c>
      <c r="F1118">
        <v>2004</v>
      </c>
      <c r="G1118" t="s">
        <v>49</v>
      </c>
      <c r="H1118" t="s">
        <v>44</v>
      </c>
      <c r="I1118" t="s">
        <v>45</v>
      </c>
      <c r="J1118" s="21">
        <v>38.308056801877775</v>
      </c>
      <c r="K1118" s="21">
        <v>38.103395174354013</v>
      </c>
      <c r="L1118" s="21">
        <v>76.896361580458674</v>
      </c>
      <c r="M1118" s="21">
        <v>76.958504607375474</v>
      </c>
      <c r="N1118" s="21">
        <v>0</v>
      </c>
      <c r="O1118" s="21">
        <v>1.0006272602151656</v>
      </c>
      <c r="P1118" s="21">
        <v>0</v>
      </c>
      <c r="Q1118" s="21">
        <v>1.5421054591670336</v>
      </c>
      <c r="R1118" s="23">
        <v>1440642.2161199048</v>
      </c>
      <c r="S1118" s="23">
        <v>1436037.6792971385</v>
      </c>
      <c r="T1118" s="23">
        <v>2328374.4035073798</v>
      </c>
      <c r="U1118" s="18" t="s">
        <v>41</v>
      </c>
      <c r="V1118" s="23">
        <v>197.43509108733352</v>
      </c>
      <c r="W1118" s="23">
        <v>196.90116816963595</v>
      </c>
      <c r="X1118" s="23">
        <v>336.84877138315818</v>
      </c>
      <c r="Y1118" s="23">
        <v>330.5854859079638</v>
      </c>
      <c r="Z1118" s="23">
        <v>303.15503592461801</v>
      </c>
      <c r="AA1118" s="23">
        <v>303.38410662891374</v>
      </c>
      <c r="AB1118" s="21">
        <v>0</v>
      </c>
      <c r="AC1118" s="26">
        <f>((Y1118*1000)*(O1118/100))/VLOOKUP(E1118,'Sq Ft lookup'!$C$3:$D$7,2,0)</f>
        <v>2.708486301960052E-2</v>
      </c>
      <c r="AD1118" s="26">
        <f>(100-J1118)/100*X1118*1000/VLOOKUP(E1118,'Sq Ft lookup'!$C$3:$D$7,2,0)</f>
        <v>1.7015078169953044</v>
      </c>
      <c r="AE1118" s="26">
        <f>(100-K1118)/100*Y1118*1000/VLOOKUP(E1118,'Sq Ft lookup'!$C$3:$D$7,2,0)</f>
        <v>1.6754101449529522</v>
      </c>
    </row>
    <row r="1119" spans="1:31">
      <c r="A1119" t="s">
        <v>1222</v>
      </c>
      <c r="B1119" t="s">
        <v>1144</v>
      </c>
      <c r="C1119" t="s">
        <v>35</v>
      </c>
      <c r="D1119" t="s">
        <v>1145</v>
      </c>
      <c r="E1119" t="s">
        <v>129</v>
      </c>
      <c r="F1119">
        <v>2004</v>
      </c>
      <c r="G1119" t="s">
        <v>51</v>
      </c>
      <c r="H1119" t="s">
        <v>52</v>
      </c>
      <c r="I1119" t="s">
        <v>53</v>
      </c>
      <c r="J1119" s="21">
        <v>34.69713155896801</v>
      </c>
      <c r="K1119" s="21">
        <v>35.848644088601624</v>
      </c>
      <c r="L1119" s="21">
        <v>85.606390532989067</v>
      </c>
      <c r="M1119" s="21">
        <v>85.730595998955465</v>
      </c>
      <c r="N1119" s="21">
        <v>0</v>
      </c>
      <c r="O1119" s="21">
        <v>1.3369119764294741</v>
      </c>
      <c r="P1119" s="21">
        <v>0</v>
      </c>
      <c r="Q1119" s="21">
        <v>2.3532698950264219</v>
      </c>
      <c r="R1119" s="23">
        <v>1573690.9969730403</v>
      </c>
      <c r="S1119" s="23">
        <v>1560219.8512664607</v>
      </c>
      <c r="T1119" s="23">
        <v>2661389.2454631198</v>
      </c>
      <c r="U1119" s="18" t="s">
        <v>41</v>
      </c>
      <c r="V1119" s="23">
        <v>245.61702123023744</v>
      </c>
      <c r="W1119" s="23">
        <v>243.49297997438561</v>
      </c>
      <c r="X1119" s="23">
        <v>394.44404800022232</v>
      </c>
      <c r="Y1119" s="23">
        <v>382.90449255886625</v>
      </c>
      <c r="Z1119" s="23">
        <v>389.93302596315368</v>
      </c>
      <c r="AA1119" s="23">
        <v>378.95517322746485</v>
      </c>
      <c r="AB1119" s="21">
        <v>0</v>
      </c>
      <c r="AC1119" s="26">
        <f>((Y1119*1000)*(O1119/100))/VLOOKUP(E1119,'Sq Ft lookup'!$C$3:$D$7,2,0)</f>
        <v>4.1914453372629508E-2</v>
      </c>
      <c r="AD1119" s="26">
        <f>(100-J1119)/100*X1119*1000/VLOOKUP(E1119,'Sq Ft lookup'!$C$3:$D$7,2,0)</f>
        <v>2.1090564122348465</v>
      </c>
      <c r="AE1119" s="26">
        <f>(100-K1119)/100*Y1119*1000/VLOOKUP(E1119,'Sq Ft lookup'!$C$3:$D$7,2,0)</f>
        <v>2.0112535930155255</v>
      </c>
    </row>
    <row r="1120" spans="1:31">
      <c r="A1120" t="s">
        <v>1223</v>
      </c>
      <c r="B1120" t="s">
        <v>1144</v>
      </c>
      <c r="C1120" t="s">
        <v>35</v>
      </c>
      <c r="D1120" t="s">
        <v>1145</v>
      </c>
      <c r="E1120" t="s">
        <v>129</v>
      </c>
      <c r="F1120">
        <v>2004</v>
      </c>
      <c r="G1120" t="s">
        <v>55</v>
      </c>
      <c r="H1120" t="s">
        <v>225</v>
      </c>
      <c r="I1120" t="s">
        <v>40</v>
      </c>
      <c r="J1120" s="21">
        <v>49.050416248218362</v>
      </c>
      <c r="K1120" s="21">
        <v>49.727715585017386</v>
      </c>
      <c r="L1120" s="21">
        <v>70.811548653498264</v>
      </c>
      <c r="M1120" s="21">
        <v>70.990045105498282</v>
      </c>
      <c r="N1120" s="21">
        <v>0</v>
      </c>
      <c r="O1120" s="21">
        <v>1.0912819934008549</v>
      </c>
      <c r="P1120" s="21">
        <v>0</v>
      </c>
      <c r="Q1120" s="21">
        <v>1.2585589388183349</v>
      </c>
      <c r="R1120" s="23">
        <v>1548712.8380508253</v>
      </c>
      <c r="S1120" s="23">
        <v>1539406.789300672</v>
      </c>
      <c r="T1120" s="23">
        <v>3062586.1969262301</v>
      </c>
      <c r="U1120" s="18" t="s">
        <v>41</v>
      </c>
      <c r="V1120" s="21">
        <v>703.91498876086541</v>
      </c>
      <c r="W1120" s="21">
        <v>699.59134370181198</v>
      </c>
      <c r="X1120" s="23">
        <v>414.11320376569938</v>
      </c>
      <c r="Y1120" s="23">
        <v>404.78655854022452</v>
      </c>
      <c r="Z1120" s="23">
        <v>376.00012821565304</v>
      </c>
      <c r="AA1120" s="23">
        <v>369.33728303813677</v>
      </c>
      <c r="AB1120" s="21">
        <v>0</v>
      </c>
      <c r="AC1120" s="26">
        <f>((Y1120*1000)*(O1120/100))/VLOOKUP(E1120,'Sq Ft lookup'!$C$3:$D$7,2,0)</f>
        <v>3.6168758597717877E-2</v>
      </c>
      <c r="AD1120" s="26">
        <f>(100-J1120)/100*X1120*1000/VLOOKUP(E1120,'Sq Ft lookup'!$C$3:$D$7,2,0)</f>
        <v>1.7275485014557295</v>
      </c>
      <c r="AE1120" s="26">
        <f>(100-K1120)/100*Y1120*1000/VLOOKUP(E1120,'Sq Ft lookup'!$C$3:$D$7,2,0)</f>
        <v>1.6661927257636144</v>
      </c>
    </row>
    <row r="1121" spans="1:31">
      <c r="A1121" t="s">
        <v>1224</v>
      </c>
      <c r="B1121" t="s">
        <v>1144</v>
      </c>
      <c r="C1121" t="s">
        <v>35</v>
      </c>
      <c r="D1121" s="22" t="s">
        <v>1145</v>
      </c>
      <c r="E1121" t="s">
        <v>129</v>
      </c>
      <c r="F1121">
        <v>2004</v>
      </c>
      <c r="G1121" t="s">
        <v>55</v>
      </c>
      <c r="H1121" t="s">
        <v>56</v>
      </c>
      <c r="I1121" t="s">
        <v>57</v>
      </c>
      <c r="J1121" s="21">
        <v>46.865915489640443</v>
      </c>
      <c r="K1121" s="21">
        <v>47.680388375793946</v>
      </c>
      <c r="L1121" s="21">
        <v>83.529852815836875</v>
      </c>
      <c r="M1121" s="21">
        <v>83.649025641344082</v>
      </c>
      <c r="N1121" s="21">
        <v>0</v>
      </c>
      <c r="O1121" s="21">
        <v>3.4742655659364519</v>
      </c>
      <c r="P1121" s="21">
        <v>0</v>
      </c>
      <c r="Q1121" s="21">
        <v>3.1798899457922212</v>
      </c>
      <c r="R1121" s="23">
        <v>1548712.8380508253</v>
      </c>
      <c r="S1121" s="23">
        <v>1538292.2550043834</v>
      </c>
      <c r="T1121" s="23">
        <v>3062586.1969262301</v>
      </c>
      <c r="U1121" s="18" t="s">
        <v>41</v>
      </c>
      <c r="V1121" s="23">
        <v>162.09265139354494</v>
      </c>
      <c r="W1121" s="23">
        <v>160.91307081546191</v>
      </c>
      <c r="X1121" s="23">
        <v>414.11320376569938</v>
      </c>
      <c r="Y1121" s="23">
        <v>401.71501379133713</v>
      </c>
      <c r="Z1121" s="23">
        <v>386.9638984899106</v>
      </c>
      <c r="AA1121" s="23">
        <v>377.11450044667635</v>
      </c>
      <c r="AB1121" s="21">
        <v>0</v>
      </c>
      <c r="AC1121" s="26">
        <f>((Y1121*1000)*(O1121/100))/VLOOKUP(E1121,'Sq Ft lookup'!$C$3:$D$7,2,0)</f>
        <v>0.11427509905143038</v>
      </c>
      <c r="AD1121" s="26">
        <f>(100-J1121)/100*X1121*1000/VLOOKUP(E1121,'Sq Ft lookup'!$C$3:$D$7,2,0)</f>
        <v>1.8016184100598056</v>
      </c>
      <c r="AE1121" s="26">
        <f>(100-K1121)/100*Y1121*1000/VLOOKUP(E1121,'Sq Ft lookup'!$C$3:$D$7,2,0)</f>
        <v>1.720889980117851</v>
      </c>
    </row>
    <row r="1122" spans="1:31">
      <c r="A1122" t="s">
        <v>1225</v>
      </c>
      <c r="B1122" t="s">
        <v>1144</v>
      </c>
      <c r="C1122" t="s">
        <v>35</v>
      </c>
      <c r="D1122" s="22" t="s">
        <v>1145</v>
      </c>
      <c r="E1122" t="s">
        <v>129</v>
      </c>
      <c r="F1122">
        <v>2004</v>
      </c>
      <c r="G1122" t="s">
        <v>59</v>
      </c>
      <c r="H1122" t="s">
        <v>44</v>
      </c>
      <c r="I1122" t="s">
        <v>45</v>
      </c>
      <c r="J1122" s="21">
        <v>43.521173530890891</v>
      </c>
      <c r="K1122" s="21">
        <v>43.42003918008259</v>
      </c>
      <c r="L1122" s="21">
        <v>78.303136780393785</v>
      </c>
      <c r="M1122" s="21">
        <v>78.434725498742878</v>
      </c>
      <c r="N1122" s="21">
        <v>0</v>
      </c>
      <c r="O1122" s="21">
        <v>1.0859543899141491</v>
      </c>
      <c r="P1122" s="21">
        <v>0</v>
      </c>
      <c r="Q1122" s="21">
        <v>1.3304751728672757</v>
      </c>
      <c r="R1122" s="23">
        <v>1491809.8809837583</v>
      </c>
      <c r="S1122" s="23">
        <v>1481976.7751033052</v>
      </c>
      <c r="T1122" s="23">
        <v>2176642.58853349</v>
      </c>
      <c r="U1122" s="18" t="s">
        <v>41</v>
      </c>
      <c r="V1122" s="23">
        <v>203.92069000583001</v>
      </c>
      <c r="W1122" s="23">
        <v>202.67834645514998</v>
      </c>
      <c r="X1122" s="23">
        <v>370.46373364943321</v>
      </c>
      <c r="Y1122" s="23">
        <v>360.76383291993216</v>
      </c>
      <c r="Z1122" s="23">
        <v>307.94074555829627</v>
      </c>
      <c r="AA1122" s="23">
        <v>306.00487568145206</v>
      </c>
      <c r="AB1122" s="21">
        <v>0</v>
      </c>
      <c r="AC1122" s="26">
        <f>((Y1122*1000)*(O1122/100))/VLOOKUP(E1122,'Sq Ft lookup'!$C$3:$D$7,2,0)</f>
        <v>3.207783939357866E-2</v>
      </c>
      <c r="AD1122" s="26">
        <f>(100-J1122)/100*X1122*1000/VLOOKUP(E1122,'Sq Ft lookup'!$C$3:$D$7,2,0)</f>
        <v>1.7131756563295939</v>
      </c>
      <c r="AE1122" s="26">
        <f>(100-K1122)/100*Y1122*1000/VLOOKUP(E1122,'Sq Ft lookup'!$C$3:$D$7,2,0)</f>
        <v>1.6713067444939074</v>
      </c>
    </row>
    <row r="1123" spans="1:31">
      <c r="A1123" t="s">
        <v>1226</v>
      </c>
      <c r="B1123" t="s">
        <v>1144</v>
      </c>
      <c r="C1123" t="s">
        <v>35</v>
      </c>
      <c r="D1123" t="s">
        <v>1145</v>
      </c>
      <c r="E1123" t="s">
        <v>129</v>
      </c>
      <c r="F1123">
        <v>2004</v>
      </c>
      <c r="G1123" t="s">
        <v>61</v>
      </c>
      <c r="H1123" t="s">
        <v>62</v>
      </c>
      <c r="I1123" t="s">
        <v>63</v>
      </c>
      <c r="J1123" s="21">
        <v>41.674302144956812</v>
      </c>
      <c r="K1123" s="21">
        <v>42.785726314104124</v>
      </c>
      <c r="L1123" s="21">
        <v>81.131152378684504</v>
      </c>
      <c r="M1123" s="21">
        <v>81.370861982889053</v>
      </c>
      <c r="N1123" s="21">
        <v>0</v>
      </c>
      <c r="O1123" s="21">
        <v>1.746359611519295</v>
      </c>
      <c r="P1123" s="21">
        <v>0</v>
      </c>
      <c r="Q1123" s="21">
        <v>2.7110539352977749</v>
      </c>
      <c r="R1123" s="23">
        <v>1622095.953005295</v>
      </c>
      <c r="S1123" s="23">
        <v>1602425.0576538087</v>
      </c>
      <c r="T1123" s="23">
        <v>1945911.3371953999</v>
      </c>
      <c r="U1123" s="18" t="s">
        <v>41</v>
      </c>
      <c r="V1123" s="23">
        <v>298.60477692824242</v>
      </c>
      <c r="W1123" s="23">
        <v>294.8030064107312</v>
      </c>
      <c r="X1123" s="23">
        <v>419.13626507300279</v>
      </c>
      <c r="Y1123" s="23">
        <v>404.53566975608283</v>
      </c>
      <c r="Z1123" s="23">
        <v>404.37670557210225</v>
      </c>
      <c r="AA1123" s="23">
        <v>391.54043788333757</v>
      </c>
      <c r="AB1123" s="21">
        <v>0</v>
      </c>
      <c r="AC1123" s="26">
        <f>((Y1123*1000)*(O1123/100))/VLOOKUP(E1123,'Sq Ft lookup'!$C$3:$D$7,2,0)</f>
        <v>5.7844361435244705E-2</v>
      </c>
      <c r="AD1123" s="26">
        <f>(100-J1123)/100*X1123*1000/VLOOKUP(E1123,'Sq Ft lookup'!$C$3:$D$7,2,0)</f>
        <v>2.0016388134755223</v>
      </c>
      <c r="AE1123" s="26">
        <f>(100-K1123)/100*Y1123*1000/VLOOKUP(E1123,'Sq Ft lookup'!$C$3:$D$7,2,0)</f>
        <v>1.8950982973448167</v>
      </c>
    </row>
    <row r="1124" spans="1:31">
      <c r="A1124" t="s">
        <v>1227</v>
      </c>
      <c r="B1124" t="s">
        <v>1144</v>
      </c>
      <c r="C1124" t="s">
        <v>35</v>
      </c>
      <c r="D1124" t="s">
        <v>1145</v>
      </c>
      <c r="E1124" t="s">
        <v>129</v>
      </c>
      <c r="F1124">
        <v>2004</v>
      </c>
      <c r="G1124" t="s">
        <v>65</v>
      </c>
      <c r="H1124" t="s">
        <v>230</v>
      </c>
      <c r="I1124" t="s">
        <v>63</v>
      </c>
      <c r="J1124" s="21">
        <v>49.376461500709091</v>
      </c>
      <c r="K1124" s="21">
        <v>50.345015736159105</v>
      </c>
      <c r="L1124" s="21">
        <v>90.320604384883993</v>
      </c>
      <c r="M1124" s="21">
        <v>90.420566738493449</v>
      </c>
      <c r="N1124" s="21">
        <v>0</v>
      </c>
      <c r="O1124" s="21">
        <v>1.2833948159484267</v>
      </c>
      <c r="P1124" s="21">
        <v>0</v>
      </c>
      <c r="Q1124" s="21">
        <v>1.6237554609513625</v>
      </c>
      <c r="R1124" s="23">
        <v>1651070.758375274</v>
      </c>
      <c r="S1124" s="23">
        <v>1634620.5413894812</v>
      </c>
      <c r="T1124" s="23">
        <v>2382739.8756562402</v>
      </c>
      <c r="U1124" s="18" t="s">
        <v>41</v>
      </c>
      <c r="V1124" s="23">
        <v>324.14621589394886</v>
      </c>
      <c r="W1124" s="23">
        <v>320.79497894006909</v>
      </c>
      <c r="X1124" s="23">
        <v>477.56135872812155</v>
      </c>
      <c r="Y1124" s="23">
        <v>467.87054155339791</v>
      </c>
      <c r="Z1124" s="23">
        <v>415.77081207385856</v>
      </c>
      <c r="AA1124" s="23">
        <v>405.55381930214571</v>
      </c>
      <c r="AB1124" s="21">
        <v>0</v>
      </c>
      <c r="AC1124" s="26">
        <f>((Y1124*1000)*(O1124/100))/VLOOKUP(E1124,'Sq Ft lookup'!$C$3:$D$7,2,0)</f>
        <v>4.9165053185456213E-2</v>
      </c>
      <c r="AD1124" s="26">
        <f>(100-J1124)/100*X1124*1000/VLOOKUP(E1124,'Sq Ft lookup'!$C$3:$D$7,2,0)</f>
        <v>1.9794849694876639</v>
      </c>
      <c r="AE1124" s="26">
        <f>(100-K1124)/100*Y1124*1000/VLOOKUP(E1124,'Sq Ft lookup'!$C$3:$D$7,2,0)</f>
        <v>1.9022127188901099</v>
      </c>
    </row>
    <row r="1125" spans="1:31">
      <c r="A1125" t="s">
        <v>1228</v>
      </c>
      <c r="B1125" t="s">
        <v>1144</v>
      </c>
      <c r="C1125" t="s">
        <v>35</v>
      </c>
      <c r="D1125" t="s">
        <v>1145</v>
      </c>
      <c r="E1125" t="s">
        <v>129</v>
      </c>
      <c r="F1125">
        <v>2004</v>
      </c>
      <c r="G1125" t="s">
        <v>65</v>
      </c>
      <c r="H1125" t="s">
        <v>66</v>
      </c>
      <c r="I1125" t="s">
        <v>57</v>
      </c>
      <c r="J1125" s="21">
        <v>45.510377982041092</v>
      </c>
      <c r="K1125" s="21">
        <v>46.500697533352323</v>
      </c>
      <c r="L1125" s="21">
        <v>84.733017630995576</v>
      </c>
      <c r="M1125" s="21">
        <v>84.873980392307317</v>
      </c>
      <c r="N1125" s="21">
        <v>0</v>
      </c>
      <c r="O1125" s="21">
        <v>1.4602264588759537</v>
      </c>
      <c r="P1125" s="21">
        <v>0</v>
      </c>
      <c r="Q1125" s="21">
        <v>1.5947490231524351</v>
      </c>
      <c r="R1125" s="23">
        <v>1651070.758375274</v>
      </c>
      <c r="S1125" s="23">
        <v>1636468.8742272363</v>
      </c>
      <c r="T1125" s="23">
        <v>2382739.8756562402</v>
      </c>
      <c r="U1125" s="18" t="s">
        <v>41</v>
      </c>
      <c r="V1125" s="23">
        <v>173.27373054028558</v>
      </c>
      <c r="W1125" s="23">
        <v>171.66914110425338</v>
      </c>
      <c r="X1125" s="23">
        <v>477.56135872812155</v>
      </c>
      <c r="Y1125" s="23">
        <v>470.60765406017435</v>
      </c>
      <c r="Z1125" s="23">
        <v>460.78328352440019</v>
      </c>
      <c r="AA1125" s="23">
        <v>451.15766998198313</v>
      </c>
      <c r="AB1125" s="21">
        <v>0</v>
      </c>
      <c r="AC1125" s="26">
        <f>((Y1125*1000)*(O1125/100))/VLOOKUP(E1125,'Sq Ft lookup'!$C$3:$D$7,2,0)</f>
        <v>5.6266477926195289E-2</v>
      </c>
      <c r="AD1125" s="26">
        <f>(100-J1125)/100*X1125*1000/VLOOKUP(E1125,'Sq Ft lookup'!$C$3:$D$7,2,0)</f>
        <v>2.1306568243767581</v>
      </c>
      <c r="AE1125" s="26">
        <f>(100-K1125)/100*Y1125*1000/VLOOKUP(E1125,'Sq Ft lookup'!$C$3:$D$7,2,0)</f>
        <v>2.0614729331939836</v>
      </c>
    </row>
    <row r="1126" spans="1:31">
      <c r="A1126" t="s">
        <v>1229</v>
      </c>
      <c r="B1126" t="s">
        <v>1144</v>
      </c>
      <c r="C1126" t="s">
        <v>35</v>
      </c>
      <c r="D1126" t="s">
        <v>1145</v>
      </c>
      <c r="E1126" t="s">
        <v>129</v>
      </c>
      <c r="F1126">
        <v>2004</v>
      </c>
      <c r="G1126" t="s">
        <v>68</v>
      </c>
      <c r="H1126" t="s">
        <v>69</v>
      </c>
      <c r="I1126" t="s">
        <v>70</v>
      </c>
      <c r="J1126" s="21">
        <v>36.126055462873971</v>
      </c>
      <c r="K1126" s="21">
        <v>37.073521664950903</v>
      </c>
      <c r="L1126" s="21">
        <v>84.687131774760516</v>
      </c>
      <c r="M1126" s="21">
        <v>84.875955947874758</v>
      </c>
      <c r="N1126" s="21">
        <v>0</v>
      </c>
      <c r="O1126" s="21">
        <v>1.8469464509208764</v>
      </c>
      <c r="P1126" s="21">
        <v>0</v>
      </c>
      <c r="Q1126" s="21">
        <v>2.2717752354876497</v>
      </c>
      <c r="R1126" s="23">
        <v>1581815.5099428128</v>
      </c>
      <c r="S1126" s="23">
        <v>1563001.4067437339</v>
      </c>
      <c r="T1126" s="23">
        <v>1171782.08605989</v>
      </c>
      <c r="U1126" s="18" t="s">
        <v>41</v>
      </c>
      <c r="V1126" s="23">
        <v>177.72782537565561</v>
      </c>
      <c r="W1126" s="23">
        <v>175.53405654704096</v>
      </c>
      <c r="X1126" s="23">
        <v>378.28811237366767</v>
      </c>
      <c r="Y1126" s="23">
        <v>369.36438427552054</v>
      </c>
      <c r="Z1126" s="23">
        <v>370.79810104178853</v>
      </c>
      <c r="AA1126" s="23">
        <v>361.93217854875536</v>
      </c>
      <c r="AB1126" s="21">
        <v>0</v>
      </c>
      <c r="AC1126" s="26">
        <f>((Y1126*1000)*(O1126/100))/VLOOKUP(E1126,'Sq Ft lookup'!$C$3:$D$7,2,0)</f>
        <v>5.5857288723205001E-2</v>
      </c>
      <c r="AD1126" s="26">
        <f>(100-J1126)/100*X1126*1000/VLOOKUP(E1126,'Sq Ft lookup'!$C$3:$D$7,2,0)</f>
        <v>1.9784130210599802</v>
      </c>
      <c r="AE1126" s="26">
        <f>(100-K1126)/100*Y1126*1000/VLOOKUP(E1126,'Sq Ft lookup'!$C$3:$D$7,2,0)</f>
        <v>1.9030884555114378</v>
      </c>
    </row>
    <row r="1127" spans="1:31">
      <c r="A1127" t="s">
        <v>1230</v>
      </c>
      <c r="B1127" t="s">
        <v>1144</v>
      </c>
      <c r="C1127" t="s">
        <v>35</v>
      </c>
      <c r="D1127" t="s">
        <v>1145</v>
      </c>
      <c r="E1127" t="s">
        <v>129</v>
      </c>
      <c r="F1127">
        <v>2004</v>
      </c>
      <c r="G1127" t="s">
        <v>72</v>
      </c>
      <c r="H1127" t="s">
        <v>73</v>
      </c>
      <c r="I1127" t="s">
        <v>63</v>
      </c>
      <c r="J1127" s="21">
        <v>44.189124116012366</v>
      </c>
      <c r="K1127" s="21">
        <v>45.195572290235098</v>
      </c>
      <c r="L1127" s="21">
        <v>78.99714413524643</v>
      </c>
      <c r="M1127" s="21">
        <v>79.317591473605916</v>
      </c>
      <c r="N1127" s="21">
        <v>0</v>
      </c>
      <c r="O1127" s="21">
        <v>1.5651989217922615</v>
      </c>
      <c r="P1127" s="21">
        <v>0</v>
      </c>
      <c r="Q1127" s="21">
        <v>2.0558993466982587</v>
      </c>
      <c r="R1127" s="23">
        <v>1744546.6461888782</v>
      </c>
      <c r="S1127" s="23">
        <v>1718684.0809674358</v>
      </c>
      <c r="T1127" s="23">
        <v>1526405.8150367399</v>
      </c>
      <c r="U1127" s="18" t="s">
        <v>41</v>
      </c>
      <c r="V1127" s="23">
        <v>514.06819864066028</v>
      </c>
      <c r="W1127" s="23">
        <v>506.21816919769446</v>
      </c>
      <c r="X1127" s="23">
        <v>450.11415763948287</v>
      </c>
      <c r="Y1127" s="23">
        <v>438.86935802521623</v>
      </c>
      <c r="Z1127" s="23">
        <v>419.06031436515275</v>
      </c>
      <c r="AA1127" s="23">
        <v>408.23579667802994</v>
      </c>
      <c r="AB1127" s="21">
        <v>0</v>
      </c>
      <c r="AC1127" s="26">
        <f>((Y1127*1000)*(O1127/100))/VLOOKUP(E1127,'Sq Ft lookup'!$C$3:$D$7,2,0)</f>
        <v>5.6243887432346186E-2</v>
      </c>
      <c r="AD1127" s="26">
        <f>(100-J1127)/100*X1127*1000/VLOOKUP(E1127,'Sq Ft lookup'!$C$3:$D$7,2,0)</f>
        <v>2.0568946210364869</v>
      </c>
      <c r="AE1127" s="26">
        <f>(100-K1127)/100*Y1127*1000/VLOOKUP(E1127,'Sq Ft lookup'!$C$3:$D$7,2,0)</f>
        <v>1.969343333927545</v>
      </c>
    </row>
    <row r="1128" spans="1:31">
      <c r="A1128" t="s">
        <v>1231</v>
      </c>
      <c r="B1128" t="s">
        <v>1144</v>
      </c>
      <c r="C1128" t="s">
        <v>35</v>
      </c>
      <c r="D1128" s="22" t="s">
        <v>1145</v>
      </c>
      <c r="E1128" t="s">
        <v>129</v>
      </c>
      <c r="F1128">
        <v>2004</v>
      </c>
      <c r="G1128" t="s">
        <v>75</v>
      </c>
      <c r="H1128" t="s">
        <v>235</v>
      </c>
      <c r="I1128" t="s">
        <v>63</v>
      </c>
      <c r="J1128" s="21">
        <v>44.666649733404327</v>
      </c>
      <c r="K1128" s="21">
        <v>45.840180022117906</v>
      </c>
      <c r="L1128" s="21">
        <v>85.033491454078217</v>
      </c>
      <c r="M1128" s="21">
        <v>85.262812591429508</v>
      </c>
      <c r="N1128" s="21">
        <v>0</v>
      </c>
      <c r="O1128" s="21">
        <v>2.192685784048729</v>
      </c>
      <c r="P1128" s="21">
        <v>0</v>
      </c>
      <c r="Q1128" s="21">
        <v>3.7908448083720061</v>
      </c>
      <c r="R1128" s="23">
        <v>1775512.1704797007</v>
      </c>
      <c r="S1128" s="23">
        <v>1749081.0549969706</v>
      </c>
      <c r="T1128" s="23">
        <v>1620111.83860822</v>
      </c>
      <c r="U1128" s="18" t="s">
        <v>41</v>
      </c>
      <c r="V1128" s="23">
        <v>440.47999784505936</v>
      </c>
      <c r="W1128" s="23">
        <v>433.71997698952811</v>
      </c>
      <c r="X1128" s="23">
        <v>477.31428092963085</v>
      </c>
      <c r="Y1128" s="23">
        <v>456.45584882657403</v>
      </c>
      <c r="Z1128" s="23">
        <v>440.11203676229462</v>
      </c>
      <c r="AA1128" s="23">
        <v>424.17137767906326</v>
      </c>
      <c r="AB1128" s="21">
        <v>0</v>
      </c>
      <c r="AC1128" s="26">
        <f>((Y1128*1000)*(O1128/100))/VLOOKUP(E1128,'Sq Ft lookup'!$C$3:$D$7,2,0)</f>
        <v>8.194938679198939E-2</v>
      </c>
      <c r="AD1128" s="26">
        <f>(100-J1128)/100*X1128*1000/VLOOKUP(E1128,'Sq Ft lookup'!$C$3:$D$7,2,0)</f>
        <v>2.1625289272203445</v>
      </c>
      <c r="AE1128" s="26">
        <f>(100-K1128)/100*Y1128*1000/VLOOKUP(E1128,'Sq Ft lookup'!$C$3:$D$7,2,0)</f>
        <v>2.02416783482614</v>
      </c>
    </row>
    <row r="1129" spans="1:31">
      <c r="A1129" t="s">
        <v>1232</v>
      </c>
      <c r="B1129" t="s">
        <v>1144</v>
      </c>
      <c r="C1129" t="s">
        <v>35</v>
      </c>
      <c r="D1129" s="22" t="s">
        <v>1145</v>
      </c>
      <c r="E1129" t="s">
        <v>129</v>
      </c>
      <c r="F1129">
        <v>2004</v>
      </c>
      <c r="G1129" t="s">
        <v>75</v>
      </c>
      <c r="H1129" t="s">
        <v>76</v>
      </c>
      <c r="I1129" t="s">
        <v>77</v>
      </c>
      <c r="J1129" s="21">
        <v>34.150703368286841</v>
      </c>
      <c r="K1129" s="21">
        <v>35.627401008860495</v>
      </c>
      <c r="L1129" s="21">
        <v>76.626408185466047</v>
      </c>
      <c r="M1129" s="21">
        <v>76.973488220633584</v>
      </c>
      <c r="N1129" s="21">
        <v>0</v>
      </c>
      <c r="O1129" s="21">
        <v>3.4238783610286441</v>
      </c>
      <c r="P1129" s="21">
        <v>0</v>
      </c>
      <c r="Q1129" s="21">
        <v>3.9327587450081136</v>
      </c>
      <c r="R1129" s="23">
        <v>1775512.1704797007</v>
      </c>
      <c r="S1129" s="23">
        <v>1749027.7340470883</v>
      </c>
      <c r="T1129" s="23">
        <v>1620111.83860822</v>
      </c>
      <c r="U1129" s="18" t="s">
        <v>41</v>
      </c>
      <c r="V1129" s="23">
        <v>800.96741862955639</v>
      </c>
      <c r="W1129" s="23">
        <v>789.0542127374955</v>
      </c>
      <c r="X1129" s="23">
        <v>477.31428092963085</v>
      </c>
      <c r="Y1129" s="23">
        <v>456.84459260782631</v>
      </c>
      <c r="Z1129" s="23">
        <v>464.35548394361319</v>
      </c>
      <c r="AA1129" s="23">
        <v>445.45152018603733</v>
      </c>
      <c r="AB1129" s="21">
        <v>0</v>
      </c>
      <c r="AC1129" s="26">
        <f>((Y1129*1000)*(O1129/100))/VLOOKUP(E1129,'Sq Ft lookup'!$C$3:$D$7,2,0)</f>
        <v>0.1280729305163989</v>
      </c>
      <c r="AD1129" s="26">
        <f>(100-J1129)/100*X1129*1000/VLOOKUP(E1129,'Sq Ft lookup'!$C$3:$D$7,2,0)</f>
        <v>2.5735114197334137</v>
      </c>
      <c r="AE1129" s="26">
        <f>(100-K1129)/100*Y1129*1000/VLOOKUP(E1129,'Sq Ft lookup'!$C$3:$D$7,2,0)</f>
        <v>2.4079089641710691</v>
      </c>
    </row>
    <row r="1130" spans="1:31">
      <c r="A1130" t="s">
        <v>1233</v>
      </c>
      <c r="B1130" t="s">
        <v>1144</v>
      </c>
      <c r="C1130" t="s">
        <v>35</v>
      </c>
      <c r="D1130" t="s">
        <v>1145</v>
      </c>
      <c r="E1130" t="s">
        <v>129</v>
      </c>
      <c r="F1130">
        <v>2004</v>
      </c>
      <c r="G1130" t="s">
        <v>79</v>
      </c>
      <c r="H1130" t="s">
        <v>62</v>
      </c>
      <c r="I1130" t="s">
        <v>70</v>
      </c>
      <c r="J1130" s="21">
        <v>31.067077075210747</v>
      </c>
      <c r="K1130" s="21">
        <v>32.718088702095194</v>
      </c>
      <c r="L1130" s="21">
        <v>75.995587796668559</v>
      </c>
      <c r="M1130" s="21">
        <v>76.426232099315783</v>
      </c>
      <c r="N1130" s="21">
        <v>0</v>
      </c>
      <c r="O1130" s="21">
        <v>1.8612902729687595</v>
      </c>
      <c r="P1130" s="21">
        <v>0</v>
      </c>
      <c r="Q1130" s="21">
        <v>3.1292668105789638</v>
      </c>
      <c r="R1130" s="23">
        <v>1874863.177426104</v>
      </c>
      <c r="S1130" s="23">
        <v>1842066.6085290909</v>
      </c>
      <c r="T1130" s="23">
        <v>1125700.85567981</v>
      </c>
      <c r="U1130" s="18" t="s">
        <v>41</v>
      </c>
      <c r="V1130" s="23">
        <v>437.93768686300541</v>
      </c>
      <c r="W1130" s="23">
        <v>430.07290581275555</v>
      </c>
      <c r="X1130" s="23">
        <v>468.59304122815286</v>
      </c>
      <c r="Y1130" s="23">
        <v>450.01014014205168</v>
      </c>
      <c r="Z1130" s="23">
        <v>463.52739409548502</v>
      </c>
      <c r="AA1130" s="23">
        <v>445.81598221216416</v>
      </c>
      <c r="AB1130" s="21">
        <v>0</v>
      </c>
      <c r="AC1130" s="26">
        <f>((Y1130*1000)*(O1130/100))/VLOOKUP(E1130,'Sq Ft lookup'!$C$3:$D$7,2,0)</f>
        <v>6.8581493513879183E-2</v>
      </c>
      <c r="AD1130" s="26">
        <f>(100-J1130)/100*X1130*1000/VLOOKUP(E1130,'Sq Ft lookup'!$C$3:$D$7,2,0)</f>
        <v>2.6448013619749822</v>
      </c>
      <c r="AE1130" s="26">
        <f>(100-K1130)/100*Y1130*1000/VLOOKUP(E1130,'Sq Ft lookup'!$C$3:$D$7,2,0)</f>
        <v>2.4790834778923805</v>
      </c>
    </row>
    <row r="1131" spans="1:31">
      <c r="A1131" t="s">
        <v>1234</v>
      </c>
      <c r="B1131" t="s">
        <v>1144</v>
      </c>
      <c r="C1131" t="s">
        <v>35</v>
      </c>
      <c r="D1131" t="s">
        <v>1145</v>
      </c>
      <c r="E1131" t="s">
        <v>129</v>
      </c>
      <c r="F1131">
        <v>2004</v>
      </c>
      <c r="G1131" t="s">
        <v>81</v>
      </c>
      <c r="H1131" t="s">
        <v>82</v>
      </c>
      <c r="I1131" t="s">
        <v>77</v>
      </c>
      <c r="J1131" s="21">
        <v>36.31136791141342</v>
      </c>
      <c r="K1131" s="21">
        <v>37.756901346524998</v>
      </c>
      <c r="L1131" s="21">
        <v>63.334181143408387</v>
      </c>
      <c r="M1131" s="21">
        <v>64.05730196777867</v>
      </c>
      <c r="N1131" s="21">
        <v>0</v>
      </c>
      <c r="O1131" s="21">
        <v>1.8165912478566082</v>
      </c>
      <c r="P1131" s="21">
        <v>0</v>
      </c>
      <c r="Q1131" s="21">
        <v>2.0336000630474009</v>
      </c>
      <c r="R1131" s="23">
        <v>2054045.8244618252</v>
      </c>
      <c r="S1131" s="23">
        <v>2013795.7162284551</v>
      </c>
      <c r="T1131" s="23">
        <v>1037058.99596859</v>
      </c>
      <c r="U1131" s="18" t="s">
        <v>41</v>
      </c>
      <c r="V1131" s="23">
        <v>962.96268278349669</v>
      </c>
      <c r="W1131" s="23">
        <v>943.9599574635846</v>
      </c>
      <c r="X1131" s="23">
        <v>491.43443047680205</v>
      </c>
      <c r="Y1131" s="23">
        <v>477.0209949558465</v>
      </c>
      <c r="Z1131" s="23">
        <v>461.63004118234477</v>
      </c>
      <c r="AA1131" s="23">
        <v>446.48724615043966</v>
      </c>
      <c r="AB1131" s="21">
        <v>0</v>
      </c>
      <c r="AC1131" s="26">
        <f>((Y1131*1000)*(O1131/100))/VLOOKUP(E1131,'Sq Ft lookup'!$C$3:$D$7,2,0)</f>
        <v>7.095209809719337E-2</v>
      </c>
      <c r="AD1131" s="26">
        <f>(100-J1131)/100*X1131*1000/VLOOKUP(E1131,'Sq Ft lookup'!$C$3:$D$7,2,0)</f>
        <v>2.5627015555547383</v>
      </c>
      <c r="AE1131" s="26">
        <f>(100-K1131)/100*Y1131*1000/VLOOKUP(E1131,'Sq Ft lookup'!$C$3:$D$7,2,0)</f>
        <v>2.4310798847816755</v>
      </c>
    </row>
    <row r="1132" spans="1:31">
      <c r="A1132" t="s">
        <v>1235</v>
      </c>
      <c r="B1132" t="s">
        <v>1236</v>
      </c>
      <c r="C1132" t="s">
        <v>35</v>
      </c>
      <c r="D1132" t="s">
        <v>1237</v>
      </c>
      <c r="E1132" t="s">
        <v>37</v>
      </c>
      <c r="F1132">
        <v>2004</v>
      </c>
      <c r="G1132" t="s">
        <v>38</v>
      </c>
      <c r="H1132" t="s">
        <v>39</v>
      </c>
      <c r="I1132" t="s">
        <v>40</v>
      </c>
      <c r="J1132" s="21">
        <v>39.517376055589558</v>
      </c>
      <c r="K1132" s="21">
        <v>40.214936384967061</v>
      </c>
      <c r="L1132" s="21">
        <v>90.9154957335831</v>
      </c>
      <c r="M1132" s="21">
        <v>91.031246917071542</v>
      </c>
      <c r="N1132" s="21">
        <v>0</v>
      </c>
      <c r="O1132" s="21">
        <v>7.526984593487164</v>
      </c>
      <c r="P1132" s="21">
        <v>0</v>
      </c>
      <c r="Q1132" s="21">
        <v>3.955683376162372</v>
      </c>
      <c r="R1132" s="23">
        <v>223922.25399274426</v>
      </c>
      <c r="S1132" s="23">
        <v>221019.98071091616</v>
      </c>
      <c r="T1132" s="23">
        <v>411994.99053798697</v>
      </c>
      <c r="U1132" s="18" t="s">
        <v>41</v>
      </c>
      <c r="V1132" s="23">
        <v>35.401390635552957</v>
      </c>
      <c r="W1132" s="23">
        <v>34.950281428690026</v>
      </c>
      <c r="X1132" s="23">
        <v>50.956578517158775</v>
      </c>
      <c r="Y1132" s="23">
        <v>50.482392859092258</v>
      </c>
      <c r="Z1132" s="23">
        <v>48.61190810259604</v>
      </c>
      <c r="AA1132" s="23">
        <v>48.008841053743872</v>
      </c>
      <c r="AB1132" s="21">
        <v>0</v>
      </c>
      <c r="AC1132" s="26">
        <f>((Y1132*1000)*(O1132/100))/VLOOKUP(E1132,'Sq Ft lookup'!$C$3:$D$7,2,0)</f>
        <v>7.6771430102586899E-2</v>
      </c>
      <c r="AD1132" s="26">
        <f>(100-J1132)/100*X1132*1000/VLOOKUP(E1132,'Sq Ft lookup'!$C$3:$D$7,2,0)</f>
        <v>0.62268665035804383</v>
      </c>
      <c r="AE1132" s="26">
        <f>(100-K1132)/100*Y1132*1000/VLOOKUP(E1132,'Sq Ft lookup'!$C$3:$D$7,2,0)</f>
        <v>0.60977736509140623</v>
      </c>
    </row>
    <row r="1133" spans="1:31">
      <c r="A1133" t="s">
        <v>1238</v>
      </c>
      <c r="B1133" t="s">
        <v>1236</v>
      </c>
      <c r="C1133" t="s">
        <v>35</v>
      </c>
      <c r="D1133" t="s">
        <v>1237</v>
      </c>
      <c r="E1133" t="s">
        <v>37</v>
      </c>
      <c r="F1133">
        <v>2004</v>
      </c>
      <c r="G1133" t="s">
        <v>43</v>
      </c>
      <c r="H1133" t="s">
        <v>44</v>
      </c>
      <c r="I1133" t="s">
        <v>45</v>
      </c>
      <c r="J1133" s="21">
        <v>41.206646439852712</v>
      </c>
      <c r="K1133" s="21">
        <v>43.699930760635475</v>
      </c>
      <c r="L1133" s="21">
        <v>74.038951123160373</v>
      </c>
      <c r="M1133" s="21">
        <v>74.672301969793139</v>
      </c>
      <c r="N1133" s="21">
        <v>0</v>
      </c>
      <c r="O1133" s="21">
        <v>10.052518392378802</v>
      </c>
      <c r="P1133" s="21">
        <v>0</v>
      </c>
      <c r="Q1133" s="21">
        <v>4.6857272435381194</v>
      </c>
      <c r="R1133" s="23">
        <v>226382.59423587981</v>
      </c>
      <c r="S1133" s="23">
        <v>220949.59248303837</v>
      </c>
      <c r="T1133" s="23">
        <v>278345.07857748499</v>
      </c>
      <c r="U1133" s="18" t="s">
        <v>41</v>
      </c>
      <c r="V1133" s="23">
        <v>58.178313883896401</v>
      </c>
      <c r="W1133" s="23">
        <v>56.758041990047538</v>
      </c>
      <c r="X1133" s="23">
        <v>56.928949283136113</v>
      </c>
      <c r="Y1133" s="23">
        <v>51.609212656924853</v>
      </c>
      <c r="Z1133" s="23">
        <v>56.278790887595527</v>
      </c>
      <c r="AA1133" s="23">
        <v>50.664808099013513</v>
      </c>
      <c r="AB1133" s="21">
        <v>0</v>
      </c>
      <c r="AC1133" s="26">
        <f>((Y1133*1000)*(O1133/100))/VLOOKUP(E1133,'Sq Ft lookup'!$C$3:$D$7,2,0)</f>
        <v>0.10481918566520375</v>
      </c>
      <c r="AD1133" s="26">
        <f>(100-J1133)/100*X1133*1000/VLOOKUP(E1133,'Sq Ft lookup'!$C$3:$D$7,2,0)</f>
        <v>0.67623878028308215</v>
      </c>
      <c r="AE1133" s="26">
        <f>(100-K1133)/100*Y1133*1000/VLOOKUP(E1133,'Sq Ft lookup'!$C$3:$D$7,2,0)</f>
        <v>0.58704965066652337</v>
      </c>
    </row>
    <row r="1134" spans="1:31">
      <c r="A1134" t="s">
        <v>1239</v>
      </c>
      <c r="B1134" t="s">
        <v>1236</v>
      </c>
      <c r="C1134" t="s">
        <v>35</v>
      </c>
      <c r="D1134" t="s">
        <v>1237</v>
      </c>
      <c r="E1134" t="s">
        <v>37</v>
      </c>
      <c r="F1134">
        <v>2004</v>
      </c>
      <c r="G1134" t="s">
        <v>47</v>
      </c>
      <c r="H1134" t="s">
        <v>220</v>
      </c>
      <c r="I1134" t="s">
        <v>57</v>
      </c>
      <c r="J1134" s="21">
        <v>40.96194739385264</v>
      </c>
      <c r="K1134" s="21">
        <v>42.684708770625221</v>
      </c>
      <c r="L1134" s="21">
        <v>76.669903131882776</v>
      </c>
      <c r="M1134" s="21">
        <v>77.1546526975728</v>
      </c>
      <c r="N1134" s="21">
        <v>0</v>
      </c>
      <c r="O1134" s="21">
        <v>6.5170861734287735</v>
      </c>
      <c r="P1134" s="21">
        <v>0</v>
      </c>
      <c r="Q1134" s="21">
        <v>6.5705810651083096</v>
      </c>
      <c r="R1134" s="23">
        <v>225318.69007137039</v>
      </c>
      <c r="S1134" s="23">
        <v>220692.09843203894</v>
      </c>
      <c r="T1134" s="23">
        <v>385143.52697008202</v>
      </c>
      <c r="U1134" s="18" t="s">
        <v>41</v>
      </c>
      <c r="V1134" s="23">
        <v>43.028248736959121</v>
      </c>
      <c r="W1134" s="23">
        <v>42.131575900086027</v>
      </c>
      <c r="X1134" s="23">
        <v>55.410339947549801</v>
      </c>
      <c r="Y1134" s="23">
        <v>49.004675690578466</v>
      </c>
      <c r="Z1134" s="23">
        <v>53.999757798525742</v>
      </c>
      <c r="AA1134" s="23">
        <v>48.963960475137796</v>
      </c>
      <c r="AB1134" s="21">
        <v>0</v>
      </c>
      <c r="AC1134" s="26">
        <f>((Y1134*1000)*(O1134/100))/VLOOKUP(E1134,'Sq Ft lookup'!$C$3:$D$7,2,0)</f>
        <v>6.452524383805032E-2</v>
      </c>
      <c r="AD1134" s="26">
        <f>(100-J1134)/100*X1134*1000/VLOOKUP(E1134,'Sq Ft lookup'!$C$3:$D$7,2,0)</f>
        <v>0.66093919885805719</v>
      </c>
      <c r="AE1134" s="26">
        <f>(100-K1134)/100*Y1134*1000/VLOOKUP(E1134,'Sq Ft lookup'!$C$3:$D$7,2,0)</f>
        <v>0.56747494874362403</v>
      </c>
    </row>
    <row r="1135" spans="1:31">
      <c r="A1135" t="s">
        <v>1240</v>
      </c>
      <c r="B1135" t="s">
        <v>1236</v>
      </c>
      <c r="C1135" t="s">
        <v>35</v>
      </c>
      <c r="D1135" t="s">
        <v>1237</v>
      </c>
      <c r="E1135" t="s">
        <v>37</v>
      </c>
      <c r="F1135">
        <v>2004</v>
      </c>
      <c r="G1135" t="s">
        <v>47</v>
      </c>
      <c r="H1135" t="s">
        <v>39</v>
      </c>
      <c r="I1135" t="s">
        <v>40</v>
      </c>
      <c r="J1135" s="21">
        <v>41.761465183702725</v>
      </c>
      <c r="K1135" s="21">
        <v>43.776033453275595</v>
      </c>
      <c r="L1135" s="21">
        <v>91.59103435169699</v>
      </c>
      <c r="M1135" s="21">
        <v>91.761225456276094</v>
      </c>
      <c r="N1135" s="21">
        <v>0</v>
      </c>
      <c r="O1135" s="21">
        <v>19.448125469043308</v>
      </c>
      <c r="P1135" s="21">
        <v>0</v>
      </c>
      <c r="Q1135" s="21">
        <v>8.4802700432144249</v>
      </c>
      <c r="R1135" s="23">
        <v>225318.69007137039</v>
      </c>
      <c r="S1135" s="23">
        <v>220761.76231075701</v>
      </c>
      <c r="T1135" s="23">
        <v>385143.52697008202</v>
      </c>
      <c r="U1135" s="18" t="s">
        <v>41</v>
      </c>
      <c r="V1135" s="23">
        <v>35.634723345094194</v>
      </c>
      <c r="W1135" s="23">
        <v>34.911763178635184</v>
      </c>
      <c r="X1135" s="23">
        <v>55.410339947549801</v>
      </c>
      <c r="Y1135" s="23">
        <v>50.081875213837819</v>
      </c>
      <c r="Z1135" s="23">
        <v>55.303379642209883</v>
      </c>
      <c r="AA1135" s="23">
        <v>50.050664014998162</v>
      </c>
      <c r="AB1135" s="21">
        <v>0</v>
      </c>
      <c r="AC1135" s="26">
        <f>((Y1135*1000)*(O1135/100))/VLOOKUP(E1135,'Sq Ft lookup'!$C$3:$D$7,2,0)</f>
        <v>0.19678727000377574</v>
      </c>
      <c r="AD1135" s="26">
        <f>(100-J1135)/100*X1135*1000/VLOOKUP(E1135,'Sq Ft lookup'!$C$3:$D$7,2,0)</f>
        <v>0.65198848615380267</v>
      </c>
      <c r="AE1135" s="26">
        <f>(100-K1135)/100*Y1135*1000/VLOOKUP(E1135,'Sq Ft lookup'!$C$3:$D$7,2,0)</f>
        <v>0.5689062888413059</v>
      </c>
    </row>
    <row r="1136" spans="1:31">
      <c r="A1136" t="s">
        <v>1241</v>
      </c>
      <c r="B1136" t="s">
        <v>1236</v>
      </c>
      <c r="C1136" t="s">
        <v>35</v>
      </c>
      <c r="D1136" t="s">
        <v>1237</v>
      </c>
      <c r="E1136" t="s">
        <v>37</v>
      </c>
      <c r="F1136">
        <v>2004</v>
      </c>
      <c r="G1136" t="s">
        <v>49</v>
      </c>
      <c r="H1136" t="s">
        <v>44</v>
      </c>
      <c r="I1136" t="s">
        <v>45</v>
      </c>
      <c r="J1136" s="21">
        <v>34.180834277948257</v>
      </c>
      <c r="K1136" s="21">
        <v>34.872573877292268</v>
      </c>
      <c r="L1136" s="21">
        <v>78.18244360728697</v>
      </c>
      <c r="M1136" s="21">
        <v>78.401238356540617</v>
      </c>
      <c r="N1136" s="21">
        <v>0</v>
      </c>
      <c r="O1136" s="21">
        <v>0.63033471476842995</v>
      </c>
      <c r="P1136" s="21">
        <v>0</v>
      </c>
      <c r="Q1136" s="21">
        <v>0.61463813069981499</v>
      </c>
      <c r="R1136" s="23">
        <v>219818.61786704365</v>
      </c>
      <c r="S1136" s="23">
        <v>217731.00892629212</v>
      </c>
      <c r="T1136" s="23">
        <v>99491.795052710004</v>
      </c>
      <c r="U1136" s="18" t="s">
        <v>41</v>
      </c>
      <c r="V1136" s="23">
        <v>27.762205444011375</v>
      </c>
      <c r="W1136" s="23">
        <v>27.483795461451713</v>
      </c>
      <c r="X1136" s="23">
        <v>50.158575300984623</v>
      </c>
      <c r="Y1136" s="23">
        <v>49.84749000266082</v>
      </c>
      <c r="Z1136" s="23">
        <v>50.158520582496166</v>
      </c>
      <c r="AA1136" s="23">
        <v>49.847435284172363</v>
      </c>
      <c r="AB1136" s="21">
        <v>0</v>
      </c>
      <c r="AC1136" s="26">
        <f>((Y1136*1000)*(O1136/100))/VLOOKUP(E1136,'Sq Ft lookup'!$C$3:$D$7,2,0)</f>
        <v>6.3482378811494855E-3</v>
      </c>
      <c r="AD1136" s="26">
        <f>(100-J1136)/100*X1136*1000/VLOOKUP(E1136,'Sq Ft lookup'!$C$3:$D$7,2,0)</f>
        <v>0.66701597739519503</v>
      </c>
      <c r="AE1136" s="26">
        <f>(100-K1136)/100*Y1136*1000/VLOOKUP(E1136,'Sq Ft lookup'!$C$3:$D$7,2,0)</f>
        <v>0.65591246035977468</v>
      </c>
    </row>
    <row r="1137" spans="1:31">
      <c r="A1137" t="s">
        <v>1242</v>
      </c>
      <c r="B1137" t="s">
        <v>1236</v>
      </c>
      <c r="C1137" t="s">
        <v>35</v>
      </c>
      <c r="D1137" t="s">
        <v>1237</v>
      </c>
      <c r="E1137" t="s">
        <v>37</v>
      </c>
      <c r="F1137">
        <v>2004</v>
      </c>
      <c r="G1137" t="s">
        <v>51</v>
      </c>
      <c r="H1137" t="s">
        <v>52</v>
      </c>
      <c r="I1137" t="s">
        <v>53</v>
      </c>
      <c r="J1137" s="21">
        <v>51.669072274705655</v>
      </c>
      <c r="K1137" s="21">
        <v>55.241476573841908</v>
      </c>
      <c r="L1137" s="21">
        <v>87.062813947068008</v>
      </c>
      <c r="M1137" s="21">
        <v>87.519003152229999</v>
      </c>
      <c r="N1137" s="21">
        <v>0</v>
      </c>
      <c r="O1137" s="21">
        <v>16.341107658332529</v>
      </c>
      <c r="P1137" s="21">
        <v>0</v>
      </c>
      <c r="Q1137" s="21">
        <v>9.0197932031951673</v>
      </c>
      <c r="R1137" s="23">
        <v>235978.75918961517</v>
      </c>
      <c r="S1137" s="23">
        <v>227552.97113912206</v>
      </c>
      <c r="T1137" s="23">
        <v>159968.28161321301</v>
      </c>
      <c r="U1137" s="18" t="s">
        <v>41</v>
      </c>
      <c r="V1137" s="23">
        <v>35.425938159821179</v>
      </c>
      <c r="W1137" s="23">
        <v>34.176282590652356</v>
      </c>
      <c r="X1137" s="23">
        <v>63.297299008828439</v>
      </c>
      <c r="Y1137" s="23">
        <v>58.909005793914993</v>
      </c>
      <c r="Z1137" s="23">
        <v>62.843194115359928</v>
      </c>
      <c r="AA1137" s="23">
        <v>58.385620635952854</v>
      </c>
      <c r="AB1137" s="21">
        <v>0</v>
      </c>
      <c r="AC1137" s="26">
        <f>((Y1137*1000)*(O1137/100))/VLOOKUP(E1137,'Sq Ft lookup'!$C$3:$D$7,2,0)</f>
        <v>0.19449205085840984</v>
      </c>
      <c r="AD1137" s="26">
        <f>(100-J1137)/100*X1137*1000/VLOOKUP(E1137,'Sq Ft lookup'!$C$3:$D$7,2,0)</f>
        <v>0.61808610639499595</v>
      </c>
      <c r="AE1137" s="26">
        <f>(100-K1137)/100*Y1137*1000/VLOOKUP(E1137,'Sq Ft lookup'!$C$3:$D$7,2,0)</f>
        <v>0.53271645940774359</v>
      </c>
    </row>
    <row r="1138" spans="1:31">
      <c r="A1138" t="s">
        <v>1243</v>
      </c>
      <c r="B1138" t="s">
        <v>1236</v>
      </c>
      <c r="C1138" t="s">
        <v>35</v>
      </c>
      <c r="D1138" t="s">
        <v>1237</v>
      </c>
      <c r="E1138" t="s">
        <v>37</v>
      </c>
      <c r="F1138">
        <v>2004</v>
      </c>
      <c r="G1138" t="s">
        <v>55</v>
      </c>
      <c r="H1138" t="s">
        <v>225</v>
      </c>
      <c r="I1138" t="s">
        <v>40</v>
      </c>
      <c r="J1138" s="21">
        <v>35.397020330123631</v>
      </c>
      <c r="K1138" s="21">
        <v>39.321968841074664</v>
      </c>
      <c r="L1138" s="21">
        <v>70.759837714889585</v>
      </c>
      <c r="M1138" s="21">
        <v>71.593963974138148</v>
      </c>
      <c r="N1138" s="21">
        <v>0</v>
      </c>
      <c r="O1138" s="21">
        <v>16.777174736133126</v>
      </c>
      <c r="P1138" s="21">
        <v>0</v>
      </c>
      <c r="Q1138" s="21">
        <v>15.296471598560125</v>
      </c>
      <c r="R1138" s="23">
        <v>229406.35159487836</v>
      </c>
      <c r="S1138" s="23">
        <v>222965.28130647942</v>
      </c>
      <c r="T1138" s="23">
        <v>253509.588267902</v>
      </c>
      <c r="U1138" s="18" t="s">
        <v>41</v>
      </c>
      <c r="V1138" s="23">
        <v>102.09293297892961</v>
      </c>
      <c r="W1138" s="23">
        <v>99.178940053387862</v>
      </c>
      <c r="X1138" s="23">
        <v>59.95699300497148</v>
      </c>
      <c r="Y1138" s="23">
        <v>53.57097843561705</v>
      </c>
      <c r="Z1138" s="23">
        <v>58.400570099592699</v>
      </c>
      <c r="AA1138" s="23">
        <v>51.810097061115485</v>
      </c>
      <c r="AB1138" s="21">
        <v>0</v>
      </c>
      <c r="AC1138" s="26">
        <f>((Y1138*1000)*(O1138/100))/VLOOKUP(E1138,'Sq Ft lookup'!$C$3:$D$7,2,0)</f>
        <v>0.18158797171430788</v>
      </c>
      <c r="AD1138" s="26">
        <f>(100-J1138)/100*X1138*1000/VLOOKUP(E1138,'Sq Ft lookup'!$C$3:$D$7,2,0)</f>
        <v>0.78258418025398357</v>
      </c>
      <c r="AE1138" s="26">
        <f>(100-K1138)/100*Y1138*1000/VLOOKUP(E1138,'Sq Ft lookup'!$C$3:$D$7,2,0)</f>
        <v>0.65674946938690548</v>
      </c>
    </row>
    <row r="1139" spans="1:31">
      <c r="A1139" t="s">
        <v>1244</v>
      </c>
      <c r="B1139" t="s">
        <v>1236</v>
      </c>
      <c r="C1139" t="s">
        <v>35</v>
      </c>
      <c r="D1139" t="s">
        <v>1237</v>
      </c>
      <c r="E1139" t="s">
        <v>37</v>
      </c>
      <c r="F1139">
        <v>2004</v>
      </c>
      <c r="G1139" t="s">
        <v>55</v>
      </c>
      <c r="H1139" t="s">
        <v>56</v>
      </c>
      <c r="I1139" t="s">
        <v>57</v>
      </c>
      <c r="J1139" s="21">
        <v>38.879112939826044</v>
      </c>
      <c r="K1139" s="21">
        <v>41.72727338828178</v>
      </c>
      <c r="L1139" s="21">
        <v>84.511996081247077</v>
      </c>
      <c r="M1139" s="21">
        <v>84.919380896153569</v>
      </c>
      <c r="N1139" s="21">
        <v>0</v>
      </c>
      <c r="O1139" s="21">
        <v>0.41643577738122822</v>
      </c>
      <c r="P1139" s="21">
        <v>0</v>
      </c>
      <c r="Q1139" s="21">
        <v>0.42607976630596828</v>
      </c>
      <c r="R1139" s="23">
        <v>229406.35159487836</v>
      </c>
      <c r="S1139" s="23">
        <v>223404.80012081281</v>
      </c>
      <c r="T1139" s="23">
        <v>253509.588267902</v>
      </c>
      <c r="U1139" s="18" t="s">
        <v>41</v>
      </c>
      <c r="V1139" s="23">
        <v>22.068176623898097</v>
      </c>
      <c r="W1139" s="23">
        <v>21.487253011524245</v>
      </c>
      <c r="X1139" s="23">
        <v>59.95699300497148</v>
      </c>
      <c r="Y1139" s="23">
        <v>53.942278035790693</v>
      </c>
      <c r="Z1139" s="23">
        <v>58.227241499851971</v>
      </c>
      <c r="AA1139" s="23">
        <v>52.81112924491125</v>
      </c>
      <c r="AB1139" s="21">
        <v>0</v>
      </c>
      <c r="AC1139" s="26">
        <f>((Y1139*1000)*(O1139/100))/VLOOKUP(E1139,'Sq Ft lookup'!$C$3:$D$7,2,0)</f>
        <v>4.5385381326495302E-3</v>
      </c>
      <c r="AD1139" s="26">
        <f>(100-J1139)/100*X1139*1000/VLOOKUP(E1139,'Sq Ft lookup'!$C$3:$D$7,2,0)</f>
        <v>0.7404029897816955</v>
      </c>
      <c r="AE1139" s="26">
        <f>(100-K1139)/100*Y1139*1000/VLOOKUP(E1139,'Sq Ft lookup'!$C$3:$D$7,2,0)</f>
        <v>0.63508710390805601</v>
      </c>
    </row>
    <row r="1140" spans="1:31">
      <c r="A1140" t="s">
        <v>1245</v>
      </c>
      <c r="B1140" t="s">
        <v>1236</v>
      </c>
      <c r="C1140" t="s">
        <v>35</v>
      </c>
      <c r="D1140" t="s">
        <v>1237</v>
      </c>
      <c r="E1140" t="s">
        <v>37</v>
      </c>
      <c r="F1140">
        <v>2004</v>
      </c>
      <c r="G1140" t="s">
        <v>59</v>
      </c>
      <c r="H1140" t="s">
        <v>44</v>
      </c>
      <c r="I1140" t="s">
        <v>45</v>
      </c>
      <c r="J1140" s="21">
        <v>34.951825874901445</v>
      </c>
      <c r="K1140" s="21">
        <v>35.669919412584484</v>
      </c>
      <c r="L1140" s="21">
        <v>78.394904257523834</v>
      </c>
      <c r="M1140" s="21">
        <v>78.621857707448854</v>
      </c>
      <c r="N1140" s="21">
        <v>0</v>
      </c>
      <c r="O1140" s="21">
        <v>3.0793734608353973</v>
      </c>
      <c r="P1140" s="21">
        <v>0</v>
      </c>
      <c r="Q1140" s="21">
        <v>1.8600359570889278</v>
      </c>
      <c r="R1140" s="23">
        <v>220454.85648308106</v>
      </c>
      <c r="S1140" s="23">
        <v>218208.78402623572</v>
      </c>
      <c r="T1140" s="23">
        <v>95311.410233314993</v>
      </c>
      <c r="U1140" s="18" t="s">
        <v>41</v>
      </c>
      <c r="V1140" s="23">
        <v>27.816825502414449</v>
      </c>
      <c r="W1140" s="23">
        <v>27.524153165445519</v>
      </c>
      <c r="X1140" s="23">
        <v>50.750618435774904</v>
      </c>
      <c r="Y1140" s="23">
        <v>49.903973720177525</v>
      </c>
      <c r="Z1140" s="23">
        <v>50.252980450218082</v>
      </c>
      <c r="AA1140" s="23">
        <v>49.880593619979244</v>
      </c>
      <c r="AB1140" s="21">
        <v>0</v>
      </c>
      <c r="AC1140" s="26">
        <f>((Y1140*1000)*(O1140/100))/VLOOKUP(E1140,'Sq Ft lookup'!$C$3:$D$7,2,0)</f>
        <v>3.1048181081754077E-2</v>
      </c>
      <c r="AD1140" s="26">
        <f>(100-J1140)/100*X1140*1000/VLOOKUP(E1140,'Sq Ft lookup'!$C$3:$D$7,2,0)</f>
        <v>0.66698354681618799</v>
      </c>
      <c r="AE1140" s="26">
        <f>(100-K1140)/100*Y1140*1000/VLOOKUP(E1140,'Sq Ft lookup'!$C$3:$D$7,2,0)</f>
        <v>0.64861635539979534</v>
      </c>
    </row>
    <row r="1141" spans="1:31">
      <c r="A1141" t="s">
        <v>1246</v>
      </c>
      <c r="B1141" t="s">
        <v>1236</v>
      </c>
      <c r="C1141" t="s">
        <v>35</v>
      </c>
      <c r="D1141" t="s">
        <v>1237</v>
      </c>
      <c r="E1141" t="s">
        <v>37</v>
      </c>
      <c r="F1141">
        <v>2004</v>
      </c>
      <c r="G1141" t="s">
        <v>61</v>
      </c>
      <c r="H1141" t="s">
        <v>62</v>
      </c>
      <c r="I1141" t="s">
        <v>63</v>
      </c>
      <c r="J1141" s="21">
        <v>32.327796637323004</v>
      </c>
      <c r="K1141" s="21">
        <v>39.278249219944406</v>
      </c>
      <c r="L1141" s="21">
        <v>84.151413664316806</v>
      </c>
      <c r="M1141" s="21">
        <v>84.79364473434245</v>
      </c>
      <c r="N1141" s="21">
        <v>0</v>
      </c>
      <c r="O1141" s="21">
        <v>18.114072536763864</v>
      </c>
      <c r="P1141" s="21">
        <v>0</v>
      </c>
      <c r="Q1141" s="21">
        <v>10.413846761810786</v>
      </c>
      <c r="R1141" s="23">
        <v>240685.96125802537</v>
      </c>
      <c r="S1141" s="23">
        <v>231321.64460999789</v>
      </c>
      <c r="T1141" s="23">
        <v>84664.063988534996</v>
      </c>
      <c r="U1141" s="18" t="s">
        <v>41</v>
      </c>
      <c r="V1141" s="23">
        <v>40.874708183088806</v>
      </c>
      <c r="W1141" s="23">
        <v>39.217272116020787</v>
      </c>
      <c r="X1141" s="23">
        <v>68.307890352108942</v>
      </c>
      <c r="Y1141" s="23">
        <v>61.644888672355293</v>
      </c>
      <c r="Z1141" s="23">
        <v>68.307890352108942</v>
      </c>
      <c r="AA1141" s="23">
        <v>61.644888672355293</v>
      </c>
      <c r="AB1141" s="21">
        <v>0</v>
      </c>
      <c r="AC1141" s="26">
        <f>((Y1141*1000)*(O1141/100))/VLOOKUP(E1141,'Sq Ft lookup'!$C$3:$D$7,2,0)</f>
        <v>0.22560662388762032</v>
      </c>
      <c r="AD1141" s="26">
        <f>(100-J1141)/100*X1141*1000/VLOOKUP(E1141,'Sq Ft lookup'!$C$3:$D$7,2,0)</f>
        <v>0.93394190265347188</v>
      </c>
      <c r="AE1141" s="26">
        <f>(100-K1141)/100*Y1141*1000/VLOOKUP(E1141,'Sq Ft lookup'!$C$3:$D$7,2,0)</f>
        <v>0.75627549587373066</v>
      </c>
    </row>
    <row r="1142" spans="1:31">
      <c r="A1142" t="s">
        <v>1247</v>
      </c>
      <c r="B1142" t="s">
        <v>1236</v>
      </c>
      <c r="C1142" t="s">
        <v>35</v>
      </c>
      <c r="D1142" t="s">
        <v>1237</v>
      </c>
      <c r="E1142" t="s">
        <v>37</v>
      </c>
      <c r="F1142">
        <v>2004</v>
      </c>
      <c r="G1142" t="s">
        <v>65</v>
      </c>
      <c r="H1142" t="s">
        <v>230</v>
      </c>
      <c r="I1142" t="s">
        <v>63</v>
      </c>
      <c r="J1142" s="21">
        <v>31.488934355179822</v>
      </c>
      <c r="K1142" s="21">
        <v>35.856035940744988</v>
      </c>
      <c r="L1142" s="21">
        <v>89.3662840675795</v>
      </c>
      <c r="M1142" s="21">
        <v>89.684726292091938</v>
      </c>
      <c r="N1142" s="21">
        <v>0</v>
      </c>
      <c r="O1142" s="21">
        <v>0.36031495163415456</v>
      </c>
      <c r="P1142" s="21">
        <v>0</v>
      </c>
      <c r="Q1142" s="21">
        <v>0.38703638055508588</v>
      </c>
      <c r="R1142" s="23">
        <v>234093.63804161569</v>
      </c>
      <c r="S1142" s="23">
        <v>227452.84013403833</v>
      </c>
      <c r="T1142" s="23">
        <v>152631.17962718199</v>
      </c>
      <c r="U1142" s="18" t="s">
        <v>41</v>
      </c>
      <c r="V1142" s="23">
        <v>48.380858108310747</v>
      </c>
      <c r="W1142" s="23">
        <v>46.931267375712963</v>
      </c>
      <c r="X1142" s="23">
        <v>64.882404268132106</v>
      </c>
      <c r="Y1142" s="23">
        <v>60.197561526812422</v>
      </c>
      <c r="Z1142" s="23">
        <v>64.873078701827637</v>
      </c>
      <c r="AA1142" s="23">
        <v>60.152860158207694</v>
      </c>
      <c r="AB1142" s="21">
        <v>0</v>
      </c>
      <c r="AC1142" s="26">
        <f>((Y1142*1000)*(O1142/100))/VLOOKUP(E1142,'Sq Ft lookup'!$C$3:$D$7,2,0)</f>
        <v>4.3822772946817776E-3</v>
      </c>
      <c r="AD1142" s="26">
        <f>(100-J1142)/100*X1142*1000/VLOOKUP(E1142,'Sq Ft lookup'!$C$3:$D$7,2,0)</f>
        <v>0.89810337569608234</v>
      </c>
      <c r="AE1142" s="26">
        <f>(100-K1142)/100*Y1142*1000/VLOOKUP(E1142,'Sq Ft lookup'!$C$3:$D$7,2,0)</f>
        <v>0.78014147348836205</v>
      </c>
    </row>
    <row r="1143" spans="1:31">
      <c r="A1143" t="s">
        <v>1248</v>
      </c>
      <c r="B1143" t="s">
        <v>1236</v>
      </c>
      <c r="C1143" t="s">
        <v>35</v>
      </c>
      <c r="D1143" t="s">
        <v>1237</v>
      </c>
      <c r="E1143" t="s">
        <v>37</v>
      </c>
      <c r="F1143">
        <v>2004</v>
      </c>
      <c r="G1143" t="s">
        <v>65</v>
      </c>
      <c r="H1143" t="s">
        <v>66</v>
      </c>
      <c r="I1143" t="s">
        <v>57</v>
      </c>
      <c r="J1143" s="21">
        <v>37.03987550496096</v>
      </c>
      <c r="K1143" s="21">
        <v>43.807545270687598</v>
      </c>
      <c r="L1143" s="21">
        <v>85.40614647513226</v>
      </c>
      <c r="M1143" s="21">
        <v>85.876189947750078</v>
      </c>
      <c r="N1143" s="21">
        <v>0</v>
      </c>
      <c r="O1143" s="21">
        <v>22.573905839195394</v>
      </c>
      <c r="P1143" s="21">
        <v>0</v>
      </c>
      <c r="Q1143" s="21">
        <v>18.379738934315533</v>
      </c>
      <c r="R1143" s="23">
        <v>234093.63804161569</v>
      </c>
      <c r="S1143" s="23">
        <v>226456.02611196871</v>
      </c>
      <c r="T1143" s="23">
        <v>152631.17962718199</v>
      </c>
      <c r="U1143" s="18" t="s">
        <v>41</v>
      </c>
      <c r="V1143" s="23">
        <v>22.502143139420212</v>
      </c>
      <c r="W1143" s="23">
        <v>21.777132110444363</v>
      </c>
      <c r="X1143" s="23">
        <v>64.882404268132106</v>
      </c>
      <c r="Y1143" s="23">
        <v>57.119657411004354</v>
      </c>
      <c r="Z1143" s="23">
        <v>64.882404268132106</v>
      </c>
      <c r="AA1143" s="23">
        <v>56.944816878358289</v>
      </c>
      <c r="AB1143" s="21">
        <v>0</v>
      </c>
      <c r="AC1143" s="26">
        <f>((Y1143*1000)*(O1143/100))/VLOOKUP(E1143,'Sq Ft lookup'!$C$3:$D$7,2,0)</f>
        <v>0.26051394443137926</v>
      </c>
      <c r="AD1143" s="26">
        <f>(100-J1143)/100*X1143*1000/VLOOKUP(E1143,'Sq Ft lookup'!$C$3:$D$7,2,0)</f>
        <v>0.82533675123932715</v>
      </c>
      <c r="AE1143" s="26">
        <f>(100-K1143)/100*Y1143*1000/VLOOKUP(E1143,'Sq Ft lookup'!$C$3:$D$7,2,0)</f>
        <v>0.64848848635654022</v>
      </c>
    </row>
    <row r="1144" spans="1:31">
      <c r="A1144" t="s">
        <v>1249</v>
      </c>
      <c r="B1144" t="s">
        <v>1236</v>
      </c>
      <c r="C1144" t="s">
        <v>35</v>
      </c>
      <c r="D1144" t="s">
        <v>1237</v>
      </c>
      <c r="E1144" t="s">
        <v>37</v>
      </c>
      <c r="F1144">
        <v>2004</v>
      </c>
      <c r="G1144" t="s">
        <v>68</v>
      </c>
      <c r="H1144" t="s">
        <v>69</v>
      </c>
      <c r="I1144" t="s">
        <v>70</v>
      </c>
      <c r="J1144" s="21">
        <v>42.94158430788498</v>
      </c>
      <c r="K1144" s="21">
        <v>43.090687172017006</v>
      </c>
      <c r="L1144" s="21">
        <v>84.581789114575272</v>
      </c>
      <c r="M1144" s="21">
        <v>84.644270108927259</v>
      </c>
      <c r="N1144" s="21">
        <v>0</v>
      </c>
      <c r="O1144" s="21">
        <v>0</v>
      </c>
      <c r="P1144" s="21">
        <v>0</v>
      </c>
      <c r="Q1144" s="21">
        <v>0</v>
      </c>
      <c r="R1144" s="23">
        <v>214958.72870083287</v>
      </c>
      <c r="S1144" s="23">
        <v>214068.34254614622</v>
      </c>
      <c r="T1144" s="23">
        <v>21599.754896381</v>
      </c>
      <c r="U1144" s="18" t="s">
        <v>41</v>
      </c>
      <c r="V1144" s="23">
        <v>23.181176568425794</v>
      </c>
      <c r="W1144" s="23">
        <v>23.087049879059069</v>
      </c>
      <c r="X1144" s="23">
        <v>49.003615842450685</v>
      </c>
      <c r="Y1144" s="23">
        <v>47.392036809673506</v>
      </c>
      <c r="Z1144" s="23">
        <v>46.691353609226965</v>
      </c>
      <c r="AA1144" s="23">
        <v>46.571864743053105</v>
      </c>
      <c r="AB1144" s="21">
        <v>0</v>
      </c>
      <c r="AC1144" s="26">
        <f>((Y1144*1000)*(O1144/100))/VLOOKUP(E1144,'Sq Ft lookup'!$C$3:$D$7,2,0)</f>
        <v>0</v>
      </c>
      <c r="AD1144" s="26">
        <f>(100-J1144)/100*X1144*1000/VLOOKUP(E1144,'Sq Ft lookup'!$C$3:$D$7,2,0)</f>
        <v>0.56491942280134644</v>
      </c>
      <c r="AE1144" s="26">
        <f>(100-K1144)/100*Y1144*1000/VLOOKUP(E1144,'Sq Ft lookup'!$C$3:$D$7,2,0)</f>
        <v>0.54491327373613385</v>
      </c>
    </row>
    <row r="1145" spans="1:31">
      <c r="A1145" t="s">
        <v>1250</v>
      </c>
      <c r="B1145" t="s">
        <v>1236</v>
      </c>
      <c r="C1145" t="s">
        <v>35</v>
      </c>
      <c r="D1145" t="s">
        <v>1237</v>
      </c>
      <c r="E1145" t="s">
        <v>37</v>
      </c>
      <c r="F1145">
        <v>2004</v>
      </c>
      <c r="G1145" t="s">
        <v>72</v>
      </c>
      <c r="H1145" t="s">
        <v>73</v>
      </c>
      <c r="I1145" t="s">
        <v>63</v>
      </c>
      <c r="J1145" s="21">
        <v>29.664680107393281</v>
      </c>
      <c r="K1145" s="21">
        <v>36.34559689258888</v>
      </c>
      <c r="L1145" s="21">
        <v>82.315593466391761</v>
      </c>
      <c r="M1145" s="21">
        <v>83.23616089077224</v>
      </c>
      <c r="N1145" s="21">
        <v>0</v>
      </c>
      <c r="O1145" s="21">
        <v>17.945058193383915</v>
      </c>
      <c r="P1145" s="21">
        <v>0</v>
      </c>
      <c r="Q1145" s="21">
        <v>12.09521859127153</v>
      </c>
      <c r="R1145" s="23">
        <v>254986.58476178205</v>
      </c>
      <c r="S1145" s="23">
        <v>242486.31118239014</v>
      </c>
      <c r="T1145" s="23">
        <v>49383.772327466999</v>
      </c>
      <c r="U1145" s="18" t="s">
        <v>41</v>
      </c>
      <c r="V1145" s="23">
        <v>72.736311543944211</v>
      </c>
      <c r="W1145" s="23">
        <v>68.948286344883073</v>
      </c>
      <c r="X1145" s="23">
        <v>75.637323846506746</v>
      </c>
      <c r="Y1145" s="23">
        <v>68.361917505559873</v>
      </c>
      <c r="Z1145" s="23">
        <v>73.940559999273916</v>
      </c>
      <c r="AA1145" s="23">
        <v>67.941037504046037</v>
      </c>
      <c r="AB1145" s="21">
        <v>0</v>
      </c>
      <c r="AC1145" s="26">
        <f>((Y1145*1000)*(O1145/100))/VLOOKUP(E1145,'Sq Ft lookup'!$C$3:$D$7,2,0)</f>
        <v>0.24785505361118951</v>
      </c>
      <c r="AD1145" s="26">
        <f>(100-J1145)/100*X1145*1000/VLOOKUP(E1145,'Sq Ft lookup'!$C$3:$D$7,2,0)</f>
        <v>1.0748510695150506</v>
      </c>
      <c r="AE1145" s="26">
        <f>(100-K1145)/100*Y1145*1000/VLOOKUP(E1145,'Sq Ft lookup'!$C$3:$D$7,2,0)</f>
        <v>0.87918720155460006</v>
      </c>
    </row>
    <row r="1146" spans="1:31">
      <c r="A1146" t="s">
        <v>1251</v>
      </c>
      <c r="B1146" t="s">
        <v>1236</v>
      </c>
      <c r="C1146" t="s">
        <v>35</v>
      </c>
      <c r="D1146" t="s">
        <v>1237</v>
      </c>
      <c r="E1146" t="s">
        <v>37</v>
      </c>
      <c r="F1146">
        <v>2004</v>
      </c>
      <c r="G1146" t="s">
        <v>75</v>
      </c>
      <c r="H1146" t="s">
        <v>235</v>
      </c>
      <c r="I1146" t="s">
        <v>63</v>
      </c>
      <c r="J1146" s="21">
        <v>28.79719208489584</v>
      </c>
      <c r="K1146" s="21">
        <v>35.008228022462987</v>
      </c>
      <c r="L1146" s="21">
        <v>86.342973393332983</v>
      </c>
      <c r="M1146" s="21">
        <v>86.929016174970968</v>
      </c>
      <c r="N1146" s="21">
        <v>0</v>
      </c>
      <c r="O1146" s="21">
        <v>11.790953637770217</v>
      </c>
      <c r="P1146" s="21">
        <v>0</v>
      </c>
      <c r="Q1146" s="21">
        <v>9.2321407816160246</v>
      </c>
      <c r="R1146" s="23">
        <v>247369.83364722956</v>
      </c>
      <c r="S1146" s="23">
        <v>237657.32241151191</v>
      </c>
      <c r="T1146" s="23">
        <v>63751.422771758997</v>
      </c>
      <c r="U1146" s="18" t="s">
        <v>41</v>
      </c>
      <c r="V1146" s="23">
        <v>61.347431767690686</v>
      </c>
      <c r="W1146" s="23">
        <v>58.713362492620043</v>
      </c>
      <c r="X1146" s="23">
        <v>72.851464128497099</v>
      </c>
      <c r="Y1146" s="23">
        <v>66.790843090192823</v>
      </c>
      <c r="Z1146" s="23">
        <v>71.634883843008282</v>
      </c>
      <c r="AA1146" s="23">
        <v>66.571712872683435</v>
      </c>
      <c r="AB1146" s="21">
        <v>0</v>
      </c>
      <c r="AC1146" s="26">
        <f>((Y1146*1000)*(O1146/100))/VLOOKUP(E1146,'Sq Ft lookup'!$C$3:$D$7,2,0)</f>
        <v>0.15911258395879357</v>
      </c>
      <c r="AD1146" s="26">
        <f>(100-J1146)/100*X1146*1000/VLOOKUP(E1146,'Sq Ft lookup'!$C$3:$D$7,2,0)</f>
        <v>1.0480308731539509</v>
      </c>
      <c r="AE1146" s="26">
        <f>(100-K1146)/100*Y1146*1000/VLOOKUP(E1146,'Sq Ft lookup'!$C$3:$D$7,2,0)</f>
        <v>0.87702904218714328</v>
      </c>
    </row>
    <row r="1147" spans="1:31">
      <c r="A1147" t="s">
        <v>1252</v>
      </c>
      <c r="B1147" t="s">
        <v>1236</v>
      </c>
      <c r="C1147" t="s">
        <v>35</v>
      </c>
      <c r="D1147" t="s">
        <v>1237</v>
      </c>
      <c r="E1147" t="s">
        <v>37</v>
      </c>
      <c r="F1147">
        <v>2004</v>
      </c>
      <c r="G1147" t="s">
        <v>75</v>
      </c>
      <c r="H1147" t="s">
        <v>76</v>
      </c>
      <c r="I1147" t="s">
        <v>77</v>
      </c>
      <c r="J1147" s="21">
        <v>48.845126417514194</v>
      </c>
      <c r="K1147" s="21">
        <v>53.227783278588667</v>
      </c>
      <c r="L1147" s="21">
        <v>80.434485292005959</v>
      </c>
      <c r="M1147" s="21">
        <v>81.136063234359341</v>
      </c>
      <c r="N1147" s="21">
        <v>0</v>
      </c>
      <c r="O1147" s="21">
        <v>8.6509755317978883</v>
      </c>
      <c r="P1147" s="21">
        <v>0</v>
      </c>
      <c r="Q1147" s="21">
        <v>6.910304275511522</v>
      </c>
      <c r="R1147" s="23">
        <v>247369.83364722956</v>
      </c>
      <c r="S1147" s="23">
        <v>237947.81928231235</v>
      </c>
      <c r="T1147" s="23">
        <v>63751.422771758997</v>
      </c>
      <c r="U1147" s="18" t="s">
        <v>41</v>
      </c>
      <c r="V1147" s="23">
        <v>102.3314579993272</v>
      </c>
      <c r="W1147" s="23">
        <v>98.660855719126033</v>
      </c>
      <c r="X1147" s="23">
        <v>72.851464128497099</v>
      </c>
      <c r="Y1147" s="23">
        <v>66.758133979319155</v>
      </c>
      <c r="Z1147" s="23">
        <v>72.15528218601051</v>
      </c>
      <c r="AA1147" s="23">
        <v>66.612528952737733</v>
      </c>
      <c r="AB1147" s="21">
        <v>0</v>
      </c>
      <c r="AC1147" s="26">
        <f>((Y1147*1000)*(O1147/100))/VLOOKUP(E1147,'Sq Ft lookup'!$C$3:$D$7,2,0)</f>
        <v>0.11668309599021624</v>
      </c>
      <c r="AD1147" s="26">
        <f>(100-J1147)/100*X1147*1000/VLOOKUP(E1147,'Sq Ft lookup'!$C$3:$D$7,2,0)</f>
        <v>0.75294624462920867</v>
      </c>
      <c r="AE1147" s="26">
        <f>(100-K1147)/100*Y1147*1000/VLOOKUP(E1147,'Sq Ft lookup'!$C$3:$D$7,2,0)</f>
        <v>0.63085683612440235</v>
      </c>
    </row>
    <row r="1148" spans="1:31">
      <c r="A1148" t="s">
        <v>1253</v>
      </c>
      <c r="B1148" t="s">
        <v>1236</v>
      </c>
      <c r="C1148" t="s">
        <v>35</v>
      </c>
      <c r="D1148" s="22" t="s">
        <v>1237</v>
      </c>
      <c r="E1148" t="s">
        <v>37</v>
      </c>
      <c r="F1148">
        <v>2004</v>
      </c>
      <c r="G1148" t="s">
        <v>79</v>
      </c>
      <c r="H1148" t="s">
        <v>62</v>
      </c>
      <c r="I1148" t="s">
        <v>70</v>
      </c>
      <c r="J1148" s="21">
        <v>39.588513845735505</v>
      </c>
      <c r="K1148" s="21">
        <v>50.886807835172363</v>
      </c>
      <c r="L1148" s="21">
        <v>81.318092205832215</v>
      </c>
      <c r="M1148" s="21">
        <v>82.770361129858998</v>
      </c>
      <c r="N1148" s="21">
        <v>0</v>
      </c>
      <c r="O1148" s="21">
        <v>28.969667890978489</v>
      </c>
      <c r="P1148" s="21">
        <v>0</v>
      </c>
      <c r="Q1148" s="21">
        <v>17.015502181776643</v>
      </c>
      <c r="R1148" s="23">
        <v>297878.22500776197</v>
      </c>
      <c r="S1148" s="23">
        <v>274940.74254651886</v>
      </c>
      <c r="T1148" s="23">
        <v>9971.4705536010006</v>
      </c>
      <c r="U1148" s="18" t="s">
        <v>41</v>
      </c>
      <c r="V1148" s="23">
        <v>65.057904781590409</v>
      </c>
      <c r="W1148" s="23">
        <v>60.000153069029373</v>
      </c>
      <c r="X1148" s="23">
        <v>89.445591097186735</v>
      </c>
      <c r="Y1148" s="23">
        <v>79.477214689320874</v>
      </c>
      <c r="Z1148" s="23">
        <v>89.060473700790993</v>
      </c>
      <c r="AA1148" s="23">
        <v>78.761689124098126</v>
      </c>
      <c r="AB1148" s="21">
        <v>0</v>
      </c>
      <c r="AC1148" s="26">
        <f>((Y1148*1000)*(O1148/100))/VLOOKUP(E1148,'Sq Ft lookup'!$C$3:$D$7,2,0)</f>
        <v>0.46518406191526879</v>
      </c>
      <c r="AD1148" s="26">
        <f>(100-J1148)/100*X1148*1000/VLOOKUP(E1148,'Sq Ft lookup'!$C$3:$D$7,2,0)</f>
        <v>1.0917347384842306</v>
      </c>
      <c r="AE1148" s="26">
        <f>(100-K1148)/100*Y1148*1000/VLOOKUP(E1148,'Sq Ft lookup'!$C$3:$D$7,2,0)</f>
        <v>0.78864121987309377</v>
      </c>
    </row>
    <row r="1149" spans="1:31">
      <c r="A1149" t="s">
        <v>1254</v>
      </c>
      <c r="B1149" t="s">
        <v>1236</v>
      </c>
      <c r="C1149" t="s">
        <v>35</v>
      </c>
      <c r="D1149" t="s">
        <v>1237</v>
      </c>
      <c r="E1149" t="s">
        <v>37</v>
      </c>
      <c r="F1149">
        <v>2004</v>
      </c>
      <c r="G1149" t="s">
        <v>81</v>
      </c>
      <c r="H1149" t="s">
        <v>82</v>
      </c>
      <c r="I1149" t="s">
        <v>77</v>
      </c>
      <c r="J1149" s="21">
        <v>35.057206141902228</v>
      </c>
      <c r="K1149" s="21">
        <v>43.346823261329625</v>
      </c>
      <c r="L1149" s="21">
        <v>70.977220094109768</v>
      </c>
      <c r="M1149" s="21">
        <v>72.583337456725133</v>
      </c>
      <c r="N1149" s="21">
        <v>0</v>
      </c>
      <c r="O1149" s="21">
        <v>24.965250807718462</v>
      </c>
      <c r="P1149" s="21">
        <v>0</v>
      </c>
      <c r="Q1149" s="21">
        <v>14.75684672973153</v>
      </c>
      <c r="R1149" s="23">
        <v>256455.39182052738</v>
      </c>
      <c r="S1149" s="23">
        <v>242118.84416505264</v>
      </c>
      <c r="T1149" s="23">
        <v>11085.433663289001</v>
      </c>
      <c r="U1149" s="18" t="s">
        <v>41</v>
      </c>
      <c r="V1149" s="23">
        <v>115.59749373908981</v>
      </c>
      <c r="W1149" s="23">
        <v>109.19949295070283</v>
      </c>
      <c r="X1149" s="23">
        <v>74.529700952974991</v>
      </c>
      <c r="Y1149" s="23">
        <v>67.582680136785228</v>
      </c>
      <c r="Z1149" s="23">
        <v>74.207251791711855</v>
      </c>
      <c r="AA1149" s="23">
        <v>67.466144076528821</v>
      </c>
      <c r="AB1149" s="21">
        <v>0</v>
      </c>
      <c r="AC1149" s="26">
        <f>((Y1149*1000)*(O1149/100))/VLOOKUP(E1149,'Sq Ft lookup'!$C$3:$D$7,2,0)</f>
        <v>0.3408866673144067</v>
      </c>
      <c r="AD1149" s="26">
        <f>(100-J1149)/100*X1149*1000/VLOOKUP(E1149,'Sq Ft lookup'!$C$3:$D$7,2,0)</f>
        <v>0.97791029503883775</v>
      </c>
      <c r="AE1149" s="26">
        <f>(100-K1149)/100*Y1149*1000/VLOOKUP(E1149,'Sq Ft lookup'!$C$3:$D$7,2,0)</f>
        <v>0.77356773861244998</v>
      </c>
    </row>
    <row r="1150" spans="1:31">
      <c r="A1150" t="s">
        <v>1255</v>
      </c>
      <c r="B1150" t="s">
        <v>1236</v>
      </c>
      <c r="C1150" t="s">
        <v>35</v>
      </c>
      <c r="D1150" t="s">
        <v>1237</v>
      </c>
      <c r="E1150" t="s">
        <v>84</v>
      </c>
      <c r="F1150">
        <v>2004</v>
      </c>
      <c r="G1150" t="s">
        <v>38</v>
      </c>
      <c r="H1150" t="s">
        <v>39</v>
      </c>
      <c r="I1150" t="s">
        <v>40</v>
      </c>
      <c r="J1150" s="21">
        <v>37.467696860321574</v>
      </c>
      <c r="K1150" s="21">
        <v>46.116741343213874</v>
      </c>
      <c r="L1150" s="21">
        <v>93.503676109679034</v>
      </c>
      <c r="M1150" s="21">
        <v>93.791655133794137</v>
      </c>
      <c r="N1150" s="21">
        <v>0</v>
      </c>
      <c r="O1150" s="21">
        <v>41.569447079030134</v>
      </c>
      <c r="P1150" s="21">
        <v>0</v>
      </c>
      <c r="Q1150" s="21">
        <v>28.784401214638077</v>
      </c>
      <c r="R1150" s="23">
        <v>311709.87554221204</v>
      </c>
      <c r="S1150" s="23">
        <v>298136.36031423829</v>
      </c>
      <c r="T1150" s="23">
        <v>427326.844190887</v>
      </c>
      <c r="U1150" s="18" t="s">
        <v>41</v>
      </c>
      <c r="V1150" s="23">
        <v>49.839084342384687</v>
      </c>
      <c r="W1150" s="23">
        <v>47.628712419995246</v>
      </c>
      <c r="X1150" s="23">
        <v>100.31702811848258</v>
      </c>
      <c r="Y1150" s="23">
        <v>87.464005357790114</v>
      </c>
      <c r="Z1150" s="23">
        <v>100.31702811848258</v>
      </c>
      <c r="AA1150" s="23">
        <v>87.464005357790114</v>
      </c>
      <c r="AB1150" s="21">
        <v>0</v>
      </c>
      <c r="AC1150" s="26">
        <f>((Y1150*1000)*(O1150/100))/VLOOKUP(E1150,'Sq Ft lookup'!$C$3:$D$7,2,0)</f>
        <v>1.4722941251430104</v>
      </c>
      <c r="AD1150" s="26">
        <f>(100-J1150)/100*X1150*1000/VLOOKUP(E1150,'Sq Ft lookup'!$C$3:$D$7,2,0)</f>
        <v>2.5402125176661658</v>
      </c>
      <c r="AE1150" s="26">
        <f>(100-K1150)/100*Y1150*1000/VLOOKUP(E1150,'Sq Ft lookup'!$C$3:$D$7,2,0)</f>
        <v>1.9084209855648238</v>
      </c>
    </row>
    <row r="1151" spans="1:31">
      <c r="A1151" t="s">
        <v>1256</v>
      </c>
      <c r="B1151" t="s">
        <v>1236</v>
      </c>
      <c r="C1151" t="s">
        <v>35</v>
      </c>
      <c r="D1151" s="22" t="s">
        <v>1237</v>
      </c>
      <c r="E1151" t="s">
        <v>84</v>
      </c>
      <c r="F1151">
        <v>2004</v>
      </c>
      <c r="G1151" t="s">
        <v>43</v>
      </c>
      <c r="H1151" t="s">
        <v>44</v>
      </c>
      <c r="I1151" t="s">
        <v>45</v>
      </c>
      <c r="J1151" s="21">
        <v>37.683467683202551</v>
      </c>
      <c r="K1151" s="21">
        <v>44.259999343780542</v>
      </c>
      <c r="L1151" s="21">
        <v>78.426387199153936</v>
      </c>
      <c r="M1151" s="21">
        <v>79.788332368425444</v>
      </c>
      <c r="N1151" s="21">
        <v>0</v>
      </c>
      <c r="O1151" s="21">
        <v>20.507325899872502</v>
      </c>
      <c r="P1151" s="21">
        <v>0</v>
      </c>
      <c r="Q1151" s="21">
        <v>15.013827887896108</v>
      </c>
      <c r="R1151" s="23">
        <v>329723.19604810129</v>
      </c>
      <c r="S1151" s="23">
        <v>308447.60005856957</v>
      </c>
      <c r="T1151" s="23">
        <v>239166.90777221599</v>
      </c>
      <c r="U1151" s="18" t="s">
        <v>41</v>
      </c>
      <c r="V1151" s="23">
        <v>83.688195592918376</v>
      </c>
      <c r="W1151" s="23">
        <v>78.402422025591676</v>
      </c>
      <c r="X1151" s="23">
        <v>98.543688575340028</v>
      </c>
      <c r="Y1151" s="23">
        <v>84.247359636611833</v>
      </c>
      <c r="Z1151" s="23">
        <v>97.377622254440652</v>
      </c>
      <c r="AA1151" s="23">
        <v>83.297445577844229</v>
      </c>
      <c r="AB1151" s="21">
        <v>0</v>
      </c>
      <c r="AC1151" s="26">
        <f>((Y1151*1000)*(O1151/100))/VLOOKUP(E1151,'Sq Ft lookup'!$C$3:$D$7,2,0)</f>
        <v>0.69961047186546377</v>
      </c>
      <c r="AD1151" s="26">
        <f>(100-J1151)/100*X1151*1000/VLOOKUP(E1151,'Sq Ft lookup'!$C$3:$D$7,2,0)</f>
        <v>2.4866980982877505</v>
      </c>
      <c r="AE1151" s="26">
        <f>(100-K1151)/100*Y1151*1000/VLOOKUP(E1151,'Sq Ft lookup'!$C$3:$D$7,2,0)</f>
        <v>1.9015784091635961</v>
      </c>
    </row>
    <row r="1152" spans="1:31">
      <c r="A1152" t="s">
        <v>1257</v>
      </c>
      <c r="B1152" t="s">
        <v>1236</v>
      </c>
      <c r="C1152" t="s">
        <v>35</v>
      </c>
      <c r="D1152" s="22" t="s">
        <v>1237</v>
      </c>
      <c r="E1152" t="s">
        <v>84</v>
      </c>
      <c r="F1152">
        <v>2004</v>
      </c>
      <c r="G1152" t="s">
        <v>47</v>
      </c>
      <c r="H1152" t="s">
        <v>220</v>
      </c>
      <c r="I1152" t="s">
        <v>57</v>
      </c>
      <c r="J1152" s="21">
        <v>44.827198843779591</v>
      </c>
      <c r="K1152" s="21">
        <v>48.860148279906568</v>
      </c>
      <c r="L1152" s="21">
        <v>82.551066760113684</v>
      </c>
      <c r="M1152" s="21">
        <v>83.677280493872217</v>
      </c>
      <c r="N1152" s="21">
        <v>0</v>
      </c>
      <c r="O1152" s="21">
        <v>15.422355486832526</v>
      </c>
      <c r="P1152" s="21">
        <v>0</v>
      </c>
      <c r="Q1152" s="21">
        <v>12.826462283762567</v>
      </c>
      <c r="R1152" s="23">
        <v>326657.03308105614</v>
      </c>
      <c r="S1152" s="23">
        <v>305616.97149430634</v>
      </c>
      <c r="T1152" s="23">
        <v>334895.469195218</v>
      </c>
      <c r="U1152" s="18" t="s">
        <v>41</v>
      </c>
      <c r="V1152" s="23">
        <v>62.961954169580295</v>
      </c>
      <c r="W1152" s="23">
        <v>58.89181670840432</v>
      </c>
      <c r="X1152" s="23">
        <v>108.40350127951299</v>
      </c>
      <c r="Y1152" s="23">
        <v>91.15989127422516</v>
      </c>
      <c r="Z1152" s="23">
        <v>107.07955970794724</v>
      </c>
      <c r="AA1152" s="23">
        <v>85.307084016559429</v>
      </c>
      <c r="AB1152" s="21">
        <v>0</v>
      </c>
      <c r="AC1152" s="26">
        <f>((Y1152*1000)*(O1152/100))/VLOOKUP(E1152,'Sq Ft lookup'!$C$3:$D$7,2,0)</f>
        <v>0.56930562841551036</v>
      </c>
      <c r="AD1152" s="26">
        <f>(100-J1152)/100*X1152*1000/VLOOKUP(E1152,'Sq Ft lookup'!$C$3:$D$7,2,0)</f>
        <v>2.4219173195920853</v>
      </c>
      <c r="AE1152" s="26">
        <f>(100-K1152)/100*Y1152*1000/VLOOKUP(E1152,'Sq Ft lookup'!$C$3:$D$7,2,0)</f>
        <v>1.8877923962679544</v>
      </c>
    </row>
    <row r="1153" spans="1:31">
      <c r="A1153" t="s">
        <v>1258</v>
      </c>
      <c r="B1153" t="s">
        <v>1236</v>
      </c>
      <c r="C1153" t="s">
        <v>35</v>
      </c>
      <c r="D1153" s="22" t="s">
        <v>1237</v>
      </c>
      <c r="E1153" t="s">
        <v>84</v>
      </c>
      <c r="F1153">
        <v>2004</v>
      </c>
      <c r="G1153" t="s">
        <v>47</v>
      </c>
      <c r="H1153" t="s">
        <v>39</v>
      </c>
      <c r="I1153" t="s">
        <v>40</v>
      </c>
      <c r="J1153" s="21">
        <v>35.367030249210217</v>
      </c>
      <c r="K1153" s="21">
        <v>46.22375814169559</v>
      </c>
      <c r="L1153" s="21">
        <v>93.683332565421878</v>
      </c>
      <c r="M1153" s="21">
        <v>94.086539834497728</v>
      </c>
      <c r="N1153" s="21">
        <v>0</v>
      </c>
      <c r="O1153" s="21">
        <v>46.310466778881363</v>
      </c>
      <c r="P1153" s="21">
        <v>0</v>
      </c>
      <c r="Q1153" s="21">
        <v>27.517666623206129</v>
      </c>
      <c r="R1153" s="23">
        <v>326657.03308105614</v>
      </c>
      <c r="S1153" s="23">
        <v>306522.74157312058</v>
      </c>
      <c r="T1153" s="23">
        <v>334895.469195218</v>
      </c>
      <c r="U1153" s="18" t="s">
        <v>41</v>
      </c>
      <c r="V1153" s="23">
        <v>52.370544932571576</v>
      </c>
      <c r="W1153" s="23">
        <v>49.023389473606542</v>
      </c>
      <c r="X1153" s="23">
        <v>108.40350127951299</v>
      </c>
      <c r="Y1153" s="23">
        <v>92.494700240969706</v>
      </c>
      <c r="Z1153" s="23">
        <v>108.40350127951299</v>
      </c>
      <c r="AA1153" s="23">
        <v>92.100372175795883</v>
      </c>
      <c r="AB1153" s="21">
        <v>0</v>
      </c>
      <c r="AC1153" s="26">
        <f>((Y1153*1000)*(O1153/100))/VLOOKUP(E1153,'Sq Ft lookup'!$C$3:$D$7,2,0)</f>
        <v>1.7345506145908149</v>
      </c>
      <c r="AD1153" s="26">
        <f>(100-J1153)/100*X1153*1000/VLOOKUP(E1153,'Sq Ft lookup'!$C$3:$D$7,2,0)</f>
        <v>2.8371898032308018</v>
      </c>
      <c r="AE1153" s="26">
        <f>(100-K1153)/100*Y1153*1000/VLOOKUP(E1153,'Sq Ft lookup'!$C$3:$D$7,2,0)</f>
        <v>2.014179943620066</v>
      </c>
    </row>
    <row r="1154" spans="1:31">
      <c r="A1154" t="s">
        <v>1259</v>
      </c>
      <c r="B1154" t="s">
        <v>1236</v>
      </c>
      <c r="C1154" t="s">
        <v>35</v>
      </c>
      <c r="D1154" t="s">
        <v>1237</v>
      </c>
      <c r="E1154" t="s">
        <v>84</v>
      </c>
      <c r="F1154">
        <v>2004</v>
      </c>
      <c r="G1154" t="s">
        <v>49</v>
      </c>
      <c r="H1154" t="s">
        <v>44</v>
      </c>
      <c r="I1154" t="s">
        <v>45</v>
      </c>
      <c r="J1154" s="21">
        <v>42.181423544186913</v>
      </c>
      <c r="K1154" s="21">
        <v>43.287324794568747</v>
      </c>
      <c r="L1154" s="21">
        <v>81.81186625700029</v>
      </c>
      <c r="M1154" s="21">
        <v>82.379852608320718</v>
      </c>
      <c r="N1154" s="21">
        <v>0</v>
      </c>
      <c r="O1154" s="21">
        <v>8.4315064379743099</v>
      </c>
      <c r="P1154" s="21">
        <v>0</v>
      </c>
      <c r="Q1154" s="21">
        <v>6.0983142257776297</v>
      </c>
      <c r="R1154" s="23">
        <v>293284.78333494259</v>
      </c>
      <c r="S1154" s="23">
        <v>283717.56425372593</v>
      </c>
      <c r="T1154" s="23">
        <v>153751.309381461</v>
      </c>
      <c r="U1154" s="18" t="s">
        <v>41</v>
      </c>
      <c r="V1154" s="23">
        <v>36.738890787878205</v>
      </c>
      <c r="W1154" s="23">
        <v>35.590820007468011</v>
      </c>
      <c r="X1154" s="23">
        <v>79.620663722248992</v>
      </c>
      <c r="Y1154" s="23">
        <v>72.84858659301041</v>
      </c>
      <c r="Z1154" s="23">
        <v>66.488038258459696</v>
      </c>
      <c r="AA1154" s="23">
        <v>65.652955835924971</v>
      </c>
      <c r="AB1154" s="21">
        <v>0</v>
      </c>
      <c r="AC1154" s="26">
        <f>((Y1154*1000)*(O1154/100))/VLOOKUP(E1154,'Sq Ft lookup'!$C$3:$D$7,2,0)</f>
        <v>0.24872376062210819</v>
      </c>
      <c r="AD1154" s="26">
        <f>(100-J1154)/100*X1154*1000/VLOOKUP(E1154,'Sq Ft lookup'!$C$3:$D$7,2,0)</f>
        <v>1.8641641761034367</v>
      </c>
      <c r="AE1154" s="26">
        <f>(100-K1154)/100*Y1154*1000/VLOOKUP(E1154,'Sq Ft lookup'!$C$3:$D$7,2,0)</f>
        <v>1.6729857180093675</v>
      </c>
    </row>
    <row r="1155" spans="1:31">
      <c r="A1155" t="s">
        <v>1260</v>
      </c>
      <c r="B1155" t="s">
        <v>1236</v>
      </c>
      <c r="C1155" t="s">
        <v>35</v>
      </c>
      <c r="D1155" t="s">
        <v>1237</v>
      </c>
      <c r="E1155" t="s">
        <v>84</v>
      </c>
      <c r="F1155">
        <v>2004</v>
      </c>
      <c r="G1155" t="s">
        <v>51</v>
      </c>
      <c r="H1155" t="s">
        <v>52</v>
      </c>
      <c r="I1155" t="s">
        <v>53</v>
      </c>
      <c r="J1155" s="21">
        <v>35.180811310685066</v>
      </c>
      <c r="K1155" s="21">
        <v>46.451181798751485</v>
      </c>
      <c r="L1155" s="21">
        <v>88.324914092227488</v>
      </c>
      <c r="M1155" s="21">
        <v>89.250044722625944</v>
      </c>
      <c r="N1155" s="21">
        <v>0</v>
      </c>
      <c r="O1155" s="21">
        <v>35.427871731131347</v>
      </c>
      <c r="P1155" s="21">
        <v>0</v>
      </c>
      <c r="Q1155" s="21">
        <v>24.709213534769646</v>
      </c>
      <c r="R1155" s="23">
        <v>344627.14125747554</v>
      </c>
      <c r="S1155" s="23">
        <v>316808.46799135715</v>
      </c>
      <c r="T1155" s="23">
        <v>148484.993909296</v>
      </c>
      <c r="U1155" s="18" t="s">
        <v>41</v>
      </c>
      <c r="V1155" s="23">
        <v>51.748514009022422</v>
      </c>
      <c r="W1155" s="23">
        <v>47.646691406937116</v>
      </c>
      <c r="X1155" s="23">
        <v>102.45560471115846</v>
      </c>
      <c r="Y1155" s="23">
        <v>87.472315112113634</v>
      </c>
      <c r="Z1155" s="23">
        <v>102.21442396668871</v>
      </c>
      <c r="AA1155" s="23">
        <v>87.0064964145689</v>
      </c>
      <c r="AB1155" s="21">
        <v>0</v>
      </c>
      <c r="AC1155" s="26">
        <f>((Y1155*1000)*(O1155/100))/VLOOKUP(E1155,'Sq Ft lookup'!$C$3:$D$7,2,0)</f>
        <v>1.2548928770265495</v>
      </c>
      <c r="AD1155" s="26">
        <f>(100-J1155)/100*X1155*1000/VLOOKUP(E1155,'Sq Ft lookup'!$C$3:$D$7,2,0)</f>
        <v>2.6892444519337695</v>
      </c>
      <c r="AE1155" s="26">
        <f>(100-K1155)/100*Y1155*1000/VLOOKUP(E1155,'Sq Ft lookup'!$C$3:$D$7,2,0)</f>
        <v>1.8967560638108507</v>
      </c>
    </row>
    <row r="1156" spans="1:31">
      <c r="A1156" t="s">
        <v>1261</v>
      </c>
      <c r="B1156" t="s">
        <v>1236</v>
      </c>
      <c r="C1156" t="s">
        <v>35</v>
      </c>
      <c r="D1156" t="s">
        <v>1237</v>
      </c>
      <c r="E1156" t="s">
        <v>84</v>
      </c>
      <c r="F1156">
        <v>2004</v>
      </c>
      <c r="G1156" t="s">
        <v>55</v>
      </c>
      <c r="H1156" t="s">
        <v>225</v>
      </c>
      <c r="I1156" t="s">
        <v>40</v>
      </c>
      <c r="J1156" s="21">
        <v>28.558011669891158</v>
      </c>
      <c r="K1156" s="21">
        <v>40.491153293918657</v>
      </c>
      <c r="L1156" s="21">
        <v>74.586892529041563</v>
      </c>
      <c r="M1156" s="21">
        <v>76.199647289146611</v>
      </c>
      <c r="N1156" s="21">
        <v>0</v>
      </c>
      <c r="O1156" s="21">
        <v>41.783342372206924</v>
      </c>
      <c r="P1156" s="21">
        <v>0</v>
      </c>
      <c r="Q1156" s="21">
        <v>31.733634225096996</v>
      </c>
      <c r="R1156" s="23">
        <v>321918.90925979736</v>
      </c>
      <c r="S1156" s="23">
        <v>301904.27264148759</v>
      </c>
      <c r="T1156" s="23">
        <v>246803.817741126</v>
      </c>
      <c r="U1156" s="18" t="s">
        <v>41</v>
      </c>
      <c r="V1156" s="23">
        <v>144.2709654519235</v>
      </c>
      <c r="W1156" s="23">
        <v>135.11278094451222</v>
      </c>
      <c r="X1156" s="23">
        <v>97.486404815243304</v>
      </c>
      <c r="Y1156" s="23">
        <v>83.079763199564809</v>
      </c>
      <c r="Z1156" s="23">
        <v>95.80703875693149</v>
      </c>
      <c r="AA1156" s="23">
        <v>80.374715281856552</v>
      </c>
      <c r="AB1156" s="21">
        <v>0</v>
      </c>
      <c r="AC1156" s="26">
        <f>((Y1156*1000)*(O1156/100))/VLOOKUP(E1156,'Sq Ft lookup'!$C$3:$D$7,2,0)</f>
        <v>1.4056894877381225</v>
      </c>
      <c r="AD1156" s="26">
        <f>(100-J1156)/100*X1156*1000/VLOOKUP(E1156,'Sq Ft lookup'!$C$3:$D$7,2,0)</f>
        <v>2.8202561632536458</v>
      </c>
      <c r="AE1156" s="26">
        <f>(100-K1156)/100*Y1156*1000/VLOOKUP(E1156,'Sq Ft lookup'!$C$3:$D$7,2,0)</f>
        <v>2.002016964009087</v>
      </c>
    </row>
    <row r="1157" spans="1:31">
      <c r="A1157" t="s">
        <v>1262</v>
      </c>
      <c r="B1157" t="s">
        <v>1236</v>
      </c>
      <c r="C1157" t="s">
        <v>35</v>
      </c>
      <c r="D1157" t="s">
        <v>1237</v>
      </c>
      <c r="E1157" t="s">
        <v>84</v>
      </c>
      <c r="F1157">
        <v>2004</v>
      </c>
      <c r="G1157" t="s">
        <v>55</v>
      </c>
      <c r="H1157" t="s">
        <v>56</v>
      </c>
      <c r="I1157" t="s">
        <v>57</v>
      </c>
      <c r="J1157" s="21">
        <v>29.163360386069158</v>
      </c>
      <c r="K1157" s="21">
        <v>37.412544306367259</v>
      </c>
      <c r="L1157" s="21">
        <v>86.577943496064407</v>
      </c>
      <c r="M1157" s="21">
        <v>87.413860323008478</v>
      </c>
      <c r="N1157" s="21">
        <v>0</v>
      </c>
      <c r="O1157" s="21">
        <v>19.505456418640332</v>
      </c>
      <c r="P1157" s="21">
        <v>0</v>
      </c>
      <c r="Q1157" s="21">
        <v>14.861698554608024</v>
      </c>
      <c r="R1157" s="23">
        <v>321918.90925979736</v>
      </c>
      <c r="S1157" s="23">
        <v>302990.58873179485</v>
      </c>
      <c r="T1157" s="23">
        <v>246803.817741126</v>
      </c>
      <c r="U1157" s="18" t="s">
        <v>41</v>
      </c>
      <c r="V1157" s="21">
        <v>31.095277056959471</v>
      </c>
      <c r="W1157" s="21">
        <v>29.158050544021854</v>
      </c>
      <c r="X1157" s="23">
        <v>97.486404815243304</v>
      </c>
      <c r="Y1157" s="23">
        <v>89.106106966790179</v>
      </c>
      <c r="Z1157" s="23">
        <v>95.220162538093945</v>
      </c>
      <c r="AA1157" s="23">
        <v>86.510514082015561</v>
      </c>
      <c r="AB1157" s="21">
        <v>0</v>
      </c>
      <c r="AC1157" s="26">
        <f>((Y1157*1000)*(O1157/100))/VLOOKUP(E1157,'Sq Ft lookup'!$C$3:$D$7,2,0)</f>
        <v>0.70380857909513239</v>
      </c>
      <c r="AD1157" s="26">
        <f>(100-J1157)/100*X1157*1000/VLOOKUP(E1157,'Sq Ft lookup'!$C$3:$D$7,2,0)</f>
        <v>2.7963593136890714</v>
      </c>
      <c r="AE1157" s="26">
        <f>(100-K1157)/100*Y1157*1000/VLOOKUP(E1157,'Sq Ft lookup'!$C$3:$D$7,2,0)</f>
        <v>2.2583213289394939</v>
      </c>
    </row>
    <row r="1158" spans="1:31">
      <c r="A1158" t="s">
        <v>1263</v>
      </c>
      <c r="B1158" t="s">
        <v>1236</v>
      </c>
      <c r="C1158" t="s">
        <v>35</v>
      </c>
      <c r="D1158" s="22" t="s">
        <v>1237</v>
      </c>
      <c r="E1158" t="s">
        <v>84</v>
      </c>
      <c r="F1158">
        <v>2004</v>
      </c>
      <c r="G1158" t="s">
        <v>59</v>
      </c>
      <c r="H1158" t="s">
        <v>44</v>
      </c>
      <c r="I1158" t="s">
        <v>45</v>
      </c>
      <c r="J1158" s="21">
        <v>46.281566625313339</v>
      </c>
      <c r="K1158" s="21">
        <v>47.378194347042481</v>
      </c>
      <c r="L1158" s="21">
        <v>82.797268403025441</v>
      </c>
      <c r="M1158" s="21">
        <v>83.460358068830857</v>
      </c>
      <c r="N1158" s="21">
        <v>0</v>
      </c>
      <c r="O1158" s="21">
        <v>8.2285903228283921</v>
      </c>
      <c r="P1158" s="21">
        <v>0</v>
      </c>
      <c r="Q1158" s="21">
        <v>6.6455221616775386</v>
      </c>
      <c r="R1158" s="23">
        <v>302593.69359709404</v>
      </c>
      <c r="S1158" s="23">
        <v>290607.58813605114</v>
      </c>
      <c r="T1158" s="23">
        <v>132739.83834893399</v>
      </c>
      <c r="U1158" s="18" t="s">
        <v>41</v>
      </c>
      <c r="V1158" s="23">
        <v>37.930908663404892</v>
      </c>
      <c r="W1158" s="23">
        <v>36.468391027912205</v>
      </c>
      <c r="X1158" s="23">
        <v>86.913619400479291</v>
      </c>
      <c r="Y1158" s="23">
        <v>80.08399987732497</v>
      </c>
      <c r="Z1158" s="23">
        <v>67.141973731742809</v>
      </c>
      <c r="AA1158" s="23">
        <v>66.238950817260445</v>
      </c>
      <c r="AB1158" s="21">
        <v>0</v>
      </c>
      <c r="AC1158" s="26">
        <f>((Y1158*1000)*(O1158/100))/VLOOKUP(E1158,'Sq Ft lookup'!$C$3:$D$7,2,0)</f>
        <v>0.26684690277543893</v>
      </c>
      <c r="AD1158" s="26">
        <f>(100-J1158)/100*X1158*1000/VLOOKUP(E1158,'Sq Ft lookup'!$C$3:$D$7,2,0)</f>
        <v>1.8906108415134726</v>
      </c>
      <c r="AE1158" s="26">
        <f>(100-K1158)/100*Y1158*1000/VLOOKUP(E1158,'Sq Ft lookup'!$C$3:$D$7,2,0)</f>
        <v>1.7064849878340023</v>
      </c>
    </row>
    <row r="1159" spans="1:31">
      <c r="A1159" t="s">
        <v>1264</v>
      </c>
      <c r="B1159" t="s">
        <v>1236</v>
      </c>
      <c r="C1159" t="s">
        <v>35</v>
      </c>
      <c r="D1159" t="s">
        <v>1237</v>
      </c>
      <c r="E1159" t="s">
        <v>84</v>
      </c>
      <c r="F1159">
        <v>2004</v>
      </c>
      <c r="G1159" t="s">
        <v>61</v>
      </c>
      <c r="H1159" t="s">
        <v>62</v>
      </c>
      <c r="I1159" t="s">
        <v>63</v>
      </c>
      <c r="J1159" s="21">
        <v>19.978832152450721</v>
      </c>
      <c r="K1159" s="21">
        <v>33.63873384765057</v>
      </c>
      <c r="L1159" s="21">
        <v>85.012344192895455</v>
      </c>
      <c r="M1159" s="21">
        <v>86.348449680978831</v>
      </c>
      <c r="N1159" s="21">
        <v>0</v>
      </c>
      <c r="O1159" s="21">
        <v>35.323572478629004</v>
      </c>
      <c r="P1159" s="21">
        <v>0</v>
      </c>
      <c r="Q1159" s="21">
        <v>23.373118708078465</v>
      </c>
      <c r="R1159" s="23">
        <v>351095.85565635079</v>
      </c>
      <c r="S1159" s="23">
        <v>321513.67628464458</v>
      </c>
      <c r="T1159" s="23">
        <v>80179.015789653</v>
      </c>
      <c r="U1159" s="18" t="s">
        <v>41</v>
      </c>
      <c r="V1159" s="23">
        <v>60.123535724520245</v>
      </c>
      <c r="W1159" s="23">
        <v>54.762869582263015</v>
      </c>
      <c r="X1159" s="23">
        <v>106.24850957628841</v>
      </c>
      <c r="Y1159" s="23">
        <v>90.473844972690102</v>
      </c>
      <c r="Z1159" s="23">
        <v>106.24850957628841</v>
      </c>
      <c r="AA1159" s="23">
        <v>90.473844972690102</v>
      </c>
      <c r="AB1159" s="21">
        <v>0</v>
      </c>
      <c r="AC1159" s="26">
        <f>((Y1159*1000)*(O1159/100))/VLOOKUP(E1159,'Sq Ft lookup'!$C$3:$D$7,2,0)</f>
        <v>1.2941321807301329</v>
      </c>
      <c r="AD1159" s="26">
        <f>(100-J1159)/100*X1159*1000/VLOOKUP(E1159,'Sq Ft lookup'!$C$3:$D$7,2,0)</f>
        <v>3.4428547553578142</v>
      </c>
      <c r="AE1159" s="26">
        <f>(100-K1159)/100*Y1159*1000/VLOOKUP(E1159,'Sq Ft lookup'!$C$3:$D$7,2,0)</f>
        <v>2.4312447483535489</v>
      </c>
    </row>
    <row r="1160" spans="1:31">
      <c r="A1160" t="s">
        <v>1265</v>
      </c>
      <c r="B1160" t="s">
        <v>1236</v>
      </c>
      <c r="C1160" t="s">
        <v>35</v>
      </c>
      <c r="D1160" t="s">
        <v>1237</v>
      </c>
      <c r="E1160" t="s">
        <v>84</v>
      </c>
      <c r="F1160">
        <v>2004</v>
      </c>
      <c r="G1160" t="s">
        <v>65</v>
      </c>
      <c r="H1160" t="s">
        <v>230</v>
      </c>
      <c r="I1160" t="s">
        <v>63</v>
      </c>
      <c r="J1160" s="21">
        <v>25.498441837313067</v>
      </c>
      <c r="K1160" s="21">
        <v>35.291611680066779</v>
      </c>
      <c r="L1160" s="21">
        <v>90.932762044138599</v>
      </c>
      <c r="M1160" s="21">
        <v>91.612250816786187</v>
      </c>
      <c r="N1160" s="21">
        <v>0</v>
      </c>
      <c r="O1160" s="21">
        <v>22.799355240564637</v>
      </c>
      <c r="P1160" s="21">
        <v>0</v>
      </c>
      <c r="Q1160" s="21">
        <v>17.836019029500385</v>
      </c>
      <c r="R1160" s="23">
        <v>334131.29820156848</v>
      </c>
      <c r="S1160" s="23">
        <v>310459.62860723422</v>
      </c>
      <c r="T1160" s="23">
        <v>174477.34438496901</v>
      </c>
      <c r="U1160" s="18" t="s">
        <v>41</v>
      </c>
      <c r="V1160" s="23">
        <v>70.216559165864297</v>
      </c>
      <c r="W1160" s="23">
        <v>64.95358339656994</v>
      </c>
      <c r="X1160" s="23">
        <v>110.4340725900424</v>
      </c>
      <c r="Y1160" s="23">
        <v>98.852415344663839</v>
      </c>
      <c r="Z1160" s="23">
        <v>110.28327850791932</v>
      </c>
      <c r="AA1160" s="23">
        <v>98.822835419266809</v>
      </c>
      <c r="AB1160" s="21">
        <v>0</v>
      </c>
      <c r="AC1160" s="26">
        <f>((Y1160*1000)*(O1160/100))/VLOOKUP(E1160,'Sq Ft lookup'!$C$3:$D$7,2,0)</f>
        <v>0.91264277539211724</v>
      </c>
      <c r="AD1160" s="26">
        <f>(100-J1160)/100*X1160*1000/VLOOKUP(E1160,'Sq Ft lookup'!$C$3:$D$7,2,0)</f>
        <v>3.3316503268716073</v>
      </c>
      <c r="AE1160" s="26">
        <f>(100-K1160)/100*Y1160*1000/VLOOKUP(E1160,'Sq Ft lookup'!$C$3:$D$7,2,0)</f>
        <v>2.5902330344141862</v>
      </c>
    </row>
    <row r="1161" spans="1:31">
      <c r="A1161" t="s">
        <v>1266</v>
      </c>
      <c r="B1161" t="s">
        <v>1236</v>
      </c>
      <c r="C1161" t="s">
        <v>35</v>
      </c>
      <c r="D1161" t="s">
        <v>1237</v>
      </c>
      <c r="E1161" t="s">
        <v>84</v>
      </c>
      <c r="F1161">
        <v>2004</v>
      </c>
      <c r="G1161" t="s">
        <v>65</v>
      </c>
      <c r="H1161" t="s">
        <v>66</v>
      </c>
      <c r="I1161" t="s">
        <v>57</v>
      </c>
      <c r="J1161" s="21">
        <v>29.352793288039926</v>
      </c>
      <c r="K1161" s="21">
        <v>42.969901187097136</v>
      </c>
      <c r="L1161" s="21">
        <v>87.636944700165458</v>
      </c>
      <c r="M1161" s="21">
        <v>88.577826197657203</v>
      </c>
      <c r="N1161" s="21">
        <v>0</v>
      </c>
      <c r="O1161" s="21">
        <v>45.756976397884806</v>
      </c>
      <c r="P1161" s="21">
        <v>0</v>
      </c>
      <c r="Q1161" s="21">
        <v>34.098986650105253</v>
      </c>
      <c r="R1161" s="23">
        <v>334131.29820156848</v>
      </c>
      <c r="S1161" s="23">
        <v>308626.09113251104</v>
      </c>
      <c r="T1161" s="23">
        <v>174477.34438496901</v>
      </c>
      <c r="U1161" s="18" t="s">
        <v>41</v>
      </c>
      <c r="V1161" s="23">
        <v>32.445607634488823</v>
      </c>
      <c r="W1161" s="23">
        <v>29.976003826299447</v>
      </c>
      <c r="X1161" s="23">
        <v>110.4340725900424</v>
      </c>
      <c r="Y1161" s="23">
        <v>97.516533036289218</v>
      </c>
      <c r="Z1161" s="23">
        <v>110.4340725900424</v>
      </c>
      <c r="AA1161" s="23">
        <v>95.351370753457559</v>
      </c>
      <c r="AB1161" s="21">
        <v>0</v>
      </c>
      <c r="AC1161" s="26">
        <f>((Y1161*1000)*(O1161/100))/VLOOKUP(E1161,'Sq Ft lookup'!$C$3:$D$7,2,0)</f>
        <v>1.8068684756205871</v>
      </c>
      <c r="AD1161" s="26">
        <f>(100-J1161)/100*X1161*1000/VLOOKUP(E1161,'Sq Ft lookup'!$C$3:$D$7,2,0)</f>
        <v>3.1592868006933914</v>
      </c>
      <c r="AE1161" s="26">
        <f>(100-K1161)/100*Y1161*1000/VLOOKUP(E1161,'Sq Ft lookup'!$C$3:$D$7,2,0)</f>
        <v>2.2520257197616038</v>
      </c>
    </row>
    <row r="1162" spans="1:31">
      <c r="A1162" t="s">
        <v>1267</v>
      </c>
      <c r="B1162" t="s">
        <v>1236</v>
      </c>
      <c r="C1162" t="s">
        <v>35</v>
      </c>
      <c r="D1162" s="22" t="s">
        <v>1237</v>
      </c>
      <c r="E1162" t="s">
        <v>84</v>
      </c>
      <c r="F1162">
        <v>2004</v>
      </c>
      <c r="G1162" t="s">
        <v>68</v>
      </c>
      <c r="H1162" t="s">
        <v>69</v>
      </c>
      <c r="I1162" t="s">
        <v>70</v>
      </c>
      <c r="J1162" s="21">
        <v>33.56496506663342</v>
      </c>
      <c r="K1162" s="21">
        <v>40.545193736021275</v>
      </c>
      <c r="L1162" s="21">
        <v>88.236150328962324</v>
      </c>
      <c r="M1162" s="21">
        <v>89.091736632662304</v>
      </c>
      <c r="N1162" s="21">
        <v>0</v>
      </c>
      <c r="O1162" s="21">
        <v>21.779337150907534</v>
      </c>
      <c r="P1162" s="21">
        <v>0</v>
      </c>
      <c r="Q1162" s="21">
        <v>15.374107842745415</v>
      </c>
      <c r="R1162" s="23">
        <v>316245.51579645881</v>
      </c>
      <c r="S1162" s="23">
        <v>293048.96031124605</v>
      </c>
      <c r="T1162" s="23">
        <v>19168.417629923999</v>
      </c>
      <c r="U1162" s="18" t="s">
        <v>41</v>
      </c>
      <c r="V1162" s="23">
        <v>34.204261486980187</v>
      </c>
      <c r="W1162" s="23">
        <v>31.715321358545928</v>
      </c>
      <c r="X1162" s="23">
        <v>94.76405823866493</v>
      </c>
      <c r="Y1162" s="23">
        <v>80.552923966704824</v>
      </c>
      <c r="Z1162" s="23">
        <v>88.110251993314833</v>
      </c>
      <c r="AA1162" s="23">
        <v>79.749996546071444</v>
      </c>
      <c r="AB1162" s="21">
        <v>0</v>
      </c>
      <c r="AC1162" s="26">
        <f>((Y1162*1000)*(O1162/100))/VLOOKUP(E1162,'Sq Ft lookup'!$C$3:$D$7,2,0)</f>
        <v>0.7104228748986775</v>
      </c>
      <c r="AD1162" s="26">
        <f>(100-J1162)/100*X1162*1000/VLOOKUP(E1162,'Sq Ft lookup'!$C$3:$D$7,2,0)</f>
        <v>2.5493636442653531</v>
      </c>
      <c r="AE1162" s="26">
        <f>(100-K1162)/100*Y1162*1000/VLOOKUP(E1162,'Sq Ft lookup'!$C$3:$D$7,2,0)</f>
        <v>1.9393636316814917</v>
      </c>
    </row>
    <row r="1163" spans="1:31">
      <c r="A1163" t="s">
        <v>1268</v>
      </c>
      <c r="B1163" t="s">
        <v>1236</v>
      </c>
      <c r="C1163" t="s">
        <v>35</v>
      </c>
      <c r="D1163" t="s">
        <v>1237</v>
      </c>
      <c r="E1163" t="s">
        <v>84</v>
      </c>
      <c r="F1163">
        <v>2004</v>
      </c>
      <c r="G1163" t="s">
        <v>72</v>
      </c>
      <c r="H1163" t="s">
        <v>73</v>
      </c>
      <c r="I1163" t="s">
        <v>63</v>
      </c>
      <c r="J1163" s="21">
        <v>19.422911897413542</v>
      </c>
      <c r="K1163" s="21">
        <v>31.588038935517037</v>
      </c>
      <c r="L1163" s="21">
        <v>82.188110213553117</v>
      </c>
      <c r="M1163" s="21">
        <v>84.123857391724485</v>
      </c>
      <c r="N1163" s="21">
        <v>0</v>
      </c>
      <c r="O1163" s="21">
        <v>34.497738897601209</v>
      </c>
      <c r="P1163" s="21">
        <v>0</v>
      </c>
      <c r="Q1163" s="21">
        <v>22.889651031790194</v>
      </c>
      <c r="R1163" s="23">
        <v>367473.59653005784</v>
      </c>
      <c r="S1163" s="23">
        <v>329380.91246684542</v>
      </c>
      <c r="T1163" s="23">
        <v>52450.042803586999</v>
      </c>
      <c r="U1163" s="18" t="s">
        <v>41</v>
      </c>
      <c r="V1163" s="23">
        <v>106.29889617101064</v>
      </c>
      <c r="W1163" s="23">
        <v>94.744747273718772</v>
      </c>
      <c r="X1163" s="23">
        <v>109.74792360686101</v>
      </c>
      <c r="Y1163" s="23">
        <v>96.39526099468705</v>
      </c>
      <c r="Z1163" s="23">
        <v>107.2676184807691</v>
      </c>
      <c r="AA1163" s="23">
        <v>94.994168330157919</v>
      </c>
      <c r="AB1163" s="21">
        <v>0</v>
      </c>
      <c r="AC1163" s="26">
        <f>((Y1163*1000)*(O1163/100))/VLOOKUP(E1163,'Sq Ft lookup'!$C$3:$D$7,2,0)</f>
        <v>1.3465958877346977</v>
      </c>
      <c r="AD1163" s="26">
        <f>(100-J1163)/100*X1163*1000/VLOOKUP(E1163,'Sq Ft lookup'!$C$3:$D$7,2,0)</f>
        <v>3.5809548935193227</v>
      </c>
      <c r="AE1163" s="26">
        <f>(100-K1163)/100*Y1163*1000/VLOOKUP(E1163,'Sq Ft lookup'!$C$3:$D$7,2,0)</f>
        <v>2.6704145948447882</v>
      </c>
    </row>
    <row r="1164" spans="1:31">
      <c r="A1164" t="s">
        <v>1269</v>
      </c>
      <c r="B1164" t="s">
        <v>1236</v>
      </c>
      <c r="C1164" t="s">
        <v>35</v>
      </c>
      <c r="D1164" t="s">
        <v>1237</v>
      </c>
      <c r="E1164" t="s">
        <v>84</v>
      </c>
      <c r="F1164">
        <v>2004</v>
      </c>
      <c r="G1164" t="s">
        <v>75</v>
      </c>
      <c r="H1164" t="s">
        <v>235</v>
      </c>
      <c r="I1164" t="s">
        <v>63</v>
      </c>
      <c r="J1164" s="21">
        <v>19.577717082686654</v>
      </c>
      <c r="K1164" s="21">
        <v>31.399698562962563</v>
      </c>
      <c r="L1164" s="21">
        <v>86.95340204080621</v>
      </c>
      <c r="M1164" s="21">
        <v>88.256651696193416</v>
      </c>
      <c r="N1164" s="21">
        <v>0</v>
      </c>
      <c r="O1164" s="21">
        <v>30.491407966776723</v>
      </c>
      <c r="P1164" s="21">
        <v>0</v>
      </c>
      <c r="Q1164" s="21">
        <v>20.453780594803934</v>
      </c>
      <c r="R1164" s="23">
        <v>359353.79875793768</v>
      </c>
      <c r="S1164" s="23">
        <v>325695.20427260856</v>
      </c>
      <c r="T1164" s="23">
        <v>73980.613251250004</v>
      </c>
      <c r="U1164" s="18" t="s">
        <v>41</v>
      </c>
      <c r="V1164" s="23">
        <v>90.495270207893512</v>
      </c>
      <c r="W1164" s="23">
        <v>81.452601854933732</v>
      </c>
      <c r="X1164" s="23">
        <v>112.4922564277164</v>
      </c>
      <c r="Y1164" s="23">
        <v>102.44746613932837</v>
      </c>
      <c r="Z1164" s="23">
        <v>110.44481932200949</v>
      </c>
      <c r="AA1164" s="23">
        <v>101.50192272374989</v>
      </c>
      <c r="AB1164" s="21">
        <v>0</v>
      </c>
      <c r="AC1164" s="26">
        <f>((Y1164*1000)*(O1164/100))/VLOOKUP(E1164,'Sq Ft lookup'!$C$3:$D$7,2,0)</f>
        <v>1.2649392529729928</v>
      </c>
      <c r="AD1164" s="26">
        <f>(100-J1164)/100*X1164*1000/VLOOKUP(E1164,'Sq Ft lookup'!$C$3:$D$7,2,0)</f>
        <v>3.6634476908024975</v>
      </c>
      <c r="AE1164" s="26">
        <f>(100-K1164)/100*Y1164*1000/VLOOKUP(E1164,'Sq Ft lookup'!$C$3:$D$7,2,0)</f>
        <v>2.8458906898637832</v>
      </c>
    </row>
    <row r="1165" spans="1:31">
      <c r="A1165" t="s">
        <v>1270</v>
      </c>
      <c r="B1165" t="s">
        <v>1236</v>
      </c>
      <c r="C1165" t="s">
        <v>35</v>
      </c>
      <c r="D1165" t="s">
        <v>1237</v>
      </c>
      <c r="E1165" t="s">
        <v>84</v>
      </c>
      <c r="F1165">
        <v>2004</v>
      </c>
      <c r="G1165" t="s">
        <v>75</v>
      </c>
      <c r="H1165" t="s">
        <v>76</v>
      </c>
      <c r="I1165" t="s">
        <v>77</v>
      </c>
      <c r="J1165" s="21">
        <v>31.562548701587932</v>
      </c>
      <c r="K1165" s="21">
        <v>42.639890529977855</v>
      </c>
      <c r="L1165" s="21">
        <v>81.862174846654185</v>
      </c>
      <c r="M1165" s="21">
        <v>83.558923964782707</v>
      </c>
      <c r="N1165" s="21">
        <v>0</v>
      </c>
      <c r="O1165" s="21">
        <v>27.6568214588412</v>
      </c>
      <c r="P1165" s="21">
        <v>0</v>
      </c>
      <c r="Q1165" s="21">
        <v>19.436919241371843</v>
      </c>
      <c r="R1165" s="23">
        <v>359353.79875793768</v>
      </c>
      <c r="S1165" s="23">
        <v>325310.19617226452</v>
      </c>
      <c r="T1165" s="23">
        <v>73980.613251250004</v>
      </c>
      <c r="U1165" s="18" t="s">
        <v>41</v>
      </c>
      <c r="V1165" s="23">
        <v>146.48376514256393</v>
      </c>
      <c r="W1165" s="23">
        <v>132.77830722535256</v>
      </c>
      <c r="X1165" s="23">
        <v>112.4922564277164</v>
      </c>
      <c r="Y1165" s="23">
        <v>102.77896022118762</v>
      </c>
      <c r="Z1165" s="23">
        <v>111.8691820752354</v>
      </c>
      <c r="AA1165" s="23">
        <v>102.45953276788819</v>
      </c>
      <c r="AB1165" s="21">
        <v>0</v>
      </c>
      <c r="AC1165" s="26">
        <f>((Y1165*1000)*(O1165/100))/VLOOKUP(E1165,'Sq Ft lookup'!$C$3:$D$7,2,0)</f>
        <v>1.151058656636051</v>
      </c>
      <c r="AD1165" s="26">
        <f>(100-J1165)/100*X1165*1000/VLOOKUP(E1165,'Sq Ft lookup'!$C$3:$D$7,2,0)</f>
        <v>3.1175069126221193</v>
      </c>
      <c r="AE1165" s="26">
        <f>(100-K1165)/100*Y1165*1000/VLOOKUP(E1165,'Sq Ft lookup'!$C$3:$D$7,2,0)</f>
        <v>2.3872899005881245</v>
      </c>
    </row>
    <row r="1166" spans="1:31">
      <c r="A1166" t="s">
        <v>1271</v>
      </c>
      <c r="B1166" t="s">
        <v>1236</v>
      </c>
      <c r="C1166" t="s">
        <v>35</v>
      </c>
      <c r="D1166" t="s">
        <v>1237</v>
      </c>
      <c r="E1166" t="s">
        <v>84</v>
      </c>
      <c r="F1166">
        <v>2004</v>
      </c>
      <c r="G1166" t="s">
        <v>79</v>
      </c>
      <c r="H1166" t="s">
        <v>62</v>
      </c>
      <c r="I1166" t="s">
        <v>70</v>
      </c>
      <c r="J1166" s="21">
        <v>26.881492760103477</v>
      </c>
      <c r="K1166" s="21">
        <v>41.483308253208797</v>
      </c>
      <c r="L1166" s="21">
        <v>81.697975811425025</v>
      </c>
      <c r="M1166" s="21">
        <v>83.499480890363884</v>
      </c>
      <c r="N1166" s="21">
        <v>0</v>
      </c>
      <c r="O1166" s="21">
        <v>36.680940335617791</v>
      </c>
      <c r="P1166" s="21">
        <v>0</v>
      </c>
      <c r="Q1166" s="21">
        <v>25.511254409674255</v>
      </c>
      <c r="R1166" s="23">
        <v>397769.13188695657</v>
      </c>
      <c r="S1166" s="23">
        <v>357854.71645888191</v>
      </c>
      <c r="T1166" s="23">
        <v>12732.165066451</v>
      </c>
      <c r="U1166" s="18" t="s">
        <v>41</v>
      </c>
      <c r="V1166" s="23">
        <v>86.09891775825669</v>
      </c>
      <c r="W1166" s="23">
        <v>77.623227086582602</v>
      </c>
      <c r="X1166" s="23">
        <v>120.8305748130819</v>
      </c>
      <c r="Y1166" s="23">
        <v>103.72077937396685</v>
      </c>
      <c r="Z1166" s="23">
        <v>120.62765232634001</v>
      </c>
      <c r="AA1166" s="23">
        <v>102.93517238806871</v>
      </c>
      <c r="AB1166" s="21">
        <v>0</v>
      </c>
      <c r="AC1166" s="26">
        <f>((Y1166*1000)*(O1166/100))/VLOOKUP(E1166,'Sq Ft lookup'!$C$3:$D$7,2,0)</f>
        <v>1.5406259241871854</v>
      </c>
      <c r="AD1166" s="26">
        <f>(100-J1166)/100*X1166*1000/VLOOKUP(E1166,'Sq Ft lookup'!$C$3:$D$7,2,0)</f>
        <v>3.5776275599397405</v>
      </c>
      <c r="AE1166" s="26">
        <f>(100-K1166)/100*Y1166*1000/VLOOKUP(E1166,'Sq Ft lookup'!$C$3:$D$7,2,0)</f>
        <v>2.4577432169926534</v>
      </c>
    </row>
    <row r="1167" spans="1:31">
      <c r="A1167" t="s">
        <v>1272</v>
      </c>
      <c r="B1167" t="s">
        <v>1236</v>
      </c>
      <c r="C1167" t="s">
        <v>35</v>
      </c>
      <c r="D1167" t="s">
        <v>1237</v>
      </c>
      <c r="E1167" t="s">
        <v>84</v>
      </c>
      <c r="F1167">
        <v>2004</v>
      </c>
      <c r="G1167" t="s">
        <v>81</v>
      </c>
      <c r="H1167" t="s">
        <v>82</v>
      </c>
      <c r="I1167" t="s">
        <v>77</v>
      </c>
      <c r="J1167" s="21">
        <v>23.192238050570634</v>
      </c>
      <c r="K1167" s="21">
        <v>37.606248547143181</v>
      </c>
      <c r="L1167" s="21">
        <v>71.867545557442654</v>
      </c>
      <c r="M1167" s="21">
        <v>74.841852338260551</v>
      </c>
      <c r="N1167" s="21">
        <v>0</v>
      </c>
      <c r="O1167" s="21">
        <v>45.009958754008629</v>
      </c>
      <c r="P1167" s="21">
        <v>0</v>
      </c>
      <c r="Q1167" s="21">
        <v>26.58460727779957</v>
      </c>
      <c r="R1167" s="23">
        <v>396117.5705787777</v>
      </c>
      <c r="S1167" s="23">
        <v>353890.30033519218</v>
      </c>
      <c r="T1167" s="23">
        <v>15338.920735447</v>
      </c>
      <c r="U1167" s="18" t="s">
        <v>41</v>
      </c>
      <c r="V1167" s="23">
        <v>179.24552505059106</v>
      </c>
      <c r="W1167" s="23">
        <v>160.29193769777959</v>
      </c>
      <c r="X1167" s="23">
        <v>119.22198833610328</v>
      </c>
      <c r="Y1167" s="23">
        <v>103.99833588740157</v>
      </c>
      <c r="Z1167" s="23">
        <v>118.22036280936911</v>
      </c>
      <c r="AA1167" s="23">
        <v>103.67775033680016</v>
      </c>
      <c r="AB1167" s="21">
        <v>0</v>
      </c>
      <c r="AC1167" s="26">
        <f>((Y1167*1000)*(O1167/100))/VLOOKUP(E1167,'Sq Ft lookup'!$C$3:$D$7,2,0)</f>
        <v>1.8955095398977444</v>
      </c>
      <c r="AD1167" s="26">
        <f>(100-J1167)/100*X1167*1000/VLOOKUP(E1167,'Sq Ft lookup'!$C$3:$D$7,2,0)</f>
        <v>3.7081085641858942</v>
      </c>
      <c r="AE1167" s="26">
        <f>(100-K1167)/100*Y1167*1000/VLOOKUP(E1167,'Sq Ft lookup'!$C$3:$D$7,2,0)</f>
        <v>2.6275951896615721</v>
      </c>
    </row>
    <row r="1168" spans="1:31">
      <c r="A1168" t="s">
        <v>1273</v>
      </c>
      <c r="B1168" t="s">
        <v>1236</v>
      </c>
      <c r="C1168" t="s">
        <v>35</v>
      </c>
      <c r="D1168" t="s">
        <v>1237</v>
      </c>
      <c r="E1168" t="s">
        <v>99</v>
      </c>
      <c r="F1168">
        <v>2004</v>
      </c>
      <c r="G1168" t="s">
        <v>38</v>
      </c>
      <c r="H1168" t="s">
        <v>39</v>
      </c>
      <c r="I1168" t="s">
        <v>40</v>
      </c>
      <c r="J1168" s="21">
        <v>66.225207239214839</v>
      </c>
      <c r="K1168" s="21">
        <v>70.801396074274848</v>
      </c>
      <c r="L1168" s="21">
        <v>94.699284956419589</v>
      </c>
      <c r="M1168" s="21">
        <v>95.739669545985251</v>
      </c>
      <c r="N1168" s="21">
        <v>0</v>
      </c>
      <c r="O1168" s="21">
        <v>12.073039016247233</v>
      </c>
      <c r="P1168" s="21">
        <v>0</v>
      </c>
      <c r="Q1168" s="21">
        <v>18.110735721847377</v>
      </c>
      <c r="R1168" s="23">
        <v>755738.16939655982</v>
      </c>
      <c r="S1168" s="23">
        <v>606639.97675044718</v>
      </c>
      <c r="T1168" s="23">
        <v>196513.260984961</v>
      </c>
      <c r="U1168" s="18" t="s">
        <v>41</v>
      </c>
      <c r="V1168" s="23">
        <v>119.13645646214285</v>
      </c>
      <c r="W1168" s="23">
        <v>95.748900188561365</v>
      </c>
      <c r="X1168" s="23">
        <v>293.8814389886914</v>
      </c>
      <c r="Y1168" s="23">
        <v>252.17839598338384</v>
      </c>
      <c r="Z1168" s="23">
        <v>166.45845405866029</v>
      </c>
      <c r="AA1168" s="23">
        <v>149.03484505328484</v>
      </c>
      <c r="AB1168" s="21">
        <v>0</v>
      </c>
      <c r="AC1168" s="26">
        <f>((Y1168*1000)*(O1168/100))/VLOOKUP(E1168,'Sq Ft lookup'!$C$3:$D$7,2,0)</f>
        <v>0.56801485331381296</v>
      </c>
      <c r="AD1168" s="26">
        <f>(100-J1168)/100*X1168*1000/VLOOKUP(E1168,'Sq Ft lookup'!$C$3:$D$7,2,0)</f>
        <v>1.8518255033739515</v>
      </c>
      <c r="AE1168" s="26">
        <f>(100-K1168)/100*Y1168*1000/VLOOKUP(E1168,'Sq Ft lookup'!$C$3:$D$7,2,0)</f>
        <v>1.3737419968178177</v>
      </c>
    </row>
    <row r="1169" spans="1:31">
      <c r="A1169" t="s">
        <v>1274</v>
      </c>
      <c r="B1169" t="s">
        <v>1236</v>
      </c>
      <c r="C1169" t="s">
        <v>35</v>
      </c>
      <c r="D1169" t="s">
        <v>1237</v>
      </c>
      <c r="E1169" t="s">
        <v>99</v>
      </c>
      <c r="F1169">
        <v>2004</v>
      </c>
      <c r="G1169" t="s">
        <v>43</v>
      </c>
      <c r="H1169" t="s">
        <v>44</v>
      </c>
      <c r="I1169" t="s">
        <v>45</v>
      </c>
      <c r="J1169" s="21">
        <v>54.989085504043246</v>
      </c>
      <c r="K1169" s="21">
        <v>64.059095238823119</v>
      </c>
      <c r="L1169" s="21">
        <v>82.980278809987993</v>
      </c>
      <c r="M1169" s="21">
        <v>85.990590892609774</v>
      </c>
      <c r="N1169" s="21">
        <v>0</v>
      </c>
      <c r="O1169" s="21">
        <v>31.670548877847303</v>
      </c>
      <c r="P1169" s="21">
        <v>0</v>
      </c>
      <c r="Q1169" s="21">
        <v>29.237183331785655</v>
      </c>
      <c r="R1169" s="23">
        <v>704413.03606295539</v>
      </c>
      <c r="S1169" s="23">
        <v>582882.27468567004</v>
      </c>
      <c r="T1169" s="23">
        <v>88623.517151856999</v>
      </c>
      <c r="U1169" s="18" t="s">
        <v>41</v>
      </c>
      <c r="V1169" s="23">
        <v>188.79645970610903</v>
      </c>
      <c r="W1169" s="23">
        <v>155.38708619755195</v>
      </c>
      <c r="X1169" s="23">
        <v>281.77119121043694</v>
      </c>
      <c r="Y1169" s="23">
        <v>237.1207888469209</v>
      </c>
      <c r="Z1169" s="23">
        <v>241.60407278062922</v>
      </c>
      <c r="AA1169" s="23">
        <v>200.07908302979564</v>
      </c>
      <c r="AB1169" s="21">
        <v>0</v>
      </c>
      <c r="AC1169" s="26">
        <f>((Y1169*1000)*(O1169/100))/VLOOKUP(E1169,'Sq Ft lookup'!$C$3:$D$7,2,0)</f>
        <v>1.4010719278227832</v>
      </c>
      <c r="AD1169" s="26">
        <f>(100-J1169)/100*X1169*1000/VLOOKUP(E1169,'Sq Ft lookup'!$C$3:$D$7,2,0)</f>
        <v>2.3661901110068766</v>
      </c>
      <c r="AE1169" s="26">
        <f>(100-K1169)/100*Y1169*1000/VLOOKUP(E1169,'Sq Ft lookup'!$C$3:$D$7,2,0)</f>
        <v>1.5899880016496861</v>
      </c>
    </row>
    <row r="1170" spans="1:31">
      <c r="A1170" t="s">
        <v>1275</v>
      </c>
      <c r="B1170" t="s">
        <v>1236</v>
      </c>
      <c r="C1170" t="s">
        <v>35</v>
      </c>
      <c r="D1170" t="s">
        <v>1237</v>
      </c>
      <c r="E1170" t="s">
        <v>99</v>
      </c>
      <c r="F1170">
        <v>2004</v>
      </c>
      <c r="G1170" t="s">
        <v>47</v>
      </c>
      <c r="H1170" t="s">
        <v>220</v>
      </c>
      <c r="I1170" t="s">
        <v>57</v>
      </c>
      <c r="J1170" s="21">
        <v>51.887830504297568</v>
      </c>
      <c r="K1170" s="21">
        <v>63.690545909351016</v>
      </c>
      <c r="L1170" s="21">
        <v>84.552189136152208</v>
      </c>
      <c r="M1170" s="21">
        <v>87.281439622724108</v>
      </c>
      <c r="N1170" s="21">
        <v>0</v>
      </c>
      <c r="O1170" s="21">
        <v>23.792298623972467</v>
      </c>
      <c r="P1170" s="21">
        <v>0</v>
      </c>
      <c r="Q1170" s="21">
        <v>21.282674633059759</v>
      </c>
      <c r="R1170" s="23">
        <v>760810.34025001258</v>
      </c>
      <c r="S1170" s="23">
        <v>628915.42890110286</v>
      </c>
      <c r="T1170" s="23">
        <v>149637.03401674499</v>
      </c>
      <c r="U1170" s="18" t="s">
        <v>41</v>
      </c>
      <c r="V1170" s="23">
        <v>151.42617055246671</v>
      </c>
      <c r="W1170" s="23">
        <v>124.66628089522963</v>
      </c>
      <c r="X1170" s="23">
        <v>294.50449178122687</v>
      </c>
      <c r="Y1170" s="23">
        <v>254.1723235721231</v>
      </c>
      <c r="Z1170" s="23">
        <v>266.01939342489175</v>
      </c>
      <c r="AA1170" s="23">
        <v>225.34866220414082</v>
      </c>
      <c r="AB1170" s="21">
        <v>0</v>
      </c>
      <c r="AC1170" s="26">
        <f>((Y1170*1000)*(O1170/100))/VLOOKUP(E1170,'Sq Ft lookup'!$C$3:$D$7,2,0)</f>
        <v>1.1282357881300202</v>
      </c>
      <c r="AD1170" s="26">
        <f>(100-J1170)/100*X1170*1000/VLOOKUP(E1170,'Sq Ft lookup'!$C$3:$D$7,2,0)</f>
        <v>2.6435167958627042</v>
      </c>
      <c r="AE1170" s="26">
        <f>(100-K1170)/100*Y1170*1000/VLOOKUP(E1170,'Sq Ft lookup'!$C$3:$D$7,2,0)</f>
        <v>1.7218019242267879</v>
      </c>
    </row>
    <row r="1171" spans="1:31">
      <c r="A1171" t="s">
        <v>1276</v>
      </c>
      <c r="B1171" t="s">
        <v>1236</v>
      </c>
      <c r="C1171" t="s">
        <v>35</v>
      </c>
      <c r="D1171" t="s">
        <v>1237</v>
      </c>
      <c r="E1171" t="s">
        <v>99</v>
      </c>
      <c r="F1171">
        <v>2004</v>
      </c>
      <c r="G1171" t="s">
        <v>47</v>
      </c>
      <c r="H1171" t="s">
        <v>39</v>
      </c>
      <c r="I1171" t="s">
        <v>40</v>
      </c>
      <c r="J1171" s="21">
        <v>64.384128209429093</v>
      </c>
      <c r="K1171" s="21">
        <v>69.573725984920131</v>
      </c>
      <c r="L1171" s="21">
        <v>94.687836321587582</v>
      </c>
      <c r="M1171" s="21">
        <v>95.602852945615297</v>
      </c>
      <c r="N1171" s="21">
        <v>0</v>
      </c>
      <c r="O1171" s="21">
        <v>10.945363772192779</v>
      </c>
      <c r="P1171" s="21">
        <v>0</v>
      </c>
      <c r="Q1171" s="21">
        <v>20.437678826165804</v>
      </c>
      <c r="R1171" s="23">
        <v>760810.34025001258</v>
      </c>
      <c r="S1171" s="23">
        <v>628857.42463386315</v>
      </c>
      <c r="T1171" s="23">
        <v>149637.03401674499</v>
      </c>
      <c r="U1171" s="18" t="s">
        <v>41</v>
      </c>
      <c r="V1171" s="23">
        <v>119.64828337118452</v>
      </c>
      <c r="W1171" s="23">
        <v>99.033302743349623</v>
      </c>
      <c r="X1171" s="23">
        <v>294.50449178122687</v>
      </c>
      <c r="Y1171" s="23">
        <v>254.57695564718779</v>
      </c>
      <c r="Z1171" s="23">
        <v>169.36057981132689</v>
      </c>
      <c r="AA1171" s="23">
        <v>152.1924790293649</v>
      </c>
      <c r="AB1171" s="21">
        <v>0</v>
      </c>
      <c r="AC1171" s="26">
        <f>((Y1171*1000)*(O1171/100))/VLOOKUP(E1171,'Sq Ft lookup'!$C$3:$D$7,2,0)</f>
        <v>0.51985772156265986</v>
      </c>
      <c r="AD1171" s="26">
        <f>(100-J1171)/100*X1171*1000/VLOOKUP(E1171,'Sq Ft lookup'!$C$3:$D$7,2,0)</f>
        <v>1.956909369594668</v>
      </c>
      <c r="AE1171" s="26">
        <f>(100-K1171)/100*Y1171*1000/VLOOKUP(E1171,'Sq Ft lookup'!$C$3:$D$7,2,0)</f>
        <v>1.4451172034414497</v>
      </c>
    </row>
    <row r="1172" spans="1:31">
      <c r="A1172" t="s">
        <v>1277</v>
      </c>
      <c r="B1172" t="s">
        <v>1236</v>
      </c>
      <c r="C1172" t="s">
        <v>35</v>
      </c>
      <c r="D1172" s="22" t="s">
        <v>1237</v>
      </c>
      <c r="E1172" t="s">
        <v>99</v>
      </c>
      <c r="F1172">
        <v>2004</v>
      </c>
      <c r="G1172" t="s">
        <v>49</v>
      </c>
      <c r="H1172" t="s">
        <v>44</v>
      </c>
      <c r="I1172" t="s">
        <v>45</v>
      </c>
      <c r="J1172" s="21">
        <v>40.161458332305386</v>
      </c>
      <c r="K1172" s="21">
        <v>52.610226065581031</v>
      </c>
      <c r="L1172" s="21">
        <v>82.432478675213886</v>
      </c>
      <c r="M1172" s="21">
        <v>85.217413527465609</v>
      </c>
      <c r="N1172" s="21">
        <v>0</v>
      </c>
      <c r="O1172" s="21">
        <v>37.007187266427579</v>
      </c>
      <c r="P1172" s="21">
        <v>0</v>
      </c>
      <c r="Q1172" s="21">
        <v>33.551981882318458</v>
      </c>
      <c r="R1172" s="23">
        <v>685615.07049173629</v>
      </c>
      <c r="S1172" s="23">
        <v>582722.47117251623</v>
      </c>
      <c r="T1172" s="23">
        <v>28274.093684171999</v>
      </c>
      <c r="U1172" s="18" t="s">
        <v>41</v>
      </c>
      <c r="V1172" s="23">
        <v>90.14417756540638</v>
      </c>
      <c r="W1172" s="23">
        <v>75.838838071930184</v>
      </c>
      <c r="X1172" s="23">
        <v>202.22673900149954</v>
      </c>
      <c r="Y1172" s="23">
        <v>163.02192208677653</v>
      </c>
      <c r="Z1172" s="23">
        <v>173.74386480581728</v>
      </c>
      <c r="AA1172" s="23">
        <v>143.81957837063592</v>
      </c>
      <c r="AB1172" s="21">
        <v>0</v>
      </c>
      <c r="AC1172" s="26">
        <f>((Y1172*1000)*(O1172/100))/VLOOKUP(E1172,'Sq Ft lookup'!$C$3:$D$7,2,0)</f>
        <v>1.1255564923877435</v>
      </c>
      <c r="AD1172" s="26">
        <f>(100-J1172)/100*X1172*1000/VLOOKUP(E1172,'Sq Ft lookup'!$C$3:$D$7,2,0)</f>
        <v>2.2576405126983645</v>
      </c>
      <c r="AE1172" s="26">
        <f>(100-K1172)/100*Y1172*1000/VLOOKUP(E1172,'Sq Ft lookup'!$C$3:$D$7,2,0)</f>
        <v>1.4413380660535078</v>
      </c>
    </row>
    <row r="1173" spans="1:31">
      <c r="A1173" t="s">
        <v>1278</v>
      </c>
      <c r="B1173" t="s">
        <v>1236</v>
      </c>
      <c r="C1173" t="s">
        <v>35</v>
      </c>
      <c r="D1173" t="s">
        <v>1237</v>
      </c>
      <c r="E1173" t="s">
        <v>99</v>
      </c>
      <c r="F1173">
        <v>2004</v>
      </c>
      <c r="G1173" t="s">
        <v>51</v>
      </c>
      <c r="H1173" t="s">
        <v>52</v>
      </c>
      <c r="I1173" t="s">
        <v>53</v>
      </c>
      <c r="J1173" s="21">
        <v>62.796925235411337</v>
      </c>
      <c r="K1173" s="21">
        <v>68.351498884787148</v>
      </c>
      <c r="L1173" s="21">
        <v>90.474626025100747</v>
      </c>
      <c r="M1173" s="21">
        <v>92.035522267328389</v>
      </c>
      <c r="N1173" s="21">
        <v>0</v>
      </c>
      <c r="O1173" s="21">
        <v>25.63780873224027</v>
      </c>
      <c r="P1173" s="21">
        <v>0</v>
      </c>
      <c r="Q1173" s="21">
        <v>25.75742779173153</v>
      </c>
      <c r="R1173" s="23">
        <v>666698.71907880984</v>
      </c>
      <c r="S1173" s="23">
        <v>558560.12603668065</v>
      </c>
      <c r="T1173" s="23">
        <v>45391.477010617004</v>
      </c>
      <c r="U1173" s="18" t="s">
        <v>41</v>
      </c>
      <c r="V1173" s="23">
        <v>101.84537085029605</v>
      </c>
      <c r="W1173" s="23">
        <v>85.151999179093167</v>
      </c>
      <c r="X1173" s="23">
        <v>247.14235241054288</v>
      </c>
      <c r="Y1173" s="23">
        <v>203.63395760756231</v>
      </c>
      <c r="Z1173" s="23">
        <v>163.71138211542797</v>
      </c>
      <c r="AA1173" s="23">
        <v>140.26851120040308</v>
      </c>
      <c r="AB1173" s="21">
        <v>0</v>
      </c>
      <c r="AC1173" s="26">
        <f>((Y1173*1000)*(O1173/100))/VLOOKUP(E1173,'Sq Ft lookup'!$C$3:$D$7,2,0)</f>
        <v>0.97401650308429211</v>
      </c>
      <c r="AD1173" s="26">
        <f>(100-J1173)/100*X1173*1000/VLOOKUP(E1173,'Sq Ft lookup'!$C$3:$D$7,2,0)</f>
        <v>1.7153834728033108</v>
      </c>
      <c r="AE1173" s="26">
        <f>(100-K1173)/100*Y1173*1000/VLOOKUP(E1173,'Sq Ft lookup'!$C$3:$D$7,2,0)</f>
        <v>1.2023711817981608</v>
      </c>
    </row>
    <row r="1174" spans="1:31">
      <c r="A1174" t="s">
        <v>1279</v>
      </c>
      <c r="B1174" t="s">
        <v>1236</v>
      </c>
      <c r="C1174" t="s">
        <v>35</v>
      </c>
      <c r="D1174" s="22" t="s">
        <v>1237</v>
      </c>
      <c r="E1174" t="s">
        <v>99</v>
      </c>
      <c r="F1174">
        <v>2004</v>
      </c>
      <c r="G1174" t="s">
        <v>55</v>
      </c>
      <c r="H1174" t="s">
        <v>225</v>
      </c>
      <c r="I1174" t="s">
        <v>40</v>
      </c>
      <c r="J1174" s="21">
        <v>61.22364416651638</v>
      </c>
      <c r="K1174" s="21">
        <v>67.288212133177268</v>
      </c>
      <c r="L1174" s="21">
        <v>80.120500307881542</v>
      </c>
      <c r="M1174" s="21">
        <v>83.417156152182812</v>
      </c>
      <c r="N1174" s="21">
        <v>0</v>
      </c>
      <c r="O1174" s="21">
        <v>7.2330698180275697</v>
      </c>
      <c r="P1174" s="21">
        <v>0</v>
      </c>
      <c r="Q1174" s="21">
        <v>7.1395740092553197</v>
      </c>
      <c r="R1174" s="23">
        <v>704466.78360203246</v>
      </c>
      <c r="S1174" s="23">
        <v>588791.07363574544</v>
      </c>
      <c r="T1174" s="23">
        <v>92859.278277218997</v>
      </c>
      <c r="U1174" s="18" t="s">
        <v>41</v>
      </c>
      <c r="V1174" s="23">
        <v>319.31484572247842</v>
      </c>
      <c r="W1174" s="23">
        <v>266.35368536672689</v>
      </c>
      <c r="X1174" s="23">
        <v>275.8231498143976</v>
      </c>
      <c r="Y1174" s="23">
        <v>234.80975631756874</v>
      </c>
      <c r="Z1174" s="23">
        <v>183.06435047895462</v>
      </c>
      <c r="AA1174" s="23">
        <v>156.27197606509944</v>
      </c>
      <c r="AB1174" s="21">
        <v>0</v>
      </c>
      <c r="AC1174" s="26">
        <f>((Y1174*1000)*(O1174/100))/VLOOKUP(E1174,'Sq Ft lookup'!$C$3:$D$7,2,0)</f>
        <v>0.31686480623115953</v>
      </c>
      <c r="AD1174" s="26">
        <f>(100-J1174)/100*X1174*1000/VLOOKUP(E1174,'Sq Ft lookup'!$C$3:$D$7,2,0)</f>
        <v>1.995413545581221</v>
      </c>
      <c r="AE1174" s="26">
        <f>(100-K1174)/100*Y1174*1000/VLOOKUP(E1174,'Sq Ft lookup'!$C$3:$D$7,2,0)</f>
        <v>1.4330311450971358</v>
      </c>
    </row>
    <row r="1175" spans="1:31">
      <c r="A1175" t="s">
        <v>1280</v>
      </c>
      <c r="B1175" t="s">
        <v>1236</v>
      </c>
      <c r="C1175" t="s">
        <v>35</v>
      </c>
      <c r="D1175" s="22" t="s">
        <v>1237</v>
      </c>
      <c r="E1175" t="s">
        <v>99</v>
      </c>
      <c r="F1175">
        <v>2004</v>
      </c>
      <c r="G1175" t="s">
        <v>55</v>
      </c>
      <c r="H1175" t="s">
        <v>56</v>
      </c>
      <c r="I1175" t="s">
        <v>57</v>
      </c>
      <c r="J1175" s="21">
        <v>63.470365979766584</v>
      </c>
      <c r="K1175" s="21">
        <v>68.271861716172268</v>
      </c>
      <c r="L1175" s="21">
        <v>89.258390598566749</v>
      </c>
      <c r="M1175" s="21">
        <v>91.042759919709539</v>
      </c>
      <c r="N1175" s="21">
        <v>0</v>
      </c>
      <c r="O1175" s="21">
        <v>22.20543084624812</v>
      </c>
      <c r="P1175" s="21">
        <v>0</v>
      </c>
      <c r="Q1175" s="21">
        <v>10.956420833498228</v>
      </c>
      <c r="R1175" s="23">
        <v>704466.78360203246</v>
      </c>
      <c r="S1175" s="23">
        <v>589898.72148852819</v>
      </c>
      <c r="T1175" s="23">
        <v>92859.278277218997</v>
      </c>
      <c r="U1175" s="18" t="s">
        <v>41</v>
      </c>
      <c r="V1175" s="23">
        <v>70.409903883892824</v>
      </c>
      <c r="W1175" s="23">
        <v>58.71199143603075</v>
      </c>
      <c r="X1175" s="23">
        <v>275.8231498143976</v>
      </c>
      <c r="Y1175" s="23">
        <v>234.51372037340684</v>
      </c>
      <c r="Z1175" s="23">
        <v>147.09655615782199</v>
      </c>
      <c r="AA1175" s="23">
        <v>144.68174118940814</v>
      </c>
      <c r="AB1175" s="21">
        <v>0</v>
      </c>
      <c r="AC1175" s="26">
        <f>((Y1175*1000)*(O1175/100))/VLOOKUP(E1175,'Sq Ft lookup'!$C$3:$D$7,2,0)</f>
        <v>0.97154444034478615</v>
      </c>
      <c r="AD1175" s="26">
        <f>(100-J1175)/100*X1175*1000/VLOOKUP(E1175,'Sq Ft lookup'!$C$3:$D$7,2,0)</f>
        <v>1.8797982681022307</v>
      </c>
      <c r="AE1175" s="26">
        <f>(100-K1175)/100*Y1175*1000/VLOOKUP(E1175,'Sq Ft lookup'!$C$3:$D$7,2,0)</f>
        <v>1.3881872666907391</v>
      </c>
    </row>
    <row r="1176" spans="1:31">
      <c r="A1176" t="s">
        <v>1281</v>
      </c>
      <c r="B1176" t="s">
        <v>1236</v>
      </c>
      <c r="C1176" t="s">
        <v>35</v>
      </c>
      <c r="D1176" s="22" t="s">
        <v>1237</v>
      </c>
      <c r="E1176" t="s">
        <v>99</v>
      </c>
      <c r="F1176">
        <v>2004</v>
      </c>
      <c r="G1176" t="s">
        <v>59</v>
      </c>
      <c r="H1176" t="s">
        <v>44</v>
      </c>
      <c r="I1176" t="s">
        <v>45</v>
      </c>
      <c r="J1176" s="21">
        <v>48.30386039950848</v>
      </c>
      <c r="K1176" s="21">
        <v>59.360800922710723</v>
      </c>
      <c r="L1176" s="21">
        <v>85.720317151353797</v>
      </c>
      <c r="M1176" s="21">
        <v>88.010665100294347</v>
      </c>
      <c r="N1176" s="21">
        <v>0</v>
      </c>
      <c r="O1176" s="21">
        <v>31.283169143288941</v>
      </c>
      <c r="P1176" s="21">
        <v>0</v>
      </c>
      <c r="Q1176" s="21">
        <v>26.359340979153679</v>
      </c>
      <c r="R1176" s="23">
        <v>639317.32871804968</v>
      </c>
      <c r="S1176" s="23">
        <v>540399.1920365548</v>
      </c>
      <c r="T1176" s="23">
        <v>27917.956615904001</v>
      </c>
      <c r="U1176" s="18" t="s">
        <v>41</v>
      </c>
      <c r="V1176" s="23">
        <v>85.547607724933798</v>
      </c>
      <c r="W1176" s="23">
        <v>71.813883346508618</v>
      </c>
      <c r="X1176" s="23">
        <v>236.1008757973963</v>
      </c>
      <c r="Y1176" s="23">
        <v>203.72999746243642</v>
      </c>
      <c r="Z1176" s="23">
        <v>202.80026109831911</v>
      </c>
      <c r="AA1176" s="23">
        <v>162.29533044465296</v>
      </c>
      <c r="AB1176" s="21">
        <v>0</v>
      </c>
      <c r="AC1176" s="26">
        <f>((Y1176*1000)*(O1176/100))/VLOOKUP(E1176,'Sq Ft lookup'!$C$3:$D$7,2,0)</f>
        <v>1.1890522332423927</v>
      </c>
      <c r="AD1176" s="26">
        <f>(100-J1176)/100*X1176*1000/VLOOKUP(E1176,'Sq Ft lookup'!$C$3:$D$7,2,0)</f>
        <v>2.2771462378769605</v>
      </c>
      <c r="AE1176" s="26">
        <f>(100-K1176)/100*Y1176*1000/VLOOKUP(E1176,'Sq Ft lookup'!$C$3:$D$7,2,0)</f>
        <v>1.5446686427036553</v>
      </c>
    </row>
    <row r="1177" spans="1:31">
      <c r="A1177" t="s">
        <v>1282</v>
      </c>
      <c r="B1177" t="s">
        <v>1236</v>
      </c>
      <c r="C1177" t="s">
        <v>35</v>
      </c>
      <c r="D1177" t="s">
        <v>1237</v>
      </c>
      <c r="E1177" t="s">
        <v>99</v>
      </c>
      <c r="F1177">
        <v>2004</v>
      </c>
      <c r="G1177" t="s">
        <v>61</v>
      </c>
      <c r="H1177" t="s">
        <v>62</v>
      </c>
      <c r="I1177" t="s">
        <v>63</v>
      </c>
      <c r="J1177" s="21">
        <v>43.443897848900633</v>
      </c>
      <c r="K1177" s="21">
        <v>50.193458877597074</v>
      </c>
      <c r="L1177" s="21">
        <v>85.021761781967172</v>
      </c>
      <c r="M1177" s="21">
        <v>87.219061071686525</v>
      </c>
      <c r="N1177" s="21">
        <v>0</v>
      </c>
      <c r="O1177" s="21">
        <v>27.274790855479253</v>
      </c>
      <c r="P1177" s="21">
        <v>0</v>
      </c>
      <c r="Q1177" s="21">
        <v>19.088270635251273</v>
      </c>
      <c r="R1177" s="23">
        <v>634245.04980462347</v>
      </c>
      <c r="S1177" s="23">
        <v>543518.31687565485</v>
      </c>
      <c r="T1177" s="23">
        <v>24572.610439516</v>
      </c>
      <c r="U1177" s="18" t="s">
        <v>41</v>
      </c>
      <c r="V1177" s="23">
        <v>112.35644780795384</v>
      </c>
      <c r="W1177" s="23">
        <v>95.867012741352823</v>
      </c>
      <c r="X1177" s="23">
        <v>198.66669126792908</v>
      </c>
      <c r="Y1177" s="23">
        <v>163.9269585165338</v>
      </c>
      <c r="Z1177" s="23">
        <v>165.23839753688745</v>
      </c>
      <c r="AA1177" s="23">
        <v>154.46630283212124</v>
      </c>
      <c r="AB1177" s="21">
        <v>0</v>
      </c>
      <c r="AC1177" s="26">
        <f>((Y1177*1000)*(O1177/100))/VLOOKUP(E1177,'Sq Ft lookup'!$C$3:$D$7,2,0)</f>
        <v>0.83415550543158268</v>
      </c>
      <c r="AD1177" s="26">
        <f>(100-J1177)/100*X1177*1000/VLOOKUP(E1177,'Sq Ft lookup'!$C$3:$D$7,2,0)</f>
        <v>2.0962338965242382</v>
      </c>
      <c r="AE1177" s="26">
        <f>(100-K1177)/100*Y1177*1000/VLOOKUP(E1177,'Sq Ft lookup'!$C$3:$D$7,2,0)</f>
        <v>1.5232527612731679</v>
      </c>
    </row>
    <row r="1178" spans="1:31">
      <c r="A1178" t="s">
        <v>1283</v>
      </c>
      <c r="B1178" t="s">
        <v>1236</v>
      </c>
      <c r="C1178" t="s">
        <v>35</v>
      </c>
      <c r="D1178" t="s">
        <v>1237</v>
      </c>
      <c r="E1178" t="s">
        <v>99</v>
      </c>
      <c r="F1178">
        <v>2004</v>
      </c>
      <c r="G1178" t="s">
        <v>65</v>
      </c>
      <c r="H1178" t="s">
        <v>230</v>
      </c>
      <c r="I1178" t="s">
        <v>63</v>
      </c>
      <c r="J1178" s="21">
        <v>55.381954228639209</v>
      </c>
      <c r="K1178" s="21">
        <v>60.720215227854624</v>
      </c>
      <c r="L1178" s="21">
        <v>92.564525000701707</v>
      </c>
      <c r="M1178" s="21">
        <v>93.619853424457972</v>
      </c>
      <c r="N1178" s="21">
        <v>0</v>
      </c>
      <c r="O1178" s="21">
        <v>17.938821993199337</v>
      </c>
      <c r="P1178" s="21">
        <v>0</v>
      </c>
      <c r="Q1178" s="21">
        <v>16.252000148480555</v>
      </c>
      <c r="R1178" s="23">
        <v>684206.10812267836</v>
      </c>
      <c r="S1178" s="23">
        <v>584490.34450902604</v>
      </c>
      <c r="T1178" s="23">
        <v>57508.393066564</v>
      </c>
      <c r="U1178" s="18" t="s">
        <v>41</v>
      </c>
      <c r="V1178" s="23">
        <v>136.81932791573348</v>
      </c>
      <c r="W1178" s="23">
        <v>117.39396916318664</v>
      </c>
      <c r="X1178" s="23">
        <v>262.3980110105644</v>
      </c>
      <c r="Y1178" s="23">
        <v>225.10213658322186</v>
      </c>
      <c r="Z1178" s="23">
        <v>169.60837316640641</v>
      </c>
      <c r="AA1178" s="23">
        <v>160.49568794529858</v>
      </c>
      <c r="AB1178" s="21">
        <v>0</v>
      </c>
      <c r="AC1178" s="26">
        <f>((Y1178*1000)*(O1178/100))/VLOOKUP(E1178,'Sq Ft lookup'!$C$3:$D$7,2,0)</f>
        <v>0.75337073851777259</v>
      </c>
      <c r="AD1178" s="26">
        <f>(100-J1178)/100*X1178*1000/VLOOKUP(E1178,'Sq Ft lookup'!$C$3:$D$7,2,0)</f>
        <v>2.1842698629819766</v>
      </c>
      <c r="AE1178" s="26">
        <f>(100-K1178)/100*Y1178*1000/VLOOKUP(E1178,'Sq Ft lookup'!$C$3:$D$7,2,0)</f>
        <v>1.6496200516304154</v>
      </c>
    </row>
    <row r="1179" spans="1:31">
      <c r="A1179" t="s">
        <v>1284</v>
      </c>
      <c r="B1179" t="s">
        <v>1236</v>
      </c>
      <c r="C1179" t="s">
        <v>35</v>
      </c>
      <c r="D1179" t="s">
        <v>1237</v>
      </c>
      <c r="E1179" t="s">
        <v>99</v>
      </c>
      <c r="F1179">
        <v>2004</v>
      </c>
      <c r="G1179" t="s">
        <v>65</v>
      </c>
      <c r="H1179" t="s">
        <v>66</v>
      </c>
      <c r="I1179" t="s">
        <v>57</v>
      </c>
      <c r="J1179" s="21">
        <v>56.734625532602124</v>
      </c>
      <c r="K1179" s="21">
        <v>64.786372856968796</v>
      </c>
      <c r="L1179" s="21">
        <v>89.038630720516281</v>
      </c>
      <c r="M1179" s="21">
        <v>90.678627825834511</v>
      </c>
      <c r="N1179" s="21">
        <v>0</v>
      </c>
      <c r="O1179" s="21">
        <v>10.573541130832274</v>
      </c>
      <c r="P1179" s="21">
        <v>0</v>
      </c>
      <c r="Q1179" s="21">
        <v>8.4071716574326487</v>
      </c>
      <c r="R1179" s="23">
        <v>684206.10812267836</v>
      </c>
      <c r="S1179" s="23">
        <v>583374.350467126</v>
      </c>
      <c r="T1179" s="23">
        <v>57508.393066564</v>
      </c>
      <c r="U1179" s="18" t="s">
        <v>41</v>
      </c>
      <c r="V1179" s="21">
        <v>68.355412220964126</v>
      </c>
      <c r="W1179" s="21">
        <v>58.124906871443791</v>
      </c>
      <c r="X1179" s="23">
        <v>262.3980110105644</v>
      </c>
      <c r="Y1179" s="23">
        <v>225.19409974383666</v>
      </c>
      <c r="Z1179" s="23">
        <v>169.19996932163289</v>
      </c>
      <c r="AA1179" s="23">
        <v>139.62381185646328</v>
      </c>
      <c r="AB1179" s="21">
        <v>0</v>
      </c>
      <c r="AC1179" s="26">
        <f>((Y1179*1000)*(O1179/100))/VLOOKUP(E1179,'Sq Ft lookup'!$C$3:$D$7,2,0)</f>
        <v>0.44423490225041085</v>
      </c>
      <c r="AD1179" s="26">
        <f>(100-J1179)/100*X1179*1000/VLOOKUP(E1179,'Sq Ft lookup'!$C$3:$D$7,2,0)</f>
        <v>2.118050038409041</v>
      </c>
      <c r="AE1179" s="26">
        <f>(100-K1179)/100*Y1179*1000/VLOOKUP(E1179,'Sq Ft lookup'!$C$3:$D$7,2,0)</f>
        <v>1.4794591535802315</v>
      </c>
    </row>
    <row r="1180" spans="1:31">
      <c r="A1180" t="s">
        <v>1285</v>
      </c>
      <c r="B1180" t="s">
        <v>1236</v>
      </c>
      <c r="C1180" t="s">
        <v>35</v>
      </c>
      <c r="D1180" s="22" t="s">
        <v>1237</v>
      </c>
      <c r="E1180" t="s">
        <v>99</v>
      </c>
      <c r="F1180">
        <v>2004</v>
      </c>
      <c r="G1180" t="s">
        <v>68</v>
      </c>
      <c r="H1180" t="s">
        <v>69</v>
      </c>
      <c r="I1180" t="s">
        <v>70</v>
      </c>
      <c r="J1180" s="21">
        <v>38.527150970173288</v>
      </c>
      <c r="K1180" s="21">
        <v>49.066849304298024</v>
      </c>
      <c r="L1180" s="21">
        <v>85.763399665446315</v>
      </c>
      <c r="M1180" s="21">
        <v>88.570237195363262</v>
      </c>
      <c r="N1180" s="21">
        <v>0</v>
      </c>
      <c r="O1180" s="21">
        <v>16.622165339732074</v>
      </c>
      <c r="P1180" s="21">
        <v>0</v>
      </c>
      <c r="Q1180" s="21">
        <v>17.526503968662325</v>
      </c>
      <c r="R1180" s="23">
        <v>624470.37412369833</v>
      </c>
      <c r="S1180" s="23">
        <v>501334.79707285424</v>
      </c>
      <c r="T1180" s="23">
        <v>10979.290139183</v>
      </c>
      <c r="U1180" s="18" t="s">
        <v>41</v>
      </c>
      <c r="V1180" s="23">
        <v>68.58996599196621</v>
      </c>
      <c r="W1180" s="23">
        <v>55.06530091792353</v>
      </c>
      <c r="X1180" s="23">
        <v>157.0257761285061</v>
      </c>
      <c r="Y1180" s="23">
        <v>136.43606207805897</v>
      </c>
      <c r="Z1180" s="23">
        <v>142.1184862182715</v>
      </c>
      <c r="AA1180" s="23">
        <v>133.33286718751884</v>
      </c>
      <c r="AB1180" s="21">
        <v>0</v>
      </c>
      <c r="AC1180" s="26">
        <f>((Y1180*1000)*(O1180/100))/VLOOKUP(E1180,'Sq Ft lookup'!$C$3:$D$7,2,0)</f>
        <v>0.4231087280155682</v>
      </c>
      <c r="AD1180" s="26">
        <f>(100-J1180)/100*X1180*1000/VLOOKUP(E1180,'Sq Ft lookup'!$C$3:$D$7,2,0)</f>
        <v>1.800899595100564</v>
      </c>
      <c r="AE1180" s="26">
        <f>(100-K1180)/100*Y1180*1000/VLOOKUP(E1180,'Sq Ft lookup'!$C$3:$D$7,2,0)</f>
        <v>1.2964773339831954</v>
      </c>
    </row>
    <row r="1181" spans="1:31">
      <c r="A1181" t="s">
        <v>1286</v>
      </c>
      <c r="B1181" t="s">
        <v>1236</v>
      </c>
      <c r="C1181" t="s">
        <v>35</v>
      </c>
      <c r="D1181" t="s">
        <v>1237</v>
      </c>
      <c r="E1181" t="s">
        <v>99</v>
      </c>
      <c r="F1181">
        <v>2004</v>
      </c>
      <c r="G1181" t="s">
        <v>72</v>
      </c>
      <c r="H1181" t="s">
        <v>73</v>
      </c>
      <c r="I1181" t="s">
        <v>63</v>
      </c>
      <c r="J1181" s="21">
        <v>38.400762918880162</v>
      </c>
      <c r="K1181" s="21">
        <v>45.175012031549379</v>
      </c>
      <c r="L1181" s="21">
        <v>81.933171923220442</v>
      </c>
      <c r="M1181" s="21">
        <v>84.306898049982706</v>
      </c>
      <c r="N1181" s="21">
        <v>0</v>
      </c>
      <c r="O1181" s="21">
        <v>19.702381891541741</v>
      </c>
      <c r="P1181" s="21">
        <v>0</v>
      </c>
      <c r="Q1181" s="21">
        <v>14.196929543478065</v>
      </c>
      <c r="R1181" s="23">
        <v>660475.52499034873</v>
      </c>
      <c r="S1181" s="23">
        <v>575315.86733299482</v>
      </c>
      <c r="T1181" s="23">
        <v>18884.018878593</v>
      </c>
      <c r="U1181" s="18" t="s">
        <v>41</v>
      </c>
      <c r="V1181" s="23">
        <v>191.45367485611601</v>
      </c>
      <c r="W1181" s="23">
        <v>166.29165191177549</v>
      </c>
      <c r="X1181" s="23">
        <v>194.87117735057231</v>
      </c>
      <c r="Y1181" s="23">
        <v>179.3892022247316</v>
      </c>
      <c r="Z1181" s="23">
        <v>166.61585902201278</v>
      </c>
      <c r="AA1181" s="23">
        <v>158.60232374802317</v>
      </c>
      <c r="AB1181" s="21">
        <v>0</v>
      </c>
      <c r="AC1181" s="26">
        <f>((Y1181*1000)*(O1181/100))/VLOOKUP(E1181,'Sq Ft lookup'!$C$3:$D$7,2,0)</f>
        <v>0.65940197191243854</v>
      </c>
      <c r="AD1181" s="26">
        <f>(100-J1181)/100*X1181*1000/VLOOKUP(E1181,'Sq Ft lookup'!$C$3:$D$7,2,0)</f>
        <v>2.2395365399057563</v>
      </c>
      <c r="AE1181" s="26">
        <f>(100-K1181)/100*Y1181*1000/VLOOKUP(E1181,'Sq Ft lookup'!$C$3:$D$7,2,0)</f>
        <v>1.83489008463449</v>
      </c>
    </row>
    <row r="1182" spans="1:31">
      <c r="A1182" t="s">
        <v>1287</v>
      </c>
      <c r="B1182" t="s">
        <v>1236</v>
      </c>
      <c r="C1182" t="s">
        <v>35</v>
      </c>
      <c r="D1182" t="s">
        <v>1237</v>
      </c>
      <c r="E1182" t="s">
        <v>99</v>
      </c>
      <c r="F1182">
        <v>2004</v>
      </c>
      <c r="G1182" t="s">
        <v>75</v>
      </c>
      <c r="H1182" t="s">
        <v>235</v>
      </c>
      <c r="I1182" t="s">
        <v>63</v>
      </c>
      <c r="J1182" s="21">
        <v>46.547690645285691</v>
      </c>
      <c r="K1182" s="21">
        <v>53.411382416215304</v>
      </c>
      <c r="L1182" s="21">
        <v>88.424828935334702</v>
      </c>
      <c r="M1182" s="21">
        <v>89.912213419766317</v>
      </c>
      <c r="N1182" s="21">
        <v>0</v>
      </c>
      <c r="O1182" s="21">
        <v>21.261471864339747</v>
      </c>
      <c r="P1182" s="21">
        <v>0</v>
      </c>
      <c r="Q1182" s="21">
        <v>16.947061811006208</v>
      </c>
      <c r="R1182" s="23">
        <v>668776.53837625356</v>
      </c>
      <c r="S1182" s="23">
        <v>583929.69295501395</v>
      </c>
      <c r="T1182" s="23">
        <v>25037.326548337001</v>
      </c>
      <c r="U1182" s="18" t="s">
        <v>41</v>
      </c>
      <c r="V1182" s="23">
        <v>166.17441417666481</v>
      </c>
      <c r="W1182" s="23">
        <v>144.81286495768708</v>
      </c>
      <c r="X1182" s="23">
        <v>232.82031296168128</v>
      </c>
      <c r="Y1182" s="23">
        <v>207.32357275870945</v>
      </c>
      <c r="Z1182" s="23">
        <v>171.72189046568764</v>
      </c>
      <c r="AA1182" s="23">
        <v>162.02687116970463</v>
      </c>
      <c r="AB1182" s="21">
        <v>0</v>
      </c>
      <c r="AC1182" s="26">
        <f>((Y1182*1000)*(O1182/100))/VLOOKUP(E1182,'Sq Ft lookup'!$C$3:$D$7,2,0)</f>
        <v>0.8223888636238238</v>
      </c>
      <c r="AD1182" s="26">
        <f>(100-J1182)/100*X1182*1000/VLOOKUP(E1182,'Sq Ft lookup'!$C$3:$D$7,2,0)</f>
        <v>2.3217879463599234</v>
      </c>
      <c r="AE1182" s="26">
        <f>(100-K1182)/100*Y1182*1000/VLOOKUP(E1182,'Sq Ft lookup'!$C$3:$D$7,2,0)</f>
        <v>1.8020370610745291</v>
      </c>
    </row>
    <row r="1183" spans="1:31">
      <c r="A1183" t="s">
        <v>1288</v>
      </c>
      <c r="B1183" t="s">
        <v>1236</v>
      </c>
      <c r="C1183" t="s">
        <v>35</v>
      </c>
      <c r="D1183" t="s">
        <v>1237</v>
      </c>
      <c r="E1183" t="s">
        <v>99</v>
      </c>
      <c r="F1183">
        <v>2004</v>
      </c>
      <c r="G1183" t="s">
        <v>75</v>
      </c>
      <c r="H1183" t="s">
        <v>76</v>
      </c>
      <c r="I1183" t="s">
        <v>77</v>
      </c>
      <c r="J1183" s="21">
        <v>54.516363965838075</v>
      </c>
      <c r="K1183" s="21">
        <v>60.635085663677756</v>
      </c>
      <c r="L1183" s="21">
        <v>82.721652593604006</v>
      </c>
      <c r="M1183" s="21">
        <v>84.919643213847223</v>
      </c>
      <c r="N1183" s="21">
        <v>0</v>
      </c>
      <c r="O1183" s="21">
        <v>17.9041152298879</v>
      </c>
      <c r="P1183" s="21">
        <v>0</v>
      </c>
      <c r="Q1183" s="21">
        <v>16.425818376171925</v>
      </c>
      <c r="R1183" s="23">
        <v>668776.53837625356</v>
      </c>
      <c r="S1183" s="23">
        <v>583603.54792401497</v>
      </c>
      <c r="T1183" s="23">
        <v>25037.326548337001</v>
      </c>
      <c r="U1183" s="18" t="s">
        <v>41</v>
      </c>
      <c r="V1183" s="23">
        <v>288.81841244300006</v>
      </c>
      <c r="W1183" s="23">
        <v>252.06163378550283</v>
      </c>
      <c r="X1183" s="23">
        <v>232.82031296168128</v>
      </c>
      <c r="Y1183" s="23">
        <v>207.32357275870945</v>
      </c>
      <c r="Z1183" s="23">
        <v>187.21436402877583</v>
      </c>
      <c r="AA1183" s="23">
        <v>179.54275297701841</v>
      </c>
      <c r="AB1183" s="21">
        <v>0</v>
      </c>
      <c r="AC1183" s="26">
        <f>((Y1183*1000)*(O1183/100))/VLOOKUP(E1183,'Sq Ft lookup'!$C$3:$D$7,2,0)</f>
        <v>0.69252707771342947</v>
      </c>
      <c r="AD1183" s="26">
        <f>(100-J1183)/100*X1183*1000/VLOOKUP(E1183,'Sq Ft lookup'!$C$3:$D$7,2,0)</f>
        <v>1.9756556671844743</v>
      </c>
      <c r="AE1183" s="26">
        <f>(100-K1183)/100*Y1183*1000/VLOOKUP(E1183,'Sq Ft lookup'!$C$3:$D$7,2,0)</f>
        <v>1.5226258734229234</v>
      </c>
    </row>
    <row r="1184" spans="1:31">
      <c r="A1184" t="s">
        <v>1289</v>
      </c>
      <c r="B1184" t="s">
        <v>1236</v>
      </c>
      <c r="C1184" t="s">
        <v>35</v>
      </c>
      <c r="D1184" s="22" t="s">
        <v>1237</v>
      </c>
      <c r="E1184" t="s">
        <v>99</v>
      </c>
      <c r="F1184">
        <v>2004</v>
      </c>
      <c r="G1184" t="s">
        <v>79</v>
      </c>
      <c r="H1184" t="s">
        <v>62</v>
      </c>
      <c r="I1184" t="s">
        <v>70</v>
      </c>
      <c r="J1184" s="21">
        <v>41.546907293363056</v>
      </c>
      <c r="K1184" s="21">
        <v>52.781727394130741</v>
      </c>
      <c r="L1184" s="21">
        <v>79.929254223340706</v>
      </c>
      <c r="M1184" s="21">
        <v>83.492258311229762</v>
      </c>
      <c r="N1184" s="21">
        <v>0</v>
      </c>
      <c r="O1184" s="21">
        <v>34.908011104726377</v>
      </c>
      <c r="P1184" s="21">
        <v>0</v>
      </c>
      <c r="Q1184" s="21">
        <v>28.988859777732777</v>
      </c>
      <c r="R1184" s="23">
        <v>738865.50551977579</v>
      </c>
      <c r="S1184" s="23">
        <v>609689.79033651284</v>
      </c>
      <c r="T1184" s="23">
        <v>7987.2695405180002</v>
      </c>
      <c r="U1184" s="18" t="s">
        <v>41</v>
      </c>
      <c r="V1184" s="23">
        <v>165.5946741752106</v>
      </c>
      <c r="W1184" s="23">
        <v>136.18384749193606</v>
      </c>
      <c r="X1184" s="23">
        <v>211.89499085915909</v>
      </c>
      <c r="Y1184" s="23">
        <v>177.63238340144204</v>
      </c>
      <c r="Z1184" s="23">
        <v>199.72192445221262</v>
      </c>
      <c r="AA1184" s="23">
        <v>176.8840920445507</v>
      </c>
      <c r="AB1184" s="21">
        <v>0</v>
      </c>
      <c r="AC1184" s="26">
        <f>((Y1184*1000)*(O1184/100))/VLOOKUP(E1184,'Sq Ft lookup'!$C$3:$D$7,2,0)</f>
        <v>1.1568644052866701</v>
      </c>
      <c r="AD1184" s="26">
        <f>(100-J1184)/100*X1184*1000/VLOOKUP(E1184,'Sq Ft lookup'!$C$3:$D$7,2,0)</f>
        <v>2.3108055120825397</v>
      </c>
      <c r="AE1184" s="26">
        <f>(100-K1184)/100*Y1184*1000/VLOOKUP(E1184,'Sq Ft lookup'!$C$3:$D$7,2,0)</f>
        <v>1.5648310266939509</v>
      </c>
    </row>
    <row r="1185" spans="1:31">
      <c r="A1185" t="s">
        <v>1290</v>
      </c>
      <c r="B1185" t="s">
        <v>1236</v>
      </c>
      <c r="C1185" t="s">
        <v>35</v>
      </c>
      <c r="D1185" t="s">
        <v>1237</v>
      </c>
      <c r="E1185" t="s">
        <v>99</v>
      </c>
      <c r="F1185">
        <v>2004</v>
      </c>
      <c r="G1185" t="s">
        <v>81</v>
      </c>
      <c r="H1185" t="s">
        <v>82</v>
      </c>
      <c r="I1185" t="s">
        <v>77</v>
      </c>
      <c r="J1185" s="21">
        <v>30.888215851272705</v>
      </c>
      <c r="K1185" s="21">
        <v>41.054328429932141</v>
      </c>
      <c r="L1185" s="21">
        <v>66.434326016876057</v>
      </c>
      <c r="M1185" s="21">
        <v>71.806173187739191</v>
      </c>
      <c r="N1185" s="21">
        <v>0</v>
      </c>
      <c r="O1185" s="21">
        <v>21.239727165521387</v>
      </c>
      <c r="P1185" s="21">
        <v>0</v>
      </c>
      <c r="Q1185" s="21">
        <v>16.633257121712013</v>
      </c>
      <c r="R1185" s="23">
        <v>743645.25577143533</v>
      </c>
      <c r="S1185" s="23">
        <v>625276.3645498323</v>
      </c>
      <c r="T1185" s="23">
        <v>9930.3796024900003</v>
      </c>
      <c r="U1185" s="18" t="s">
        <v>41</v>
      </c>
      <c r="V1185" s="23">
        <v>340.50994245696893</v>
      </c>
      <c r="W1185" s="23">
        <v>286.00980158080927</v>
      </c>
      <c r="X1185" s="23">
        <v>189.82361178012891</v>
      </c>
      <c r="Y1185" s="23">
        <v>174.69331052236663</v>
      </c>
      <c r="Z1185" s="23">
        <v>188.53999008488321</v>
      </c>
      <c r="AA1185" s="23">
        <v>173.96478607876438</v>
      </c>
      <c r="AB1185" s="21">
        <v>0</v>
      </c>
      <c r="AC1185" s="26">
        <f>((Y1185*1000)*(O1185/100))/VLOOKUP(E1185,'Sq Ft lookup'!$C$3:$D$7,2,0)</f>
        <v>0.6922459427493981</v>
      </c>
      <c r="AD1185" s="26">
        <f>(100-J1185)/100*X1185*1000/VLOOKUP(E1185,'Sq Ft lookup'!$C$3:$D$7,2,0)</f>
        <v>2.4475836723283728</v>
      </c>
      <c r="AE1185" s="26">
        <f>(100-K1185)/100*Y1185*1000/VLOOKUP(E1185,'Sq Ft lookup'!$C$3:$D$7,2,0)</f>
        <v>1.9211594230483773</v>
      </c>
    </row>
    <row r="1186" spans="1:31">
      <c r="A1186" t="s">
        <v>1291</v>
      </c>
      <c r="B1186" t="s">
        <v>1236</v>
      </c>
      <c r="C1186" t="s">
        <v>35</v>
      </c>
      <c r="D1186" t="s">
        <v>1237</v>
      </c>
      <c r="E1186" t="s">
        <v>114</v>
      </c>
      <c r="F1186">
        <v>2004</v>
      </c>
      <c r="G1186" t="s">
        <v>38</v>
      </c>
      <c r="H1186" t="s">
        <v>39</v>
      </c>
      <c r="I1186" t="s">
        <v>40</v>
      </c>
      <c r="J1186" s="21">
        <v>25.909871943588371</v>
      </c>
      <c r="K1186" s="21">
        <v>27.935800054512882</v>
      </c>
      <c r="L1186" s="21">
        <v>89.104594303351575</v>
      </c>
      <c r="M1186" s="21">
        <v>89.226383567379614</v>
      </c>
      <c r="N1186" s="21">
        <v>0</v>
      </c>
      <c r="O1186" s="21">
        <v>10.786313517576643</v>
      </c>
      <c r="P1186" s="21">
        <v>0</v>
      </c>
      <c r="Q1186" s="21">
        <v>10.647035644902399</v>
      </c>
      <c r="R1186" s="23">
        <v>10377154.011074835</v>
      </c>
      <c r="S1186" s="23">
        <v>10264571.638924595</v>
      </c>
      <c r="T1186" s="23">
        <v>5363916.31876201</v>
      </c>
      <c r="U1186" s="18" t="s">
        <v>41</v>
      </c>
      <c r="V1186" s="23">
        <v>1625.3963602823421</v>
      </c>
      <c r="W1186" s="23">
        <v>1607.2079481069632</v>
      </c>
      <c r="X1186" s="23">
        <v>1950.7077619736324</v>
      </c>
      <c r="Y1186" s="23">
        <v>1839.2746440564581</v>
      </c>
      <c r="Z1186" s="23">
        <v>1949.2717417198469</v>
      </c>
      <c r="AA1186" s="23">
        <v>1838.1435258913448</v>
      </c>
      <c r="AB1186" s="21">
        <v>0</v>
      </c>
      <c r="AC1186" s="26">
        <f>((Y1186*1000)*(O1186/100))/VLOOKUP(E1186,'Sq Ft lookup'!$C$3:$D$7,2,0)</f>
        <v>0.39789396220862699</v>
      </c>
      <c r="AD1186" s="26">
        <f>(100-J1186)/100*X1186*1000/VLOOKUP(E1186,'Sq Ft lookup'!$C$3:$D$7,2,0)</f>
        <v>2.8986800618785109</v>
      </c>
      <c r="AE1186" s="26">
        <f>(100-K1186)/100*Y1186*1000/VLOOKUP(E1186,'Sq Ft lookup'!$C$3:$D$7,2,0)</f>
        <v>2.6583605235449106</v>
      </c>
    </row>
    <row r="1187" spans="1:31">
      <c r="A1187" t="s">
        <v>1292</v>
      </c>
      <c r="B1187" t="s">
        <v>1236</v>
      </c>
      <c r="C1187" t="s">
        <v>35</v>
      </c>
      <c r="D1187" t="s">
        <v>1237</v>
      </c>
      <c r="E1187" t="s">
        <v>114</v>
      </c>
      <c r="F1187">
        <v>2004</v>
      </c>
      <c r="G1187" t="s">
        <v>43</v>
      </c>
      <c r="H1187" t="s">
        <v>44</v>
      </c>
      <c r="I1187" t="s">
        <v>45</v>
      </c>
      <c r="J1187" s="21">
        <v>25.678272521673996</v>
      </c>
      <c r="K1187" s="21">
        <v>26.408831248257304</v>
      </c>
      <c r="L1187" s="21">
        <v>62.723305119680617</v>
      </c>
      <c r="M1187" s="21">
        <v>63.127482094551503</v>
      </c>
      <c r="N1187" s="21">
        <v>0</v>
      </c>
      <c r="O1187" s="21">
        <v>8.6538933790148818</v>
      </c>
      <c r="P1187" s="21">
        <v>0</v>
      </c>
      <c r="Q1187" s="21">
        <v>8.0975518070045709</v>
      </c>
      <c r="R1187" s="23">
        <v>10372607.154523246</v>
      </c>
      <c r="S1187" s="23">
        <v>10260570.681145657</v>
      </c>
      <c r="T1187" s="23">
        <v>3701327.82295857</v>
      </c>
      <c r="U1187" s="18" t="s">
        <v>41</v>
      </c>
      <c r="V1187" s="23">
        <v>2735.3148775938789</v>
      </c>
      <c r="W1187" s="23">
        <v>2705.5893290882022</v>
      </c>
      <c r="X1187" s="23">
        <v>1864.0629098006962</v>
      </c>
      <c r="Y1187" s="23">
        <v>1821.7094475365036</v>
      </c>
      <c r="Z1187" s="23">
        <v>1864.0629098006962</v>
      </c>
      <c r="AA1187" s="23">
        <v>1820.4567799152508</v>
      </c>
      <c r="AB1187" s="21">
        <v>0</v>
      </c>
      <c r="AC1187" s="26">
        <f>((Y1187*1000)*(O1187/100))/VLOOKUP(E1187,'Sq Ft lookup'!$C$3:$D$7,2,0)</f>
        <v>0.31618289864671095</v>
      </c>
      <c r="AD1187" s="26">
        <f>(100-J1187)/100*X1187*1000/VLOOKUP(E1187,'Sq Ft lookup'!$C$3:$D$7,2,0)</f>
        <v>2.7785875568524419</v>
      </c>
      <c r="AE1187" s="26">
        <f>(100-K1187)/100*Y1187*1000/VLOOKUP(E1187,'Sq Ft lookup'!$C$3:$D$7,2,0)</f>
        <v>2.6887630840413719</v>
      </c>
    </row>
    <row r="1188" spans="1:31">
      <c r="A1188" t="s">
        <v>1293</v>
      </c>
      <c r="B1188" t="s">
        <v>1236</v>
      </c>
      <c r="C1188" t="s">
        <v>35</v>
      </c>
      <c r="D1188" t="s">
        <v>1237</v>
      </c>
      <c r="E1188" t="s">
        <v>114</v>
      </c>
      <c r="F1188">
        <v>2004</v>
      </c>
      <c r="G1188" t="s">
        <v>47</v>
      </c>
      <c r="H1188" t="s">
        <v>220</v>
      </c>
      <c r="I1188" t="s">
        <v>57</v>
      </c>
      <c r="J1188" s="21">
        <v>32.03243064879954</v>
      </c>
      <c r="K1188" s="21">
        <v>33.240200850584991</v>
      </c>
      <c r="L1188" s="21">
        <v>68.676143102584831</v>
      </c>
      <c r="M1188" s="21">
        <v>69.1413485763225</v>
      </c>
      <c r="N1188" s="21">
        <v>0</v>
      </c>
      <c r="O1188" s="21">
        <v>3.3058686217358573</v>
      </c>
      <c r="P1188" s="21">
        <v>0</v>
      </c>
      <c r="Q1188" s="21">
        <v>3.1887721996680836</v>
      </c>
      <c r="R1188" s="23">
        <v>10443097.697624033</v>
      </c>
      <c r="S1188" s="23">
        <v>10292496.406104034</v>
      </c>
      <c r="T1188" s="23">
        <v>4539022.9956207098</v>
      </c>
      <c r="U1188" s="18" t="s">
        <v>41</v>
      </c>
      <c r="V1188" s="23">
        <v>2079.9240589215988</v>
      </c>
      <c r="W1188" s="23">
        <v>2049.0170052629769</v>
      </c>
      <c r="X1188" s="23">
        <v>1995.0302973375979</v>
      </c>
      <c r="Y1188" s="23">
        <v>1857.057493635788</v>
      </c>
      <c r="Z1188" s="23">
        <v>1955.0454441864044</v>
      </c>
      <c r="AA1188" s="23">
        <v>1752.4782838025981</v>
      </c>
      <c r="AB1188" s="21">
        <v>0</v>
      </c>
      <c r="AC1188" s="26">
        <f>((Y1188*1000)*(O1188/100))/VLOOKUP(E1188,'Sq Ft lookup'!$C$3:$D$7,2,0)</f>
        <v>0.123128521800441</v>
      </c>
      <c r="AD1188" s="26">
        <f>(100-J1188)/100*X1188*1000/VLOOKUP(E1188,'Sq Ft lookup'!$C$3:$D$7,2,0)</f>
        <v>2.7195619753718261</v>
      </c>
      <c r="AE1188" s="26">
        <f>(100-K1188)/100*Y1188*1000/VLOOKUP(E1188,'Sq Ft lookup'!$C$3:$D$7,2,0)</f>
        <v>2.4864978998002658</v>
      </c>
    </row>
    <row r="1189" spans="1:31">
      <c r="A1189" t="s">
        <v>1294</v>
      </c>
      <c r="B1189" t="s">
        <v>1236</v>
      </c>
      <c r="C1189" t="s">
        <v>35</v>
      </c>
      <c r="D1189" t="s">
        <v>1237</v>
      </c>
      <c r="E1189" t="s">
        <v>114</v>
      </c>
      <c r="F1189">
        <v>2004</v>
      </c>
      <c r="G1189" t="s">
        <v>47</v>
      </c>
      <c r="H1189" t="s">
        <v>39</v>
      </c>
      <c r="I1189" t="s">
        <v>40</v>
      </c>
      <c r="J1189" s="21">
        <v>24.848499547506751</v>
      </c>
      <c r="K1189" s="21">
        <v>27.847532781076222</v>
      </c>
      <c r="L1189" s="21">
        <v>89.267367717829075</v>
      </c>
      <c r="M1189" s="21">
        <v>89.418806348630326</v>
      </c>
      <c r="N1189" s="21">
        <v>0</v>
      </c>
      <c r="O1189" s="21">
        <v>10.964164266689629</v>
      </c>
      <c r="P1189" s="21">
        <v>0</v>
      </c>
      <c r="Q1189" s="21">
        <v>10.637110228170005</v>
      </c>
      <c r="R1189" s="23">
        <v>10443097.697624033</v>
      </c>
      <c r="S1189" s="23">
        <v>10302150.695916126</v>
      </c>
      <c r="T1189" s="23">
        <v>4539022.9956207098</v>
      </c>
      <c r="U1189" s="18" t="s">
        <v>41</v>
      </c>
      <c r="V1189" s="23">
        <v>1637.4887846537802</v>
      </c>
      <c r="W1189" s="23">
        <v>1614.3678796023271</v>
      </c>
      <c r="X1189" s="23">
        <v>1995.0302973375979</v>
      </c>
      <c r="Y1189" s="23">
        <v>1876.8328458165627</v>
      </c>
      <c r="Z1189" s="23">
        <v>1993.7181409306536</v>
      </c>
      <c r="AA1189" s="23">
        <v>1875.0934305525029</v>
      </c>
      <c r="AB1189" s="21">
        <v>0</v>
      </c>
      <c r="AC1189" s="26">
        <f>((Y1189*1000)*(O1189/100))/VLOOKUP(E1189,'Sq Ft lookup'!$C$3:$D$7,2,0)</f>
        <v>0.41271367073107423</v>
      </c>
      <c r="AD1189" s="26">
        <f>(100-J1189)/100*X1189*1000/VLOOKUP(E1189,'Sq Ft lookup'!$C$3:$D$7,2,0)</f>
        <v>3.0070100339571648</v>
      </c>
      <c r="AE1189" s="26">
        <f>(100-K1189)/100*Y1189*1000/VLOOKUP(E1189,'Sq Ft lookup'!$C$3:$D$7,2,0)</f>
        <v>2.7159671155872234</v>
      </c>
    </row>
    <row r="1190" spans="1:31">
      <c r="A1190" t="s">
        <v>1295</v>
      </c>
      <c r="B1190" t="s">
        <v>1236</v>
      </c>
      <c r="C1190" t="s">
        <v>35</v>
      </c>
      <c r="D1190" t="s">
        <v>1237</v>
      </c>
      <c r="E1190" t="s">
        <v>114</v>
      </c>
      <c r="F1190">
        <v>2004</v>
      </c>
      <c r="G1190" t="s">
        <v>49</v>
      </c>
      <c r="H1190" t="s">
        <v>44</v>
      </c>
      <c r="I1190" t="s">
        <v>45</v>
      </c>
      <c r="J1190" s="21">
        <v>23.033371934574788</v>
      </c>
      <c r="K1190" s="21">
        <v>23.220684960435499</v>
      </c>
      <c r="L1190" s="21">
        <v>68.810584265720749</v>
      </c>
      <c r="M1190" s="21">
        <v>69.055819306686473</v>
      </c>
      <c r="N1190" s="21">
        <v>0</v>
      </c>
      <c r="O1190" s="21">
        <v>0.53203438861606156</v>
      </c>
      <c r="P1190" s="21">
        <v>0</v>
      </c>
      <c r="Q1190" s="21">
        <v>0.53833108355001436</v>
      </c>
      <c r="R1190" s="23">
        <v>10100550.737534441</v>
      </c>
      <c r="S1190" s="23">
        <v>10020528.679979699</v>
      </c>
      <c r="T1190" s="23">
        <v>2035085.6792653401</v>
      </c>
      <c r="U1190" s="18" t="s">
        <v>41</v>
      </c>
      <c r="V1190" s="23">
        <v>1344.5559828245298</v>
      </c>
      <c r="W1190" s="23">
        <v>1333.9826451702488</v>
      </c>
      <c r="X1190" s="23">
        <v>1699.2940135887427</v>
      </c>
      <c r="Y1190" s="23">
        <v>1696.2637998070754</v>
      </c>
      <c r="Z1190" s="23">
        <v>1698.3704644065069</v>
      </c>
      <c r="AA1190" s="23">
        <v>1695.6046945877999</v>
      </c>
      <c r="AB1190" s="21">
        <v>0</v>
      </c>
      <c r="AC1190" s="26">
        <f>((Y1190*1000)*(O1190/100))/VLOOKUP(E1190,'Sq Ft lookup'!$C$3:$D$7,2,0)</f>
        <v>1.810009373569825E-2</v>
      </c>
      <c r="AD1190" s="26">
        <f>(100-J1190)/100*X1190*1000/VLOOKUP(E1190,'Sq Ft lookup'!$C$3:$D$7,2,0)</f>
        <v>2.6231233517386352</v>
      </c>
      <c r="AE1190" s="26">
        <f>(100-K1190)/100*Y1190*1000/VLOOKUP(E1190,'Sq Ft lookup'!$C$3:$D$7,2,0)</f>
        <v>2.6120732586361051</v>
      </c>
    </row>
    <row r="1191" spans="1:31">
      <c r="A1191" t="s">
        <v>1296</v>
      </c>
      <c r="B1191" t="s">
        <v>1236</v>
      </c>
      <c r="C1191" t="s">
        <v>35</v>
      </c>
      <c r="D1191" t="s">
        <v>1237</v>
      </c>
      <c r="E1191" t="s">
        <v>114</v>
      </c>
      <c r="F1191">
        <v>2004</v>
      </c>
      <c r="G1191" t="s">
        <v>51</v>
      </c>
      <c r="H1191" t="s">
        <v>52</v>
      </c>
      <c r="I1191" t="s">
        <v>53</v>
      </c>
      <c r="J1191" s="21">
        <v>27.348577109527263</v>
      </c>
      <c r="K1191" s="21">
        <v>28.76248762965654</v>
      </c>
      <c r="L1191" s="21">
        <v>80.062602961279111</v>
      </c>
      <c r="M1191" s="21">
        <v>80.333269174594236</v>
      </c>
      <c r="N1191" s="21">
        <v>0</v>
      </c>
      <c r="O1191" s="21">
        <v>16.384841582260474</v>
      </c>
      <c r="P1191" s="21">
        <v>0</v>
      </c>
      <c r="Q1191" s="21">
        <v>9.8149430447327894</v>
      </c>
      <c r="R1191" s="23">
        <v>10563586.318423009</v>
      </c>
      <c r="S1191" s="23">
        <v>10420575.413445765</v>
      </c>
      <c r="T1191" s="23">
        <v>2593952.2420892199</v>
      </c>
      <c r="U1191" s="18" t="s">
        <v>41</v>
      </c>
      <c r="V1191" s="23">
        <v>1627.852124071522</v>
      </c>
      <c r="W1191" s="23">
        <v>1605.7243169014748</v>
      </c>
      <c r="X1191" s="23">
        <v>1887.3097730610311</v>
      </c>
      <c r="Y1191" s="23">
        <v>1878.394772169898</v>
      </c>
      <c r="Z1191" s="23">
        <v>1880.631911029086</v>
      </c>
      <c r="AA1191" s="23">
        <v>1870.8754937887522</v>
      </c>
      <c r="AB1191" s="21">
        <v>0</v>
      </c>
      <c r="AC1191" s="26">
        <f>((Y1191*1000)*(O1191/100))/VLOOKUP(E1191,'Sq Ft lookup'!$C$3:$D$7,2,0)</f>
        <v>0.61727237807761792</v>
      </c>
      <c r="AD1191" s="26">
        <f>(100-J1191)/100*X1191*1000/VLOOKUP(E1191,'Sq Ft lookup'!$C$3:$D$7,2,0)</f>
        <v>2.7500148505410964</v>
      </c>
      <c r="AE1191" s="26">
        <f>(100-K1191)/100*Y1191*1000/VLOOKUP(E1191,'Sq Ft lookup'!$C$3:$D$7,2,0)</f>
        <v>2.6837579386049257</v>
      </c>
    </row>
    <row r="1192" spans="1:31">
      <c r="A1192" t="s">
        <v>1297</v>
      </c>
      <c r="B1192" t="s">
        <v>1236</v>
      </c>
      <c r="C1192" t="s">
        <v>35</v>
      </c>
      <c r="D1192" t="s">
        <v>1237</v>
      </c>
      <c r="E1192" t="s">
        <v>114</v>
      </c>
      <c r="F1192">
        <v>2004</v>
      </c>
      <c r="G1192" t="s">
        <v>55</v>
      </c>
      <c r="H1192" t="s">
        <v>225</v>
      </c>
      <c r="I1192" t="s">
        <v>40</v>
      </c>
      <c r="J1192" s="21">
        <v>24.176210431159838</v>
      </c>
      <c r="K1192" s="21">
        <v>26.881658530451158</v>
      </c>
      <c r="L1192" s="21">
        <v>58.24880562435726</v>
      </c>
      <c r="M1192" s="21">
        <v>58.853428829687559</v>
      </c>
      <c r="N1192" s="21">
        <v>0</v>
      </c>
      <c r="O1192" s="21">
        <v>14.827092245494782</v>
      </c>
      <c r="P1192" s="21">
        <v>0</v>
      </c>
      <c r="Q1192" s="21">
        <v>14.415402826436004</v>
      </c>
      <c r="R1192" s="23">
        <v>10436168.851565044</v>
      </c>
      <c r="S1192" s="23">
        <v>10288077.986832488</v>
      </c>
      <c r="T1192" s="23">
        <v>3452044.4514156599</v>
      </c>
      <c r="U1192" s="18" t="s">
        <v>41</v>
      </c>
      <c r="V1192" s="23">
        <v>4692.2805036325317</v>
      </c>
      <c r="W1192" s="23">
        <v>4624.17653963065</v>
      </c>
      <c r="X1192" s="23">
        <v>1929.8865096211161</v>
      </c>
      <c r="Y1192" s="23">
        <v>1822.0517634150481</v>
      </c>
      <c r="Z1192" s="23">
        <v>1902.6395304908881</v>
      </c>
      <c r="AA1192" s="23">
        <v>1755.1319220181988</v>
      </c>
      <c r="AB1192" s="21">
        <v>0</v>
      </c>
      <c r="AC1192" s="26">
        <f>((Y1192*1000)*(O1192/100))/VLOOKUP(E1192,'Sq Ft lookup'!$C$3:$D$7,2,0)</f>
        <v>0.54183172026115844</v>
      </c>
      <c r="AD1192" s="26">
        <f>(100-J1192)/100*X1192*1000/VLOOKUP(E1192,'Sq Ft lookup'!$C$3:$D$7,2,0)</f>
        <v>2.9348437344014231</v>
      </c>
      <c r="AE1192" s="26">
        <f>(100-K1192)/100*Y1192*1000/VLOOKUP(E1192,'Sq Ft lookup'!$C$3:$D$7,2,0)</f>
        <v>2.6719896312189153</v>
      </c>
    </row>
    <row r="1193" spans="1:31">
      <c r="A1193" t="s">
        <v>1298</v>
      </c>
      <c r="B1193" t="s">
        <v>1236</v>
      </c>
      <c r="C1193" t="s">
        <v>35</v>
      </c>
      <c r="D1193" t="s">
        <v>1237</v>
      </c>
      <c r="E1193" t="s">
        <v>114</v>
      </c>
      <c r="F1193">
        <v>2004</v>
      </c>
      <c r="G1193" t="s">
        <v>55</v>
      </c>
      <c r="H1193" t="s">
        <v>56</v>
      </c>
      <c r="I1193" t="s">
        <v>57</v>
      </c>
      <c r="J1193" s="21">
        <v>25.374497195173507</v>
      </c>
      <c r="K1193" s="21">
        <v>26.886511938971978</v>
      </c>
      <c r="L1193" s="21">
        <v>76.97291168180584</v>
      </c>
      <c r="M1193" s="21">
        <v>77.305595778532179</v>
      </c>
      <c r="N1193" s="21">
        <v>0</v>
      </c>
      <c r="O1193" s="21">
        <v>6.4330926025595243</v>
      </c>
      <c r="P1193" s="21">
        <v>0</v>
      </c>
      <c r="Q1193" s="21">
        <v>4.9324046841347249</v>
      </c>
      <c r="R1193" s="23">
        <v>10436168.851565044</v>
      </c>
      <c r="S1193" s="23">
        <v>10291472.856652275</v>
      </c>
      <c r="T1193" s="23">
        <v>3452044.4514156599</v>
      </c>
      <c r="U1193" s="18" t="s">
        <v>41</v>
      </c>
      <c r="V1193" s="23">
        <v>1056.1056725545391</v>
      </c>
      <c r="W1193" s="23">
        <v>1040.8188693468426</v>
      </c>
      <c r="X1193" s="23">
        <v>1929.8865096211161</v>
      </c>
      <c r="Y1193" s="23">
        <v>1912.7412020574702</v>
      </c>
      <c r="Z1193" s="23">
        <v>1829.6583205744842</v>
      </c>
      <c r="AA1193" s="23">
        <v>1887.1000028877843</v>
      </c>
      <c r="AB1193" s="21">
        <v>0</v>
      </c>
      <c r="AC1193" s="26">
        <f>((Y1193*1000)*(O1193/100))/VLOOKUP(E1193,'Sq Ft lookup'!$C$3:$D$7,2,0)</f>
        <v>0.24678783147947703</v>
      </c>
      <c r="AD1193" s="26">
        <f>(100-J1193)/100*X1193*1000/VLOOKUP(E1193,'Sq Ft lookup'!$C$3:$D$7,2,0)</f>
        <v>2.8884627183459166</v>
      </c>
      <c r="AE1193" s="26">
        <f>(100-K1193)/100*Y1193*1000/VLOOKUP(E1193,'Sq Ft lookup'!$C$3:$D$7,2,0)</f>
        <v>2.8047970525564629</v>
      </c>
    </row>
    <row r="1194" spans="1:31">
      <c r="A1194" t="s">
        <v>1299</v>
      </c>
      <c r="B1194" t="s">
        <v>1236</v>
      </c>
      <c r="C1194" t="s">
        <v>35</v>
      </c>
      <c r="D1194" s="22" t="s">
        <v>1237</v>
      </c>
      <c r="E1194" t="s">
        <v>114</v>
      </c>
      <c r="F1194">
        <v>2004</v>
      </c>
      <c r="G1194" t="s">
        <v>59</v>
      </c>
      <c r="H1194" t="s">
        <v>44</v>
      </c>
      <c r="I1194" t="s">
        <v>45</v>
      </c>
      <c r="J1194" s="21">
        <v>24.560792382769215</v>
      </c>
      <c r="K1194" s="21">
        <v>24.750201448062992</v>
      </c>
      <c r="L1194" s="21">
        <v>69.171637744970951</v>
      </c>
      <c r="M1194" s="21">
        <v>69.45552939419008</v>
      </c>
      <c r="N1194" s="21">
        <v>0</v>
      </c>
      <c r="O1194" s="21">
        <v>1.6290437238266646</v>
      </c>
      <c r="P1194" s="21">
        <v>0</v>
      </c>
      <c r="Q1194" s="21">
        <v>1.2280701270940466</v>
      </c>
      <c r="R1194" s="23">
        <v>10347378.347368645</v>
      </c>
      <c r="S1194" s="23">
        <v>10249946.210536728</v>
      </c>
      <c r="T1194" s="23">
        <v>1811994.0555083</v>
      </c>
      <c r="U1194" s="18" t="s">
        <v>41</v>
      </c>
      <c r="V1194" s="23">
        <v>1371.399026734706</v>
      </c>
      <c r="W1194" s="23">
        <v>1358.7581949901999</v>
      </c>
      <c r="X1194" s="23">
        <v>1753.498973697328</v>
      </c>
      <c r="Y1194" s="23">
        <v>1746.4972541358616</v>
      </c>
      <c r="Z1194" s="23">
        <v>1701.1255357140376</v>
      </c>
      <c r="AA1194" s="23">
        <v>1698.717358645971</v>
      </c>
      <c r="AB1194" s="21">
        <v>0</v>
      </c>
      <c r="AC1194" s="26">
        <f>((Y1194*1000)*(O1194/100))/VLOOKUP(E1194,'Sq Ft lookup'!$C$3:$D$7,2,0)</f>
        <v>5.7062181919986535E-2</v>
      </c>
      <c r="AD1194" s="26">
        <f>(100-J1194)/100*X1194*1000/VLOOKUP(E1194,'Sq Ft lookup'!$C$3:$D$7,2,0)</f>
        <v>2.6530800869104256</v>
      </c>
      <c r="AE1194" s="26">
        <f>(100-K1194)/100*Y1194*1000/VLOOKUP(E1194,'Sq Ft lookup'!$C$3:$D$7,2,0)</f>
        <v>2.6358517157086787</v>
      </c>
    </row>
    <row r="1195" spans="1:31">
      <c r="A1195" t="s">
        <v>1300</v>
      </c>
      <c r="B1195" t="s">
        <v>1236</v>
      </c>
      <c r="C1195" t="s">
        <v>35</v>
      </c>
      <c r="D1195" t="s">
        <v>1237</v>
      </c>
      <c r="E1195" t="s">
        <v>114</v>
      </c>
      <c r="F1195">
        <v>2004</v>
      </c>
      <c r="G1195" t="s">
        <v>61</v>
      </c>
      <c r="H1195" t="s">
        <v>62</v>
      </c>
      <c r="I1195" t="s">
        <v>63</v>
      </c>
      <c r="J1195" s="21">
        <v>23.953381468339273</v>
      </c>
      <c r="K1195" s="21">
        <v>25.686531598667749</v>
      </c>
      <c r="L1195" s="21">
        <v>75.102326395308168</v>
      </c>
      <c r="M1195" s="21">
        <v>75.512108690460749</v>
      </c>
      <c r="N1195" s="21">
        <v>0</v>
      </c>
      <c r="O1195" s="21">
        <v>14.645777540130489</v>
      </c>
      <c r="P1195" s="21">
        <v>0</v>
      </c>
      <c r="Q1195" s="21">
        <v>14.425513241684534</v>
      </c>
      <c r="R1195" s="23">
        <v>10721220.626698738</v>
      </c>
      <c r="S1195" s="23">
        <v>10552833.46990129</v>
      </c>
      <c r="T1195" s="23">
        <v>1505757.2086046799</v>
      </c>
      <c r="U1195" s="18" t="s">
        <v>41</v>
      </c>
      <c r="V1195" s="23">
        <v>1916.1828001347544</v>
      </c>
      <c r="W1195" s="23">
        <v>1884.6240190435012</v>
      </c>
      <c r="X1195" s="23">
        <v>2038.4119491775127</v>
      </c>
      <c r="Y1195" s="23">
        <v>1954.2632981214397</v>
      </c>
      <c r="Z1195" s="23">
        <v>2038.4119491775127</v>
      </c>
      <c r="AA1195" s="23">
        <v>1945.9311537027413</v>
      </c>
      <c r="AB1195" s="21">
        <v>0</v>
      </c>
      <c r="AC1195" s="26">
        <f>((Y1195*1000)*(O1195/100))/VLOOKUP(E1195,'Sq Ft lookup'!$C$3:$D$7,2,0)</f>
        <v>0.57404142637642031</v>
      </c>
      <c r="AD1195" s="26">
        <f>(100-J1195)/100*X1195*1000/VLOOKUP(E1195,'Sq Ft lookup'!$C$3:$D$7,2,0)</f>
        <v>3.1089918954970175</v>
      </c>
      <c r="AE1195" s="26">
        <f>(100-K1195)/100*Y1195*1000/VLOOKUP(E1195,'Sq Ft lookup'!$C$3:$D$7,2,0)</f>
        <v>2.9127172854558951</v>
      </c>
    </row>
    <row r="1196" spans="1:31">
      <c r="A1196" t="s">
        <v>1301</v>
      </c>
      <c r="B1196" t="s">
        <v>1236</v>
      </c>
      <c r="C1196" t="s">
        <v>35</v>
      </c>
      <c r="D1196" s="22" t="s">
        <v>1237</v>
      </c>
      <c r="E1196" t="s">
        <v>114</v>
      </c>
      <c r="F1196">
        <v>2004</v>
      </c>
      <c r="G1196" t="s">
        <v>65</v>
      </c>
      <c r="H1196" t="s">
        <v>230</v>
      </c>
      <c r="I1196" t="s">
        <v>63</v>
      </c>
      <c r="J1196" s="21">
        <v>22.707412291027019</v>
      </c>
      <c r="K1196" s="21">
        <v>25.893823075263601</v>
      </c>
      <c r="L1196" s="21">
        <v>85.611806256434335</v>
      </c>
      <c r="M1196" s="21">
        <v>85.892709727637779</v>
      </c>
      <c r="N1196" s="21">
        <v>0</v>
      </c>
      <c r="O1196" s="21">
        <v>14.569419958590309</v>
      </c>
      <c r="P1196" s="21">
        <v>0</v>
      </c>
      <c r="Q1196" s="21">
        <v>12.458930001984923</v>
      </c>
      <c r="R1196" s="23">
        <v>10733603.240474408</v>
      </c>
      <c r="S1196" s="23">
        <v>10536817.142856197</v>
      </c>
      <c r="T1196" s="23">
        <v>2280853.6661995701</v>
      </c>
      <c r="U1196" s="18" t="s">
        <v>41</v>
      </c>
      <c r="V1196" s="23">
        <v>2146.225375826335</v>
      </c>
      <c r="W1196" s="23">
        <v>2104.3137593526067</v>
      </c>
      <c r="X1196" s="23">
        <v>2127.219476525182</v>
      </c>
      <c r="Y1196" s="23">
        <v>2015.7471805435921</v>
      </c>
      <c r="Z1196" s="23">
        <v>2115.7364053281481</v>
      </c>
      <c r="AA1196" s="23">
        <v>2009.5335870544936</v>
      </c>
      <c r="AB1196" s="21">
        <v>0</v>
      </c>
      <c r="AC1196" s="26">
        <f>((Y1196*1000)*(O1196/100))/VLOOKUP(E1196,'Sq Ft lookup'!$C$3:$D$7,2,0)</f>
        <v>0.58901458491143122</v>
      </c>
      <c r="AD1196" s="26">
        <f>(100-J1196)/100*X1196*1000/VLOOKUP(E1196,'Sq Ft lookup'!$C$3:$D$7,2,0)</f>
        <v>3.2975992371752545</v>
      </c>
      <c r="AE1196" s="26">
        <f>(100-K1196)/100*Y1196*1000/VLOOKUP(E1196,'Sq Ft lookup'!$C$3:$D$7,2,0)</f>
        <v>2.9959750741456479</v>
      </c>
    </row>
    <row r="1197" spans="1:31">
      <c r="A1197" t="s">
        <v>1302</v>
      </c>
      <c r="B1197" t="s">
        <v>1236</v>
      </c>
      <c r="C1197" t="s">
        <v>35</v>
      </c>
      <c r="D1197" s="22" t="s">
        <v>1237</v>
      </c>
      <c r="E1197" t="s">
        <v>114</v>
      </c>
      <c r="F1197">
        <v>2004</v>
      </c>
      <c r="G1197" t="s">
        <v>65</v>
      </c>
      <c r="H1197" t="s">
        <v>66</v>
      </c>
      <c r="I1197" t="s">
        <v>57</v>
      </c>
      <c r="J1197" s="21">
        <v>24.047692084180227</v>
      </c>
      <c r="K1197" s="21">
        <v>29.511072622393797</v>
      </c>
      <c r="L1197" s="21">
        <v>78.550671134245135</v>
      </c>
      <c r="M1197" s="21">
        <v>78.976485256784329</v>
      </c>
      <c r="N1197" s="21">
        <v>0</v>
      </c>
      <c r="O1197" s="21">
        <v>11.968718727500471</v>
      </c>
      <c r="P1197" s="21">
        <v>0</v>
      </c>
      <c r="Q1197" s="21">
        <v>11.625042353082788</v>
      </c>
      <c r="R1197" s="23">
        <v>10733603.240474408</v>
      </c>
      <c r="S1197" s="23">
        <v>10524518.57493012</v>
      </c>
      <c r="T1197" s="23">
        <v>2280853.6661995701</v>
      </c>
      <c r="U1197" s="18" t="s">
        <v>41</v>
      </c>
      <c r="V1197" s="23">
        <v>1084.2991788849199</v>
      </c>
      <c r="W1197" s="23">
        <v>1062.770540325103</v>
      </c>
      <c r="X1197" s="23">
        <v>2127.219476525182</v>
      </c>
      <c r="Y1197" s="23">
        <v>2044.9425473205272</v>
      </c>
      <c r="Z1197" s="23">
        <v>2114.726591533069</v>
      </c>
      <c r="AA1197" s="23">
        <v>1986.5482417435214</v>
      </c>
      <c r="AB1197" s="21">
        <v>0</v>
      </c>
      <c r="AC1197" s="26">
        <f>((Y1197*1000)*(O1197/100))/VLOOKUP(E1197,'Sq Ft lookup'!$C$3:$D$7,2,0)</f>
        <v>0.49088131092614751</v>
      </c>
      <c r="AD1197" s="26">
        <f>(100-J1197)/100*X1197*1000/VLOOKUP(E1197,'Sq Ft lookup'!$C$3:$D$7,2,0)</f>
        <v>3.2404177433928916</v>
      </c>
      <c r="AE1197" s="26">
        <f>(100-K1197)/100*Y1197*1000/VLOOKUP(E1197,'Sq Ft lookup'!$C$3:$D$7,2,0)</f>
        <v>2.8910109648907678</v>
      </c>
    </row>
    <row r="1198" spans="1:31">
      <c r="A1198" t="s">
        <v>1303</v>
      </c>
      <c r="B1198" t="s">
        <v>1236</v>
      </c>
      <c r="C1198" t="s">
        <v>35</v>
      </c>
      <c r="D1198" t="s">
        <v>1237</v>
      </c>
      <c r="E1198" t="s">
        <v>114</v>
      </c>
      <c r="F1198">
        <v>2004</v>
      </c>
      <c r="G1198" t="s">
        <v>68</v>
      </c>
      <c r="H1198" t="s">
        <v>69</v>
      </c>
      <c r="I1198" t="s">
        <v>70</v>
      </c>
      <c r="J1198" s="21">
        <v>23.930267908525838</v>
      </c>
      <c r="K1198" s="21">
        <v>26.26957358583525</v>
      </c>
      <c r="L1198" s="21">
        <v>79.103190986873841</v>
      </c>
      <c r="M1198" s="21">
        <v>79.614301805822578</v>
      </c>
      <c r="N1198" s="21">
        <v>0</v>
      </c>
      <c r="O1198" s="21">
        <v>4.8202959390183677</v>
      </c>
      <c r="P1198" s="21">
        <v>0</v>
      </c>
      <c r="Q1198" s="21">
        <v>3.8131449990021626</v>
      </c>
      <c r="R1198" s="23">
        <v>10347121.825547377</v>
      </c>
      <c r="S1198" s="23">
        <v>10095620.028879657</v>
      </c>
      <c r="T1198" s="23">
        <v>586471.77717517805</v>
      </c>
      <c r="U1198" s="18" t="s">
        <v>41</v>
      </c>
      <c r="V1198" s="23">
        <v>1150.6969769859709</v>
      </c>
      <c r="W1198" s="23">
        <v>1122.5405073527763</v>
      </c>
      <c r="X1198" s="23">
        <v>1794.7608231128531</v>
      </c>
      <c r="Y1198" s="23">
        <v>1725.1987337535174</v>
      </c>
      <c r="Z1198" s="23">
        <v>1725.7317317750719</v>
      </c>
      <c r="AA1198" s="23">
        <v>1696.8110456133695</v>
      </c>
      <c r="AB1198" s="21">
        <v>0</v>
      </c>
      <c r="AC1198" s="26">
        <f>((Y1198*1000)*(O1198/100))/VLOOKUP(E1198,'Sq Ft lookup'!$C$3:$D$7,2,0)</f>
        <v>0.1667863708445991</v>
      </c>
      <c r="AD1198" s="26">
        <f>(100-J1198)/100*X1198*1000/VLOOKUP(E1198,'Sq Ft lookup'!$C$3:$D$7,2,0)</f>
        <v>2.738206477787172</v>
      </c>
      <c r="AE1198" s="26">
        <f>(100-K1198)/100*Y1198*1000/VLOOKUP(E1198,'Sq Ft lookup'!$C$3:$D$7,2,0)</f>
        <v>2.5511359464264722</v>
      </c>
    </row>
    <row r="1199" spans="1:31">
      <c r="A1199" t="s">
        <v>1304</v>
      </c>
      <c r="B1199" t="s">
        <v>1236</v>
      </c>
      <c r="C1199" t="s">
        <v>35</v>
      </c>
      <c r="D1199" t="s">
        <v>1237</v>
      </c>
      <c r="E1199" t="s">
        <v>114</v>
      </c>
      <c r="F1199">
        <v>2004</v>
      </c>
      <c r="G1199" t="s">
        <v>72</v>
      </c>
      <c r="H1199" t="s">
        <v>73</v>
      </c>
      <c r="I1199" t="s">
        <v>63</v>
      </c>
      <c r="J1199" s="21">
        <v>19.737463054830606</v>
      </c>
      <c r="K1199" s="21">
        <v>22.036254851190662</v>
      </c>
      <c r="L1199" s="21">
        <v>71.337074254805756</v>
      </c>
      <c r="M1199" s="21">
        <v>72.007080144933695</v>
      </c>
      <c r="N1199" s="21">
        <v>0</v>
      </c>
      <c r="O1199" s="21">
        <v>8.8596890462764257</v>
      </c>
      <c r="P1199" s="21">
        <v>0</v>
      </c>
      <c r="Q1199" s="21">
        <v>6.8863792191197915</v>
      </c>
      <c r="R1199" s="23">
        <v>10941044.244696567</v>
      </c>
      <c r="S1199" s="23">
        <v>10691526.913916044</v>
      </c>
      <c r="T1199" s="23">
        <v>966885.08963752701</v>
      </c>
      <c r="U1199" s="18" t="s">
        <v>41</v>
      </c>
      <c r="V1199" s="23">
        <v>3156.5284033789653</v>
      </c>
      <c r="W1199" s="23">
        <v>3082.7318727633833</v>
      </c>
      <c r="X1199" s="23">
        <v>2025.2270241424849</v>
      </c>
      <c r="Y1199" s="23">
        <v>1936.5457604655567</v>
      </c>
      <c r="Z1199" s="23">
        <v>2021.7609049628197</v>
      </c>
      <c r="AA1199" s="23">
        <v>1930.9672448637004</v>
      </c>
      <c r="AB1199" s="21">
        <v>0</v>
      </c>
      <c r="AC1199" s="26">
        <f>((Y1199*1000)*(O1199/100))/VLOOKUP(E1199,'Sq Ft lookup'!$C$3:$D$7,2,0)</f>
        <v>0.34410736585659335</v>
      </c>
      <c r="AD1199" s="26">
        <f>(100-J1199)/100*X1199*1000/VLOOKUP(E1199,'Sq Ft lookup'!$C$3:$D$7,2,0)</f>
        <v>3.2601255284314412</v>
      </c>
      <c r="AE1199" s="26">
        <f>(100-K1199)/100*Y1199*1000/VLOOKUP(E1199,'Sq Ft lookup'!$C$3:$D$7,2,0)</f>
        <v>3.0280858431196114</v>
      </c>
    </row>
    <row r="1200" spans="1:31">
      <c r="A1200" t="s">
        <v>1305</v>
      </c>
      <c r="B1200" t="s">
        <v>1236</v>
      </c>
      <c r="C1200" t="s">
        <v>35</v>
      </c>
      <c r="D1200" t="s">
        <v>1237</v>
      </c>
      <c r="E1200" t="s">
        <v>114</v>
      </c>
      <c r="F1200">
        <v>2004</v>
      </c>
      <c r="G1200" t="s">
        <v>75</v>
      </c>
      <c r="H1200" t="s">
        <v>235</v>
      </c>
      <c r="I1200" t="s">
        <v>63</v>
      </c>
      <c r="J1200" s="21">
        <v>21.155156335122339</v>
      </c>
      <c r="K1200" s="21">
        <v>25.164128706518639</v>
      </c>
      <c r="L1200" s="21">
        <v>79.662894417528889</v>
      </c>
      <c r="M1200" s="21">
        <v>80.187509289839937</v>
      </c>
      <c r="N1200" s="21">
        <v>0</v>
      </c>
      <c r="O1200" s="21">
        <v>5.6275071487326187</v>
      </c>
      <c r="P1200" s="21">
        <v>0</v>
      </c>
      <c r="Q1200" s="21">
        <v>4.5942488110101705</v>
      </c>
      <c r="R1200" s="23">
        <v>11090384.193959821</v>
      </c>
      <c r="S1200" s="23">
        <v>10821291.152348418</v>
      </c>
      <c r="T1200" s="23">
        <v>1179169.40710524</v>
      </c>
      <c r="U1200" s="18" t="s">
        <v>41</v>
      </c>
      <c r="V1200" s="21">
        <v>2728.3003336775087</v>
      </c>
      <c r="W1200" s="21">
        <v>2657.8997918199589</v>
      </c>
      <c r="X1200" s="23">
        <v>2175.7507197928549</v>
      </c>
      <c r="Y1200" s="23">
        <v>2055.1558300510069</v>
      </c>
      <c r="Z1200" s="23">
        <v>2175.053462668302</v>
      </c>
      <c r="AA1200" s="23">
        <v>2051.0125974409698</v>
      </c>
      <c r="AB1200" s="21">
        <v>0</v>
      </c>
      <c r="AC1200" s="26">
        <f>((Y1200*1000)*(O1200/100))/VLOOKUP(E1200,'Sq Ft lookup'!$C$3:$D$7,2,0)</f>
        <v>0.23195756368575132</v>
      </c>
      <c r="AD1200" s="26">
        <f>(100-J1200)/100*X1200*1000/VLOOKUP(E1200,'Sq Ft lookup'!$C$3:$D$7,2,0)</f>
        <v>3.4405680977900661</v>
      </c>
      <c r="AE1200" s="26">
        <f>(100-K1200)/100*Y1200*1000/VLOOKUP(E1200,'Sq Ft lookup'!$C$3:$D$7,2,0)</f>
        <v>3.0846244922933215</v>
      </c>
    </row>
    <row r="1201" spans="1:31">
      <c r="A1201" t="s">
        <v>1306</v>
      </c>
      <c r="B1201" t="s">
        <v>1236</v>
      </c>
      <c r="C1201" t="s">
        <v>35</v>
      </c>
      <c r="D1201" s="22" t="s">
        <v>1237</v>
      </c>
      <c r="E1201" t="s">
        <v>114</v>
      </c>
      <c r="F1201">
        <v>2004</v>
      </c>
      <c r="G1201" t="s">
        <v>75</v>
      </c>
      <c r="H1201" t="s">
        <v>76</v>
      </c>
      <c r="I1201" t="s">
        <v>77</v>
      </c>
      <c r="J1201" s="21">
        <v>28.676319341768686</v>
      </c>
      <c r="K1201" s="21">
        <v>30.969911134934836</v>
      </c>
      <c r="L1201" s="21">
        <v>68.676413256901753</v>
      </c>
      <c r="M1201" s="21">
        <v>69.399116710101964</v>
      </c>
      <c r="N1201" s="21">
        <v>0</v>
      </c>
      <c r="O1201" s="21">
        <v>5.0056188325689162</v>
      </c>
      <c r="P1201" s="21">
        <v>0</v>
      </c>
      <c r="Q1201" s="21">
        <v>4.045545930388438</v>
      </c>
      <c r="R1201" s="23">
        <v>11090384.193959821</v>
      </c>
      <c r="S1201" s="23">
        <v>10823528.987131771</v>
      </c>
      <c r="T1201" s="23">
        <v>1179169.40710524</v>
      </c>
      <c r="U1201" s="18" t="s">
        <v>41</v>
      </c>
      <c r="V1201" s="23">
        <v>4892.7918307435311</v>
      </c>
      <c r="W1201" s="23">
        <v>4779.8840312208858</v>
      </c>
      <c r="X1201" s="23">
        <v>2175.7507197928549</v>
      </c>
      <c r="Y1201" s="23">
        <v>2055.5678592871604</v>
      </c>
      <c r="Z1201" s="23">
        <v>2164.231764257238</v>
      </c>
      <c r="AA1201" s="23">
        <v>2051.7175249171455</v>
      </c>
      <c r="AB1201" s="21">
        <v>0</v>
      </c>
      <c r="AC1201" s="26">
        <f>((Y1201*1000)*(O1201/100))/VLOOKUP(E1201,'Sq Ft lookup'!$C$3:$D$7,2,0)</f>
        <v>0.20636560746231816</v>
      </c>
      <c r="AD1201" s="26">
        <f>(100-J1201)/100*X1201*1000/VLOOKUP(E1201,'Sq Ft lookup'!$C$3:$D$7,2,0)</f>
        <v>3.1123656143285698</v>
      </c>
      <c r="AE1201" s="26">
        <f>(100-K1201)/100*Y1201*1000/VLOOKUP(E1201,'Sq Ft lookup'!$C$3:$D$7,2,0)</f>
        <v>2.8458891294577708</v>
      </c>
    </row>
    <row r="1202" spans="1:31">
      <c r="A1202" t="s">
        <v>1307</v>
      </c>
      <c r="B1202" t="s">
        <v>1236</v>
      </c>
      <c r="C1202" t="s">
        <v>35</v>
      </c>
      <c r="D1202" s="22" t="s">
        <v>1237</v>
      </c>
      <c r="E1202" t="s">
        <v>114</v>
      </c>
      <c r="F1202">
        <v>2004</v>
      </c>
      <c r="G1202" t="s">
        <v>79</v>
      </c>
      <c r="H1202" t="s">
        <v>62</v>
      </c>
      <c r="I1202" t="s">
        <v>70</v>
      </c>
      <c r="J1202" s="21">
        <v>27.455676780276338</v>
      </c>
      <c r="K1202" s="21">
        <v>31.574845159987309</v>
      </c>
      <c r="L1202" s="21">
        <v>70.218647856743885</v>
      </c>
      <c r="M1202" s="21">
        <v>71.044275806332664</v>
      </c>
      <c r="N1202" s="21">
        <v>0</v>
      </c>
      <c r="O1202" s="21">
        <v>9.2387240464732212</v>
      </c>
      <c r="P1202" s="21">
        <v>0</v>
      </c>
      <c r="Q1202" s="21">
        <v>5.814950535851068</v>
      </c>
      <c r="R1202" s="23">
        <v>11454527.062612357</v>
      </c>
      <c r="S1202" s="23">
        <v>11135794.462468294</v>
      </c>
      <c r="T1202" s="23">
        <v>575671.89967144094</v>
      </c>
      <c r="U1202" s="18" t="s">
        <v>41</v>
      </c>
      <c r="V1202" s="23">
        <v>2607.0149215832662</v>
      </c>
      <c r="W1202" s="23">
        <v>2534.7138946144441</v>
      </c>
      <c r="X1202" s="23">
        <v>2248.4191168290049</v>
      </c>
      <c r="Y1202" s="23">
        <v>2117.1703582581736</v>
      </c>
      <c r="Z1202" s="23">
        <v>2233.9821378431043</v>
      </c>
      <c r="AA1202" s="23">
        <v>2108.4870476779447</v>
      </c>
      <c r="AB1202" s="21">
        <v>0</v>
      </c>
      <c r="AC1202" s="26">
        <f>((Y1202*1000)*(O1202/100))/VLOOKUP(E1202,'Sq Ft lookup'!$C$3:$D$7,2,0)</f>
        <v>0.39229748694986177</v>
      </c>
      <c r="AD1202" s="26">
        <f>(100-J1202)/100*X1202*1000/VLOOKUP(E1202,'Sq Ft lookup'!$C$3:$D$7,2,0)</f>
        <v>3.2713606727767539</v>
      </c>
      <c r="AE1202" s="26">
        <f>(100-K1202)/100*Y1202*1000/VLOOKUP(E1202,'Sq Ft lookup'!$C$3:$D$7,2,0)</f>
        <v>2.9054895625050277</v>
      </c>
    </row>
    <row r="1203" spans="1:31">
      <c r="A1203" t="s">
        <v>1308</v>
      </c>
      <c r="B1203" t="s">
        <v>1236</v>
      </c>
      <c r="C1203" t="s">
        <v>35</v>
      </c>
      <c r="D1203" t="s">
        <v>1237</v>
      </c>
      <c r="E1203" t="s">
        <v>114</v>
      </c>
      <c r="F1203">
        <v>2004</v>
      </c>
      <c r="G1203" t="s">
        <v>81</v>
      </c>
      <c r="H1203" t="s">
        <v>82</v>
      </c>
      <c r="I1203" t="s">
        <v>77</v>
      </c>
      <c r="J1203" s="21">
        <v>19.027692183666222</v>
      </c>
      <c r="K1203" s="21">
        <v>25.292702111858954</v>
      </c>
      <c r="L1203" s="21">
        <v>54.704970204115867</v>
      </c>
      <c r="M1203" s="21">
        <v>56.524165742684218</v>
      </c>
      <c r="N1203" s="21">
        <v>0</v>
      </c>
      <c r="O1203" s="21">
        <v>15.428917792554239</v>
      </c>
      <c r="P1203" s="21">
        <v>0</v>
      </c>
      <c r="Q1203" s="21">
        <v>10.587397196500547</v>
      </c>
      <c r="R1203" s="23">
        <v>12010678.249172367</v>
      </c>
      <c r="S1203" s="23">
        <v>11522291.756992007</v>
      </c>
      <c r="T1203" s="23">
        <v>508845.37902365002</v>
      </c>
      <c r="U1203" s="18" t="s">
        <v>41</v>
      </c>
      <c r="V1203" s="23">
        <v>5545.9840737610502</v>
      </c>
      <c r="W1203" s="23">
        <v>5323.2259699139358</v>
      </c>
      <c r="X1203" s="23">
        <v>2291.1331087886556</v>
      </c>
      <c r="Y1203" s="23">
        <v>2154.122325989742</v>
      </c>
      <c r="Z1203" s="23">
        <v>2277.7614373590795</v>
      </c>
      <c r="AA1203" s="23">
        <v>2148.3777185169429</v>
      </c>
      <c r="AB1203" s="21">
        <v>0</v>
      </c>
      <c r="AC1203" s="26">
        <f>((Y1203*1000)*(O1203/100))/VLOOKUP(E1203,'Sq Ft lookup'!$C$3:$D$7,2,0)</f>
        <v>0.66658195513039409</v>
      </c>
      <c r="AD1203" s="26">
        <f>(100-J1203)/100*X1203*1000/VLOOKUP(E1203,'Sq Ft lookup'!$C$3:$D$7,2,0)</f>
        <v>3.7207849043928753</v>
      </c>
      <c r="AE1203" s="26">
        <f>(100-K1203)/100*Y1203*1000/VLOOKUP(E1203,'Sq Ft lookup'!$C$3:$D$7,2,0)</f>
        <v>3.2276104752348758</v>
      </c>
    </row>
    <row r="1204" spans="1:31">
      <c r="A1204" t="s">
        <v>1309</v>
      </c>
      <c r="B1204" t="s">
        <v>1236</v>
      </c>
      <c r="C1204" t="s">
        <v>35</v>
      </c>
      <c r="D1204" t="s">
        <v>1237</v>
      </c>
      <c r="E1204" t="s">
        <v>129</v>
      </c>
      <c r="F1204">
        <v>2004</v>
      </c>
      <c r="G1204" t="s">
        <v>38</v>
      </c>
      <c r="H1204" t="s">
        <v>39</v>
      </c>
      <c r="I1204" t="s">
        <v>40</v>
      </c>
      <c r="J1204" s="21">
        <v>43.184096670865358</v>
      </c>
      <c r="K1204" s="21">
        <v>46.613230981729693</v>
      </c>
      <c r="L1204" s="21">
        <v>92.333067465803836</v>
      </c>
      <c r="M1204" s="21">
        <v>92.501562129497259</v>
      </c>
      <c r="N1204" s="21">
        <v>0</v>
      </c>
      <c r="O1204" s="21">
        <v>13.324897770512045</v>
      </c>
      <c r="P1204" s="21">
        <v>0</v>
      </c>
      <c r="Q1204" s="21">
        <v>11.60650712022422</v>
      </c>
      <c r="R1204" s="23">
        <v>1527408.2494119541</v>
      </c>
      <c r="S1204" s="23">
        <v>1494626.3770061031</v>
      </c>
      <c r="T1204" s="23">
        <v>4274179.6658299603</v>
      </c>
      <c r="U1204" s="18" t="s">
        <v>41</v>
      </c>
      <c r="V1204" s="23">
        <v>238.67286508651961</v>
      </c>
      <c r="W1204" s="23">
        <v>233.42124524765939</v>
      </c>
      <c r="X1204" s="23">
        <v>407.04440674119002</v>
      </c>
      <c r="Y1204" s="23">
        <v>403.66241879040979</v>
      </c>
      <c r="Z1204" s="23">
        <v>400.31122986685523</v>
      </c>
      <c r="AA1204" s="23">
        <v>395.23781071174164</v>
      </c>
      <c r="AB1204" s="21">
        <v>0</v>
      </c>
      <c r="AC1204" s="26">
        <f>((Y1204*1000)*(O1204/100))/VLOOKUP(E1204,'Sq Ft lookup'!$C$3:$D$7,2,0)</f>
        <v>0.44040550094814063</v>
      </c>
      <c r="AD1204" s="26">
        <f>(100-J1204)/100*X1204*1000/VLOOKUP(E1204,'Sq Ft lookup'!$C$3:$D$7,2,0)</f>
        <v>1.8935738106370497</v>
      </c>
      <c r="AE1204" s="26">
        <f>(100-K1204)/100*Y1204*1000/VLOOKUP(E1204,'Sq Ft lookup'!$C$3:$D$7,2,0)</f>
        <v>1.7645033499263014</v>
      </c>
    </row>
    <row r="1205" spans="1:31">
      <c r="A1205" t="s">
        <v>1310</v>
      </c>
      <c r="B1205" t="s">
        <v>1236</v>
      </c>
      <c r="C1205" t="s">
        <v>35</v>
      </c>
      <c r="D1205" t="s">
        <v>1237</v>
      </c>
      <c r="E1205" t="s">
        <v>129</v>
      </c>
      <c r="F1205">
        <v>2004</v>
      </c>
      <c r="G1205" t="s">
        <v>43</v>
      </c>
      <c r="H1205" t="s">
        <v>44</v>
      </c>
      <c r="I1205" t="s">
        <v>45</v>
      </c>
      <c r="J1205" s="21">
        <v>40.185084787410489</v>
      </c>
      <c r="K1205" s="21">
        <v>43.165416642763873</v>
      </c>
      <c r="L1205" s="21">
        <v>72.912958687026091</v>
      </c>
      <c r="M1205" s="21">
        <v>73.617984213044636</v>
      </c>
      <c r="N1205" s="21">
        <v>0</v>
      </c>
      <c r="O1205" s="21">
        <v>12.789403010718992</v>
      </c>
      <c r="P1205" s="21">
        <v>0</v>
      </c>
      <c r="Q1205" s="21">
        <v>10.627362757954216</v>
      </c>
      <c r="R1205" s="23">
        <v>1520768.3912540544</v>
      </c>
      <c r="S1205" s="23">
        <v>1480059.864338893</v>
      </c>
      <c r="T1205" s="23">
        <v>3345095.7304042401</v>
      </c>
      <c r="U1205" s="18" t="s">
        <v>41</v>
      </c>
      <c r="V1205" s="23">
        <v>407.66950743067554</v>
      </c>
      <c r="W1205" s="23">
        <v>397.05031709896042</v>
      </c>
      <c r="X1205" s="23">
        <v>382.33059640593416</v>
      </c>
      <c r="Y1205" s="23">
        <v>360.33639494559634</v>
      </c>
      <c r="Z1205" s="23">
        <v>355.47178193829552</v>
      </c>
      <c r="AA1205" s="23">
        <v>329.26196284244435</v>
      </c>
      <c r="AB1205" s="21">
        <v>0</v>
      </c>
      <c r="AC1205" s="26">
        <f>((Y1205*1000)*(O1205/100))/VLOOKUP(E1205,'Sq Ft lookup'!$C$3:$D$7,2,0)</f>
        <v>0.3773366009226769</v>
      </c>
      <c r="AD1205" s="26">
        <f>(100-J1205)/100*X1205*1000/VLOOKUP(E1205,'Sq Ft lookup'!$C$3:$D$7,2,0)</f>
        <v>1.8724881445648751</v>
      </c>
      <c r="AE1205" s="26">
        <f>(100-K1205)/100*Y1205*1000/VLOOKUP(E1205,'Sq Ft lookup'!$C$3:$D$7,2,0)</f>
        <v>1.6768389017768852</v>
      </c>
    </row>
    <row r="1206" spans="1:31">
      <c r="A1206" t="s">
        <v>1311</v>
      </c>
      <c r="B1206" t="s">
        <v>1236</v>
      </c>
      <c r="C1206" t="s">
        <v>35</v>
      </c>
      <c r="D1206" t="s">
        <v>1237</v>
      </c>
      <c r="E1206" t="s">
        <v>129</v>
      </c>
      <c r="F1206">
        <v>2004</v>
      </c>
      <c r="G1206" t="s">
        <v>47</v>
      </c>
      <c r="H1206" t="s">
        <v>220</v>
      </c>
      <c r="I1206" t="s">
        <v>57</v>
      </c>
      <c r="J1206" s="21">
        <v>49.508770080254294</v>
      </c>
      <c r="K1206" s="21">
        <v>51.492527939739063</v>
      </c>
      <c r="L1206" s="21">
        <v>77.781972535018681</v>
      </c>
      <c r="M1206" s="21">
        <v>78.291799947724627</v>
      </c>
      <c r="N1206" s="21">
        <v>0</v>
      </c>
      <c r="O1206" s="21">
        <v>2.7738929167219308</v>
      </c>
      <c r="P1206" s="21">
        <v>0</v>
      </c>
      <c r="Q1206" s="21">
        <v>2.5785684285879915</v>
      </c>
      <c r="R1206" s="23">
        <v>1565190.731219437</v>
      </c>
      <c r="S1206" s="23">
        <v>1528416.3042480447</v>
      </c>
      <c r="T1206" s="23">
        <v>3685124.9224883602</v>
      </c>
      <c r="U1206" s="18" t="s">
        <v>41</v>
      </c>
      <c r="V1206" s="23">
        <v>320.58141404193134</v>
      </c>
      <c r="W1206" s="23">
        <v>313.21083836651184</v>
      </c>
      <c r="X1206" s="23">
        <v>433.50046693594084</v>
      </c>
      <c r="Y1206" s="23">
        <v>419.08884090048434</v>
      </c>
      <c r="Z1206" s="23">
        <v>363.8435932971795</v>
      </c>
      <c r="AA1206" s="23">
        <v>352.21596122205301</v>
      </c>
      <c r="AB1206" s="21">
        <v>0</v>
      </c>
      <c r="AC1206" s="26">
        <f>((Y1206*1000)*(O1206/100))/VLOOKUP(E1206,'Sq Ft lookup'!$C$3:$D$7,2,0)</f>
        <v>9.5184518983645369E-2</v>
      </c>
      <c r="AD1206" s="26">
        <f>(100-J1206)/100*X1206*1000/VLOOKUP(E1206,'Sq Ft lookup'!$C$3:$D$7,2,0)</f>
        <v>1.7921569896816323</v>
      </c>
      <c r="AE1206" s="26">
        <f>(100-K1206)/100*Y1206*1000/VLOOKUP(E1206,'Sq Ft lookup'!$C$3:$D$7,2,0)</f>
        <v>1.664505636585611</v>
      </c>
    </row>
    <row r="1207" spans="1:31">
      <c r="A1207" t="s">
        <v>1312</v>
      </c>
      <c r="B1207" t="s">
        <v>1236</v>
      </c>
      <c r="C1207" t="s">
        <v>35</v>
      </c>
      <c r="D1207" t="s">
        <v>1237</v>
      </c>
      <c r="E1207" t="s">
        <v>129</v>
      </c>
      <c r="F1207">
        <v>2004</v>
      </c>
      <c r="G1207" t="s">
        <v>47</v>
      </c>
      <c r="H1207" t="s">
        <v>39</v>
      </c>
      <c r="I1207" t="s">
        <v>40</v>
      </c>
      <c r="J1207" s="21">
        <v>43.404728204948661</v>
      </c>
      <c r="K1207" s="21">
        <v>47.248929894805102</v>
      </c>
      <c r="L1207" s="21">
        <v>92.60377827089043</v>
      </c>
      <c r="M1207" s="21">
        <v>92.802361033656979</v>
      </c>
      <c r="N1207" s="21">
        <v>0</v>
      </c>
      <c r="O1207" s="21">
        <v>10.421907994537017</v>
      </c>
      <c r="P1207" s="21">
        <v>0</v>
      </c>
      <c r="Q1207" s="21">
        <v>9.2592026718133571</v>
      </c>
      <c r="R1207" s="23">
        <v>1565190.731219437</v>
      </c>
      <c r="S1207" s="23">
        <v>1524620.5862980597</v>
      </c>
      <c r="T1207" s="23">
        <v>3685124.9224883602</v>
      </c>
      <c r="U1207" s="18" t="s">
        <v>41</v>
      </c>
      <c r="V1207" s="23">
        <v>245.20904080048155</v>
      </c>
      <c r="W1207" s="23">
        <v>238.61595194995968</v>
      </c>
      <c r="X1207" s="23">
        <v>433.50046693594084</v>
      </c>
      <c r="Y1207" s="23">
        <v>424.13235679429397</v>
      </c>
      <c r="Z1207" s="23">
        <v>431.68620749215961</v>
      </c>
      <c r="AA1207" s="23">
        <v>419.61504437051815</v>
      </c>
      <c r="AB1207" s="21">
        <v>0</v>
      </c>
      <c r="AC1207" s="26">
        <f>((Y1207*1000)*(O1207/100))/VLOOKUP(E1207,'Sq Ft lookup'!$C$3:$D$7,2,0)</f>
        <v>0.36192549045428546</v>
      </c>
      <c r="AD1207" s="26">
        <f>(100-J1207)/100*X1207*1000/VLOOKUP(E1207,'Sq Ft lookup'!$C$3:$D$7,2,0)</f>
        <v>2.0088164239938129</v>
      </c>
      <c r="AE1207" s="26">
        <f>(100-K1207)/100*Y1207*1000/VLOOKUP(E1207,'Sq Ft lookup'!$C$3:$D$7,2,0)</f>
        <v>1.8319061087296808</v>
      </c>
    </row>
    <row r="1208" spans="1:31">
      <c r="A1208" t="s">
        <v>1313</v>
      </c>
      <c r="B1208" t="s">
        <v>1236</v>
      </c>
      <c r="C1208" t="s">
        <v>35</v>
      </c>
      <c r="D1208" s="22" t="s">
        <v>1237</v>
      </c>
      <c r="E1208" t="s">
        <v>129</v>
      </c>
      <c r="F1208">
        <v>2004</v>
      </c>
      <c r="G1208" t="s">
        <v>49</v>
      </c>
      <c r="H1208" t="s">
        <v>44</v>
      </c>
      <c r="I1208" t="s">
        <v>45</v>
      </c>
      <c r="J1208" s="21">
        <v>38.308056801877775</v>
      </c>
      <c r="K1208" s="21">
        <v>39.123740373379526</v>
      </c>
      <c r="L1208" s="21">
        <v>76.896361580458674</v>
      </c>
      <c r="M1208" s="21">
        <v>77.302142963118811</v>
      </c>
      <c r="N1208" s="21">
        <v>0</v>
      </c>
      <c r="O1208" s="21">
        <v>3.2566226702375052</v>
      </c>
      <c r="P1208" s="21">
        <v>0</v>
      </c>
      <c r="Q1208" s="21">
        <v>2.1925348468312373</v>
      </c>
      <c r="R1208" s="23">
        <v>1440642.2161199048</v>
      </c>
      <c r="S1208" s="23">
        <v>1413922.0747367011</v>
      </c>
      <c r="T1208" s="23">
        <v>2328374.4035073798</v>
      </c>
      <c r="U1208" s="18" t="s">
        <v>41</v>
      </c>
      <c r="V1208" s="23">
        <v>197.43509108733352</v>
      </c>
      <c r="W1208" s="23">
        <v>193.9646055672184</v>
      </c>
      <c r="X1208" s="23">
        <v>336.84877138315818</v>
      </c>
      <c r="Y1208" s="23">
        <v>325.68000067780048</v>
      </c>
      <c r="Z1208" s="23">
        <v>303.15503592461801</v>
      </c>
      <c r="AA1208" s="23">
        <v>306.95937784113437</v>
      </c>
      <c r="AB1208" s="21">
        <v>0</v>
      </c>
      <c r="AC1208" s="26">
        <f>((Y1208*1000)*(O1208/100))/VLOOKUP(E1208,'Sq Ft lookup'!$C$3:$D$7,2,0)</f>
        <v>8.684184926557259E-2</v>
      </c>
      <c r="AD1208" s="26">
        <f>(100-J1208)/100*X1208*1000/VLOOKUP(E1208,'Sq Ft lookup'!$C$3:$D$7,2,0)</f>
        <v>1.7015078169953044</v>
      </c>
      <c r="AE1208" s="26">
        <f>(100-K1208)/100*Y1208*1000/VLOOKUP(E1208,'Sq Ft lookup'!$C$3:$D$7,2,0)</f>
        <v>1.6233403429453144</v>
      </c>
    </row>
    <row r="1209" spans="1:31">
      <c r="A1209" t="s">
        <v>1314</v>
      </c>
      <c r="B1209" t="s">
        <v>1236</v>
      </c>
      <c r="C1209" t="s">
        <v>35</v>
      </c>
      <c r="D1209" s="22" t="s">
        <v>1237</v>
      </c>
      <c r="E1209" t="s">
        <v>129</v>
      </c>
      <c r="F1209">
        <v>2004</v>
      </c>
      <c r="G1209" t="s">
        <v>51</v>
      </c>
      <c r="H1209" t="s">
        <v>52</v>
      </c>
      <c r="I1209" t="s">
        <v>53</v>
      </c>
      <c r="J1209" s="21">
        <v>34.69713155896801</v>
      </c>
      <c r="K1209" s="21">
        <v>39.140801030136416</v>
      </c>
      <c r="L1209" s="21">
        <v>85.606390532989067</v>
      </c>
      <c r="M1209" s="21">
        <v>86.077622359240934</v>
      </c>
      <c r="N1209" s="21">
        <v>0</v>
      </c>
      <c r="O1209" s="21">
        <v>18.840527050479274</v>
      </c>
      <c r="P1209" s="21">
        <v>0</v>
      </c>
      <c r="Q1209" s="21">
        <v>16.41531014719228</v>
      </c>
      <c r="R1209" s="23">
        <v>1573690.9969730403</v>
      </c>
      <c r="S1209" s="23">
        <v>1520580.088916098</v>
      </c>
      <c r="T1209" s="23">
        <v>2661389.2454631198</v>
      </c>
      <c r="U1209" s="18" t="s">
        <v>41</v>
      </c>
      <c r="V1209" s="23">
        <v>245.61702123023744</v>
      </c>
      <c r="W1209" s="23">
        <v>237.5686812721375</v>
      </c>
      <c r="X1209" s="23">
        <v>394.44404800022232</v>
      </c>
      <c r="Y1209" s="23">
        <v>367.7732751693033</v>
      </c>
      <c r="Z1209" s="23">
        <v>389.93302596315368</v>
      </c>
      <c r="AA1209" s="23">
        <v>361.00387488954061</v>
      </c>
      <c r="AB1209" s="21">
        <v>0</v>
      </c>
      <c r="AC1209" s="26">
        <f>((Y1209*1000)*(O1209/100))/VLOOKUP(E1209,'Sq Ft lookup'!$C$3:$D$7,2,0)</f>
        <v>0.56734044634253233</v>
      </c>
      <c r="AD1209" s="26">
        <f>(100-J1209)/100*X1209*1000/VLOOKUP(E1209,'Sq Ft lookup'!$C$3:$D$7,2,0)</f>
        <v>2.1090564122348465</v>
      </c>
      <c r="AE1209" s="26">
        <f>(100-K1209)/100*Y1209*1000/VLOOKUP(E1209,'Sq Ft lookup'!$C$3:$D$7,2,0)</f>
        <v>1.8326390241154666</v>
      </c>
    </row>
    <row r="1210" spans="1:31">
      <c r="A1210" t="s">
        <v>1315</v>
      </c>
      <c r="B1210" t="s">
        <v>1236</v>
      </c>
      <c r="C1210" t="s">
        <v>35</v>
      </c>
      <c r="D1210" t="s">
        <v>1237</v>
      </c>
      <c r="E1210" t="s">
        <v>129</v>
      </c>
      <c r="F1210">
        <v>2004</v>
      </c>
      <c r="G1210" t="s">
        <v>55</v>
      </c>
      <c r="H1210" t="s">
        <v>225</v>
      </c>
      <c r="I1210" t="s">
        <v>40</v>
      </c>
      <c r="J1210" s="21">
        <v>49.050416248218362</v>
      </c>
      <c r="K1210" s="21">
        <v>52.406648640572342</v>
      </c>
      <c r="L1210" s="21">
        <v>70.811548653498264</v>
      </c>
      <c r="M1210" s="21">
        <v>71.535046531949348</v>
      </c>
      <c r="N1210" s="21">
        <v>0</v>
      </c>
      <c r="O1210" s="21">
        <v>10.12474554967322</v>
      </c>
      <c r="P1210" s="21">
        <v>0</v>
      </c>
      <c r="Q1210" s="21">
        <v>11.132803347330945</v>
      </c>
      <c r="R1210" s="23">
        <v>1548712.8380508253</v>
      </c>
      <c r="S1210" s="23">
        <v>1510307.1717916068</v>
      </c>
      <c r="T1210" s="23">
        <v>3062586.1969262301</v>
      </c>
      <c r="U1210" s="18" t="s">
        <v>41</v>
      </c>
      <c r="V1210" s="23">
        <v>703.91498876086541</v>
      </c>
      <c r="W1210" s="23">
        <v>686.44738622470936</v>
      </c>
      <c r="X1210" s="23">
        <v>414.11320376569938</v>
      </c>
      <c r="Y1210" s="23">
        <v>403.50312608251079</v>
      </c>
      <c r="Z1210" s="23">
        <v>376.00012821565304</v>
      </c>
      <c r="AA1210" s="23">
        <v>368.86423000023888</v>
      </c>
      <c r="AB1210" s="21">
        <v>0</v>
      </c>
      <c r="AC1210" s="26">
        <f>((Y1210*1000)*(O1210/100))/VLOOKUP(E1210,'Sq Ft lookup'!$C$3:$D$7,2,0)</f>
        <v>0.33450418236687629</v>
      </c>
      <c r="AD1210" s="26">
        <f>(100-J1210)/100*X1210*1000/VLOOKUP(E1210,'Sq Ft lookup'!$C$3:$D$7,2,0)</f>
        <v>1.7275485014557295</v>
      </c>
      <c r="AE1210" s="26">
        <f>(100-K1210)/100*Y1210*1000/VLOOKUP(E1210,'Sq Ft lookup'!$C$3:$D$7,2,0)</f>
        <v>1.5724024870036006</v>
      </c>
    </row>
    <row r="1211" spans="1:31">
      <c r="A1211" t="s">
        <v>1316</v>
      </c>
      <c r="B1211" t="s">
        <v>1236</v>
      </c>
      <c r="C1211" t="s">
        <v>35</v>
      </c>
      <c r="D1211" t="s">
        <v>1237</v>
      </c>
      <c r="E1211" t="s">
        <v>129</v>
      </c>
      <c r="F1211">
        <v>2004</v>
      </c>
      <c r="G1211" t="s">
        <v>55</v>
      </c>
      <c r="H1211" t="s">
        <v>56</v>
      </c>
      <c r="I1211" t="s">
        <v>57</v>
      </c>
      <c r="J1211" s="21">
        <v>46.865915489640443</v>
      </c>
      <c r="K1211" s="21">
        <v>48.812270201991801</v>
      </c>
      <c r="L1211" s="21">
        <v>83.529852815836875</v>
      </c>
      <c r="M1211" s="21">
        <v>83.976649572172079</v>
      </c>
      <c r="N1211" s="21">
        <v>0</v>
      </c>
      <c r="O1211" s="21">
        <v>17.069034754875361</v>
      </c>
      <c r="P1211" s="21">
        <v>0</v>
      </c>
      <c r="Q1211" s="21">
        <v>13.493443724850218</v>
      </c>
      <c r="R1211" s="23">
        <v>1548712.8380508253</v>
      </c>
      <c r="S1211" s="23">
        <v>1508300.0775280725</v>
      </c>
      <c r="T1211" s="23">
        <v>3062586.1969262301</v>
      </c>
      <c r="U1211" s="18" t="s">
        <v>41</v>
      </c>
      <c r="V1211" s="23">
        <v>162.09265139354494</v>
      </c>
      <c r="W1211" s="23">
        <v>157.68641936759334</v>
      </c>
      <c r="X1211" s="23">
        <v>414.11320376569938</v>
      </c>
      <c r="Y1211" s="23">
        <v>371.25697265418165</v>
      </c>
      <c r="Z1211" s="23">
        <v>386.9638984899106</v>
      </c>
      <c r="AA1211" s="23">
        <v>353.22640814229652</v>
      </c>
      <c r="AB1211" s="21">
        <v>0</v>
      </c>
      <c r="AC1211" s="26">
        <f>((Y1211*1000)*(O1211/100))/VLOOKUP(E1211,'Sq Ft lookup'!$C$3:$D$7,2,0)</f>
        <v>0.51886468486752357</v>
      </c>
      <c r="AD1211" s="26">
        <f>(100-J1211)/100*X1211*1000/VLOOKUP(E1211,'Sq Ft lookup'!$C$3:$D$7,2,0)</f>
        <v>1.8016184100598056</v>
      </c>
      <c r="AE1211" s="26">
        <f>(100-K1211)/100*Y1211*1000/VLOOKUP(E1211,'Sq Ft lookup'!$C$3:$D$7,2,0)</f>
        <v>1.5560051093774578</v>
      </c>
    </row>
    <row r="1212" spans="1:31">
      <c r="A1212" t="s">
        <v>1317</v>
      </c>
      <c r="B1212" t="s">
        <v>1236</v>
      </c>
      <c r="C1212" t="s">
        <v>35</v>
      </c>
      <c r="D1212" t="s">
        <v>1237</v>
      </c>
      <c r="E1212" t="s">
        <v>129</v>
      </c>
      <c r="F1212">
        <v>2004</v>
      </c>
      <c r="G1212" t="s">
        <v>59</v>
      </c>
      <c r="H1212" t="s">
        <v>44</v>
      </c>
      <c r="I1212" t="s">
        <v>45</v>
      </c>
      <c r="J1212" s="21">
        <v>43.521173530890891</v>
      </c>
      <c r="K1212" s="21">
        <v>44.443723938154235</v>
      </c>
      <c r="L1212" s="21">
        <v>78.303136780393785</v>
      </c>
      <c r="M1212" s="21">
        <v>78.712156544026442</v>
      </c>
      <c r="N1212" s="21">
        <v>0</v>
      </c>
      <c r="O1212" s="21">
        <v>4.9554656579325389</v>
      </c>
      <c r="P1212" s="21">
        <v>0</v>
      </c>
      <c r="Q1212" s="21">
        <v>4.0366928222957252</v>
      </c>
      <c r="R1212" s="23">
        <v>1491809.8809837583</v>
      </c>
      <c r="S1212" s="23">
        <v>1464059.0079035312</v>
      </c>
      <c r="T1212" s="23">
        <v>2176642.58853349</v>
      </c>
      <c r="U1212" s="18" t="s">
        <v>41</v>
      </c>
      <c r="V1212" s="23">
        <v>203.92069000583001</v>
      </c>
      <c r="W1212" s="23">
        <v>200.06910574036627</v>
      </c>
      <c r="X1212" s="23">
        <v>370.46373364943321</v>
      </c>
      <c r="Y1212" s="23">
        <v>350.8796667763134</v>
      </c>
      <c r="Z1212" s="23">
        <v>307.94074555829627</v>
      </c>
      <c r="AA1212" s="23">
        <v>307.87109230632979</v>
      </c>
      <c r="AB1212" s="21">
        <v>0</v>
      </c>
      <c r="AC1212" s="26">
        <f>((Y1212*1000)*(O1212/100))/VLOOKUP(E1212,'Sq Ft lookup'!$C$3:$D$7,2,0)</f>
        <v>0.1423682686582414</v>
      </c>
      <c r="AD1212" s="26">
        <f>(100-J1212)/100*X1212*1000/VLOOKUP(E1212,'Sq Ft lookup'!$C$3:$D$7,2,0)</f>
        <v>1.7131756563295939</v>
      </c>
      <c r="AE1212" s="26">
        <f>(100-K1212)/100*Y1212*1000/VLOOKUP(E1212,'Sq Ft lookup'!$C$3:$D$7,2,0)</f>
        <v>1.5961064775745357</v>
      </c>
    </row>
    <row r="1213" spans="1:31">
      <c r="A1213" t="s">
        <v>1318</v>
      </c>
      <c r="B1213" t="s">
        <v>1236</v>
      </c>
      <c r="C1213" t="s">
        <v>35</v>
      </c>
      <c r="D1213" t="s">
        <v>1237</v>
      </c>
      <c r="E1213" t="s">
        <v>129</v>
      </c>
      <c r="F1213">
        <v>2004</v>
      </c>
      <c r="G1213" t="s">
        <v>61</v>
      </c>
      <c r="H1213" t="s">
        <v>62</v>
      </c>
      <c r="I1213" t="s">
        <v>63</v>
      </c>
      <c r="J1213" s="21">
        <v>41.674302144956812</v>
      </c>
      <c r="K1213" s="21">
        <v>46.103266377420191</v>
      </c>
      <c r="L1213" s="21">
        <v>81.131152378684504</v>
      </c>
      <c r="M1213" s="21">
        <v>81.732638283081911</v>
      </c>
      <c r="N1213" s="21">
        <v>0</v>
      </c>
      <c r="O1213" s="21">
        <v>20.211183459939374</v>
      </c>
      <c r="P1213" s="21">
        <v>0</v>
      </c>
      <c r="Q1213" s="21">
        <v>18.35135041952044</v>
      </c>
      <c r="R1213" s="23">
        <v>1622095.953005295</v>
      </c>
      <c r="S1213" s="23">
        <v>1571787.35745472</v>
      </c>
      <c r="T1213" s="23">
        <v>1945911.3371953999</v>
      </c>
      <c r="U1213" s="18" t="s">
        <v>41</v>
      </c>
      <c r="V1213" s="23">
        <v>298.60477692824242</v>
      </c>
      <c r="W1213" s="23">
        <v>289.07627102151019</v>
      </c>
      <c r="X1213" s="23">
        <v>419.13626507300279</v>
      </c>
      <c r="Y1213" s="23">
        <v>380.14917315021398</v>
      </c>
      <c r="Z1213" s="23">
        <v>404.37670557210225</v>
      </c>
      <c r="AA1213" s="23">
        <v>367.39231221948057</v>
      </c>
      <c r="AB1213" s="21">
        <v>0</v>
      </c>
      <c r="AC1213" s="26">
        <f>((Y1213*1000)*(O1213/100))/VLOOKUP(E1213,'Sq Ft lookup'!$C$3:$D$7,2,0)</f>
        <v>0.62909513319058352</v>
      </c>
      <c r="AD1213" s="26">
        <f>(100-J1213)/100*X1213*1000/VLOOKUP(E1213,'Sq Ft lookup'!$C$3:$D$7,2,0)</f>
        <v>2.0016388134755223</v>
      </c>
      <c r="AE1213" s="26">
        <f>(100-K1213)/100*Y1213*1000/VLOOKUP(E1213,'Sq Ft lookup'!$C$3:$D$7,2,0)</f>
        <v>1.6775946289359913</v>
      </c>
    </row>
    <row r="1214" spans="1:31">
      <c r="A1214" t="s">
        <v>1319</v>
      </c>
      <c r="B1214" t="s">
        <v>1236</v>
      </c>
      <c r="C1214" t="s">
        <v>35</v>
      </c>
      <c r="D1214" t="s">
        <v>1237</v>
      </c>
      <c r="E1214" t="s">
        <v>129</v>
      </c>
      <c r="F1214">
        <v>2004</v>
      </c>
      <c r="G1214" t="s">
        <v>65</v>
      </c>
      <c r="H1214" t="s">
        <v>230</v>
      </c>
      <c r="I1214" t="s">
        <v>63</v>
      </c>
      <c r="J1214" s="21">
        <v>49.376461500709091</v>
      </c>
      <c r="K1214" s="21">
        <v>51.649487603775611</v>
      </c>
      <c r="L1214" s="21">
        <v>90.320604384883993</v>
      </c>
      <c r="M1214" s="21">
        <v>90.605033048194244</v>
      </c>
      <c r="N1214" s="21">
        <v>0</v>
      </c>
      <c r="O1214" s="21">
        <v>17.225724444708689</v>
      </c>
      <c r="P1214" s="21">
        <v>0</v>
      </c>
      <c r="Q1214" s="21">
        <v>16.129167098069694</v>
      </c>
      <c r="R1214" s="23">
        <v>1651070.758375274</v>
      </c>
      <c r="S1214" s="23">
        <v>1603926.7404649057</v>
      </c>
      <c r="T1214" s="23">
        <v>2382739.8756562402</v>
      </c>
      <c r="U1214" s="18" t="s">
        <v>41</v>
      </c>
      <c r="V1214" s="23">
        <v>324.14621589394886</v>
      </c>
      <c r="W1214" s="23">
        <v>314.61471227831538</v>
      </c>
      <c r="X1214" s="23">
        <v>477.56135872812155</v>
      </c>
      <c r="Y1214" s="23">
        <v>406.6042990939996</v>
      </c>
      <c r="Z1214" s="23">
        <v>415.77081207385856</v>
      </c>
      <c r="AA1214" s="23">
        <v>350.90962834358203</v>
      </c>
      <c r="AB1214" s="21">
        <v>0</v>
      </c>
      <c r="AC1214" s="26">
        <f>((Y1214*1000)*(O1214/100))/VLOOKUP(E1214,'Sq Ft lookup'!$C$3:$D$7,2,0)</f>
        <v>0.57348226625512988</v>
      </c>
      <c r="AD1214" s="26">
        <f>(100-J1214)/100*X1214*1000/VLOOKUP(E1214,'Sq Ft lookup'!$C$3:$D$7,2,0)</f>
        <v>1.9794849694876639</v>
      </c>
      <c r="AE1214" s="26">
        <f>(100-K1214)/100*Y1214*1000/VLOOKUP(E1214,'Sq Ft lookup'!$C$3:$D$7,2,0)</f>
        <v>1.6096949369291058</v>
      </c>
    </row>
    <row r="1215" spans="1:31">
      <c r="A1215" t="s">
        <v>1320</v>
      </c>
      <c r="B1215" t="s">
        <v>1236</v>
      </c>
      <c r="C1215" t="s">
        <v>35</v>
      </c>
      <c r="D1215" t="s">
        <v>1237</v>
      </c>
      <c r="E1215" t="s">
        <v>129</v>
      </c>
      <c r="F1215">
        <v>2004</v>
      </c>
      <c r="G1215" t="s">
        <v>65</v>
      </c>
      <c r="H1215" t="s">
        <v>66</v>
      </c>
      <c r="I1215" t="s">
        <v>57</v>
      </c>
      <c r="J1215" s="21">
        <v>45.510377982041092</v>
      </c>
      <c r="K1215" s="21">
        <v>49.301050295396628</v>
      </c>
      <c r="L1215" s="21">
        <v>84.733017630995576</v>
      </c>
      <c r="M1215" s="21">
        <v>85.107938057502551</v>
      </c>
      <c r="N1215" s="21">
        <v>0</v>
      </c>
      <c r="O1215" s="21">
        <v>11.631864062119982</v>
      </c>
      <c r="P1215" s="21">
        <v>0</v>
      </c>
      <c r="Q1215" s="21">
        <v>11.570694552611538</v>
      </c>
      <c r="R1215" s="23">
        <v>1651070.758375274</v>
      </c>
      <c r="S1215" s="23">
        <v>1610470.9051757669</v>
      </c>
      <c r="T1215" s="23">
        <v>2382739.8756562402</v>
      </c>
      <c r="U1215" s="18" t="s">
        <v>41</v>
      </c>
      <c r="V1215" s="23">
        <v>173.27373054028558</v>
      </c>
      <c r="W1215" s="23">
        <v>169.01036172865346</v>
      </c>
      <c r="X1215" s="23">
        <v>477.56135872812155</v>
      </c>
      <c r="Y1215" s="23">
        <v>459.56493021845836</v>
      </c>
      <c r="Z1215" s="23">
        <v>460.78328352440019</v>
      </c>
      <c r="AA1215" s="23">
        <v>443.2238794190601</v>
      </c>
      <c r="AB1215" s="21">
        <v>0</v>
      </c>
      <c r="AC1215" s="26">
        <f>((Y1215*1000)*(O1215/100))/VLOOKUP(E1215,'Sq Ft lookup'!$C$3:$D$7,2,0)</f>
        <v>0.43769010546120291</v>
      </c>
      <c r="AD1215" s="26">
        <f>(100-J1215)/100*X1215*1000/VLOOKUP(E1215,'Sq Ft lookup'!$C$3:$D$7,2,0)</f>
        <v>2.1306568243767581</v>
      </c>
      <c r="AE1215" s="26">
        <f>(100-K1215)/100*Y1215*1000/VLOOKUP(E1215,'Sq Ft lookup'!$C$3:$D$7,2,0)</f>
        <v>1.9077276457558361</v>
      </c>
    </row>
    <row r="1216" spans="1:31">
      <c r="A1216" t="s">
        <v>1321</v>
      </c>
      <c r="B1216" t="s">
        <v>1236</v>
      </c>
      <c r="C1216" t="s">
        <v>35</v>
      </c>
      <c r="D1216" t="s">
        <v>1237</v>
      </c>
      <c r="E1216" t="s">
        <v>129</v>
      </c>
      <c r="F1216">
        <v>2004</v>
      </c>
      <c r="G1216" t="s">
        <v>68</v>
      </c>
      <c r="H1216" t="s">
        <v>69</v>
      </c>
      <c r="I1216" t="s">
        <v>70</v>
      </c>
      <c r="J1216" s="21">
        <v>36.126055462873971</v>
      </c>
      <c r="K1216" s="21">
        <v>38.929999702335358</v>
      </c>
      <c r="L1216" s="21">
        <v>84.687131774760516</v>
      </c>
      <c r="M1216" s="21">
        <v>85.190534756374475</v>
      </c>
      <c r="N1216" s="21">
        <v>0</v>
      </c>
      <c r="O1216" s="21">
        <v>15.159912190931447</v>
      </c>
      <c r="P1216" s="21">
        <v>0</v>
      </c>
      <c r="Q1216" s="21">
        <v>11.926231969404446</v>
      </c>
      <c r="R1216" s="23">
        <v>1581815.5099428128</v>
      </c>
      <c r="S1216" s="23">
        <v>1529814.4129895235</v>
      </c>
      <c r="T1216" s="23">
        <v>1171782.08605989</v>
      </c>
      <c r="U1216" s="18" t="s">
        <v>41</v>
      </c>
      <c r="V1216" s="23">
        <v>177.72782537565561</v>
      </c>
      <c r="W1216" s="23">
        <v>171.8826026303085</v>
      </c>
      <c r="X1216" s="23">
        <v>378.28811237366767</v>
      </c>
      <c r="Y1216" s="23">
        <v>360.59370608419562</v>
      </c>
      <c r="Z1216" s="23">
        <v>370.79810104178853</v>
      </c>
      <c r="AA1216" s="23">
        <v>340.54665325406597</v>
      </c>
      <c r="AB1216" s="21">
        <v>0</v>
      </c>
      <c r="AC1216" s="26">
        <f>((Y1216*1000)*(O1216/100))/VLOOKUP(E1216,'Sq Ft lookup'!$C$3:$D$7,2,0)</f>
        <v>0.4475951364784781</v>
      </c>
      <c r="AD1216" s="26">
        <f>(100-J1216)/100*X1216*1000/VLOOKUP(E1216,'Sq Ft lookup'!$C$3:$D$7,2,0)</f>
        <v>1.9784130210599802</v>
      </c>
      <c r="AE1216" s="26">
        <f>(100-K1216)/100*Y1216*1000/VLOOKUP(E1216,'Sq Ft lookup'!$C$3:$D$7,2,0)</f>
        <v>1.8030866388741544</v>
      </c>
    </row>
    <row r="1217" spans="1:31">
      <c r="A1217" t="s">
        <v>1322</v>
      </c>
      <c r="B1217" t="s">
        <v>1236</v>
      </c>
      <c r="C1217" t="s">
        <v>35</v>
      </c>
      <c r="D1217" t="s">
        <v>1237</v>
      </c>
      <c r="E1217" t="s">
        <v>129</v>
      </c>
      <c r="F1217">
        <v>2004</v>
      </c>
      <c r="G1217" t="s">
        <v>72</v>
      </c>
      <c r="H1217" t="s">
        <v>73</v>
      </c>
      <c r="I1217" t="s">
        <v>63</v>
      </c>
      <c r="J1217" s="21">
        <v>44.189124116012366</v>
      </c>
      <c r="K1217" s="21">
        <v>46.717611359049862</v>
      </c>
      <c r="L1217" s="21">
        <v>78.99714413524643</v>
      </c>
      <c r="M1217" s="21">
        <v>79.772947357359925</v>
      </c>
      <c r="N1217" s="21">
        <v>0</v>
      </c>
      <c r="O1217" s="21">
        <v>20.195863294578192</v>
      </c>
      <c r="P1217" s="21">
        <v>0</v>
      </c>
      <c r="Q1217" s="21">
        <v>17.677148853783308</v>
      </c>
      <c r="R1217" s="23">
        <v>1744546.6461888782</v>
      </c>
      <c r="S1217" s="23">
        <v>1682424.7171234137</v>
      </c>
      <c r="T1217" s="23">
        <v>1526405.8150367399</v>
      </c>
      <c r="U1217" s="18" t="s">
        <v>41</v>
      </c>
      <c r="V1217" s="23">
        <v>514.06819864066028</v>
      </c>
      <c r="W1217" s="23">
        <v>495.07285674787579</v>
      </c>
      <c r="X1217" s="23">
        <v>450.11415763948287</v>
      </c>
      <c r="Y1217" s="23">
        <v>396.49933774703061</v>
      </c>
      <c r="Z1217" s="23">
        <v>419.06031436515275</v>
      </c>
      <c r="AA1217" s="23">
        <v>343.32825424019609</v>
      </c>
      <c r="AB1217" s="21">
        <v>0</v>
      </c>
      <c r="AC1217" s="26">
        <f>((Y1217*1000)*(O1217/100))/VLOOKUP(E1217,'Sq Ft lookup'!$C$3:$D$7,2,0)</f>
        <v>0.65565506349931357</v>
      </c>
      <c r="AD1217" s="26">
        <f>(100-J1217)/100*X1217*1000/VLOOKUP(E1217,'Sq Ft lookup'!$C$3:$D$7,2,0)</f>
        <v>2.0568946210364869</v>
      </c>
      <c r="AE1217" s="26">
        <f>(100-K1217)/100*Y1217*1000/VLOOKUP(E1217,'Sq Ft lookup'!$C$3:$D$7,2,0)</f>
        <v>1.7298031482098579</v>
      </c>
    </row>
    <row r="1218" spans="1:31">
      <c r="A1218" t="s">
        <v>1323</v>
      </c>
      <c r="B1218" t="s">
        <v>1236</v>
      </c>
      <c r="C1218" t="s">
        <v>35</v>
      </c>
      <c r="D1218" t="s">
        <v>1237</v>
      </c>
      <c r="E1218" t="s">
        <v>129</v>
      </c>
      <c r="F1218">
        <v>2004</v>
      </c>
      <c r="G1218" t="s">
        <v>75</v>
      </c>
      <c r="H1218" t="s">
        <v>235</v>
      </c>
      <c r="I1218" t="s">
        <v>63</v>
      </c>
      <c r="J1218" s="21">
        <v>44.666649733404327</v>
      </c>
      <c r="K1218" s="21">
        <v>47.232933381427486</v>
      </c>
      <c r="L1218" s="21">
        <v>85.033491454078217</v>
      </c>
      <c r="M1218" s="21">
        <v>85.562127636266453</v>
      </c>
      <c r="N1218" s="21">
        <v>0</v>
      </c>
      <c r="O1218" s="21">
        <v>19.662327240896904</v>
      </c>
      <c r="P1218" s="21">
        <v>0</v>
      </c>
      <c r="Q1218" s="21">
        <v>17.25034155493103</v>
      </c>
      <c r="R1218" s="23">
        <v>1775512.1704797007</v>
      </c>
      <c r="S1218" s="23">
        <v>1716652.254163238</v>
      </c>
      <c r="T1218" s="23">
        <v>1620111.83860822</v>
      </c>
      <c r="U1218" s="18" t="s">
        <v>41</v>
      </c>
      <c r="V1218" s="23">
        <v>440.47999784505936</v>
      </c>
      <c r="W1218" s="23">
        <v>424.911042777033</v>
      </c>
      <c r="X1218" s="23">
        <v>477.31428092963085</v>
      </c>
      <c r="Y1218" s="23">
        <v>399.80450452550804</v>
      </c>
      <c r="Z1218" s="23">
        <v>440.11203676229462</v>
      </c>
      <c r="AA1218" s="23">
        <v>368.89470794187275</v>
      </c>
      <c r="AB1218" s="21">
        <v>0</v>
      </c>
      <c r="AC1218" s="26">
        <f>((Y1218*1000)*(O1218/100))/VLOOKUP(E1218,'Sq Ft lookup'!$C$3:$D$7,2,0)</f>
        <v>0.64365497988775966</v>
      </c>
      <c r="AD1218" s="26">
        <f>(100-J1218)/100*X1218*1000/VLOOKUP(E1218,'Sq Ft lookup'!$C$3:$D$7,2,0)</f>
        <v>2.1625289272203445</v>
      </c>
      <c r="AE1218" s="26">
        <f>(100-K1218)/100*Y1218*1000/VLOOKUP(E1218,'Sq Ft lookup'!$C$3:$D$7,2,0)</f>
        <v>1.7273532673421264</v>
      </c>
    </row>
    <row r="1219" spans="1:31">
      <c r="A1219" t="s">
        <v>1324</v>
      </c>
      <c r="B1219" t="s">
        <v>1236</v>
      </c>
      <c r="C1219" t="s">
        <v>35</v>
      </c>
      <c r="D1219" t="s">
        <v>1237</v>
      </c>
      <c r="E1219" t="s">
        <v>129</v>
      </c>
      <c r="F1219">
        <v>2004</v>
      </c>
      <c r="G1219" t="s">
        <v>75</v>
      </c>
      <c r="H1219" t="s">
        <v>76</v>
      </c>
      <c r="I1219" t="s">
        <v>77</v>
      </c>
      <c r="J1219" s="21">
        <v>34.150703368286841</v>
      </c>
      <c r="K1219" s="21">
        <v>37.706066087138311</v>
      </c>
      <c r="L1219" s="21">
        <v>76.626408185466047</v>
      </c>
      <c r="M1219" s="21">
        <v>77.375904346762127</v>
      </c>
      <c r="N1219" s="21">
        <v>0</v>
      </c>
      <c r="O1219" s="21">
        <v>19.632020618858412</v>
      </c>
      <c r="P1219" s="21">
        <v>0</v>
      </c>
      <c r="Q1219" s="21">
        <v>15.914839055952735</v>
      </c>
      <c r="R1219" s="23">
        <v>1775512.1704797007</v>
      </c>
      <c r="S1219" s="23">
        <v>1717641.6145733327</v>
      </c>
      <c r="T1219" s="23">
        <v>1620111.83860822</v>
      </c>
      <c r="U1219" s="18" t="s">
        <v>41</v>
      </c>
      <c r="V1219" s="23">
        <v>800.96741862955639</v>
      </c>
      <c r="W1219" s="23">
        <v>775.26453661816686</v>
      </c>
      <c r="X1219" s="23">
        <v>477.31428092963085</v>
      </c>
      <c r="Y1219" s="23">
        <v>409.28210138488328</v>
      </c>
      <c r="Z1219" s="23">
        <v>464.35548394361319</v>
      </c>
      <c r="AA1219" s="23">
        <v>405.98638597684374</v>
      </c>
      <c r="AB1219" s="21">
        <v>0</v>
      </c>
      <c r="AC1219" s="26">
        <f>((Y1219*1000)*(O1219/100))/VLOOKUP(E1219,'Sq Ft lookup'!$C$3:$D$7,2,0)</f>
        <v>0.65789757420804762</v>
      </c>
      <c r="AD1219" s="26">
        <f>(100-J1219)/100*X1219*1000/VLOOKUP(E1219,'Sq Ft lookup'!$C$3:$D$7,2,0)</f>
        <v>2.5735114197334137</v>
      </c>
      <c r="AE1219" s="26">
        <f>(100-K1219)/100*Y1219*1000/VLOOKUP(E1219,'Sq Ft lookup'!$C$3:$D$7,2,0)</f>
        <v>2.0875603589056984</v>
      </c>
    </row>
    <row r="1220" spans="1:31">
      <c r="A1220" t="s">
        <v>1325</v>
      </c>
      <c r="B1220" t="s">
        <v>1236</v>
      </c>
      <c r="C1220" t="s">
        <v>35</v>
      </c>
      <c r="D1220" t="s">
        <v>1237</v>
      </c>
      <c r="E1220" t="s">
        <v>129</v>
      </c>
      <c r="F1220">
        <v>2004</v>
      </c>
      <c r="G1220" t="s">
        <v>79</v>
      </c>
      <c r="H1220" t="s">
        <v>62</v>
      </c>
      <c r="I1220" t="s">
        <v>70</v>
      </c>
      <c r="J1220" s="21">
        <v>31.067077075210747</v>
      </c>
      <c r="K1220" s="21">
        <v>37.356017843445478</v>
      </c>
      <c r="L1220" s="21">
        <v>75.995587796668559</v>
      </c>
      <c r="M1220" s="21">
        <v>76.751397974466343</v>
      </c>
      <c r="N1220" s="21">
        <v>0</v>
      </c>
      <c r="O1220" s="21">
        <v>18.25488368522339</v>
      </c>
      <c r="P1220" s="21">
        <v>0</v>
      </c>
      <c r="Q1220" s="21">
        <v>16.850731203402074</v>
      </c>
      <c r="R1220" s="23">
        <v>1874863.177426104</v>
      </c>
      <c r="S1220" s="23">
        <v>1813048.442805256</v>
      </c>
      <c r="T1220" s="23">
        <v>1125700.85567981</v>
      </c>
      <c r="U1220" s="18" t="s">
        <v>41</v>
      </c>
      <c r="V1220" s="23">
        <v>437.93768686300541</v>
      </c>
      <c r="W1220" s="23">
        <v>424.14067497946996</v>
      </c>
      <c r="X1220" s="23">
        <v>468.59304122815286</v>
      </c>
      <c r="Y1220" s="23">
        <v>444.47331531939199</v>
      </c>
      <c r="Z1220" s="23">
        <v>463.52739409548502</v>
      </c>
      <c r="AA1220" s="23">
        <v>433.91153451315932</v>
      </c>
      <c r="AB1220" s="21">
        <v>0</v>
      </c>
      <c r="AC1220" s="26">
        <f>((Y1220*1000)*(O1220/100))/VLOOKUP(E1220,'Sq Ft lookup'!$C$3:$D$7,2,0)</f>
        <v>0.66434748242402653</v>
      </c>
      <c r="AD1220" s="26">
        <f>(100-J1220)/100*X1220*1000/VLOOKUP(E1220,'Sq Ft lookup'!$C$3:$D$7,2,0)</f>
        <v>2.6448013619749822</v>
      </c>
      <c r="AE1220" s="26">
        <f>(100-K1220)/100*Y1220*1000/VLOOKUP(E1220,'Sq Ft lookup'!$C$3:$D$7,2,0)</f>
        <v>2.2797938651567669</v>
      </c>
    </row>
    <row r="1221" spans="1:31">
      <c r="A1221" t="s">
        <v>1326</v>
      </c>
      <c r="B1221" t="s">
        <v>1236</v>
      </c>
      <c r="C1221" t="s">
        <v>35</v>
      </c>
      <c r="D1221" t="s">
        <v>1237</v>
      </c>
      <c r="E1221" t="s">
        <v>129</v>
      </c>
      <c r="F1221">
        <v>2004</v>
      </c>
      <c r="G1221" t="s">
        <v>81</v>
      </c>
      <c r="H1221" t="s">
        <v>82</v>
      </c>
      <c r="I1221" t="s">
        <v>77</v>
      </c>
      <c r="J1221" s="21">
        <v>36.31136791141342</v>
      </c>
      <c r="K1221" s="21">
        <v>40.604107750577526</v>
      </c>
      <c r="L1221" s="21">
        <v>63.334181143408387</v>
      </c>
      <c r="M1221" s="21">
        <v>64.328134371456969</v>
      </c>
      <c r="N1221" s="21">
        <v>0</v>
      </c>
      <c r="O1221" s="21">
        <v>15.32229077568012</v>
      </c>
      <c r="P1221" s="21">
        <v>0</v>
      </c>
      <c r="Q1221" s="21">
        <v>11.295366097422059</v>
      </c>
      <c r="R1221" s="23">
        <v>2054045.8244618252</v>
      </c>
      <c r="S1221" s="23">
        <v>1997192.2510742834</v>
      </c>
      <c r="T1221" s="23">
        <v>1037058.99596859</v>
      </c>
      <c r="U1221" s="18" t="s">
        <v>41</v>
      </c>
      <c r="V1221" s="23">
        <v>962.96268278349669</v>
      </c>
      <c r="W1221" s="23">
        <v>936.84568403549179</v>
      </c>
      <c r="X1221" s="23">
        <v>491.43443047680205</v>
      </c>
      <c r="Y1221" s="23">
        <v>462.65641746776635</v>
      </c>
      <c r="Z1221" s="23">
        <v>461.63004118234477</v>
      </c>
      <c r="AA1221" s="23">
        <v>420.07370729500752</v>
      </c>
      <c r="AB1221" s="21">
        <v>0</v>
      </c>
      <c r="AC1221" s="26">
        <f>((Y1221*1000)*(O1221/100))/VLOOKUP(E1221,'Sq Ft lookup'!$C$3:$D$7,2,0)</f>
        <v>0.58043396961284233</v>
      </c>
      <c r="AD1221" s="26">
        <f>(100-J1221)/100*X1221*1000/VLOOKUP(E1221,'Sq Ft lookup'!$C$3:$D$7,2,0)</f>
        <v>2.5627015555547383</v>
      </c>
      <c r="AE1221" s="26">
        <f>(100-K1221)/100*Y1221*1000/VLOOKUP(E1221,'Sq Ft lookup'!$C$3:$D$7,2,0)</f>
        <v>2.2500156159253328</v>
      </c>
    </row>
    <row r="1222" spans="1:31">
      <c r="A1222" t="s">
        <v>1327</v>
      </c>
      <c r="B1222" t="s">
        <v>1328</v>
      </c>
      <c r="C1222" t="s">
        <v>35</v>
      </c>
      <c r="D1222" t="s">
        <v>1329</v>
      </c>
      <c r="E1222" t="s">
        <v>37</v>
      </c>
      <c r="F1222">
        <v>2004</v>
      </c>
      <c r="G1222" t="s">
        <v>38</v>
      </c>
      <c r="H1222" t="s">
        <v>39</v>
      </c>
      <c r="I1222" t="s">
        <v>40</v>
      </c>
      <c r="J1222" s="21">
        <v>39.517376055589558</v>
      </c>
      <c r="K1222" s="21">
        <v>39.506767118249243</v>
      </c>
      <c r="L1222" s="21">
        <v>90.9154957335831</v>
      </c>
      <c r="M1222" s="21">
        <v>90.921691869276415</v>
      </c>
      <c r="N1222" s="21">
        <v>0</v>
      </c>
      <c r="O1222" s="21">
        <v>2.8081433467067094</v>
      </c>
      <c r="P1222" s="21">
        <v>0</v>
      </c>
      <c r="Q1222" s="21">
        <v>1.2178764360700933</v>
      </c>
      <c r="R1222" s="23">
        <v>223922.25399274426</v>
      </c>
      <c r="S1222" s="23">
        <v>223749.00687473081</v>
      </c>
      <c r="T1222" s="23">
        <v>411994.99053798697</v>
      </c>
      <c r="U1222" s="18" t="s">
        <v>41</v>
      </c>
      <c r="V1222" s="23">
        <v>35.401390635552957</v>
      </c>
      <c r="W1222" s="23">
        <v>35.377311886709379</v>
      </c>
      <c r="X1222" s="23">
        <v>50.956578517158775</v>
      </c>
      <c r="Y1222" s="23">
        <v>50.99472718983013</v>
      </c>
      <c r="Z1222" s="23">
        <v>48.61190810259604</v>
      </c>
      <c r="AA1222" s="23">
        <v>49.088837816427947</v>
      </c>
      <c r="AB1222" s="21">
        <v>0</v>
      </c>
      <c r="AC1222" s="26">
        <f>((Y1222*1000)*(O1222/100))/VLOOKUP(E1222,'Sq Ft lookup'!$C$3:$D$7,2,0)</f>
        <v>2.8932317178552422E-2</v>
      </c>
      <c r="AD1222" s="26">
        <f>(100-J1222)/100*X1222*1000/VLOOKUP(E1222,'Sq Ft lookup'!$C$3:$D$7,2,0)</f>
        <v>0.62268665035804383</v>
      </c>
      <c r="AE1222" s="26">
        <f>(100-K1222)/100*Y1222*1000/VLOOKUP(E1222,'Sq Ft lookup'!$C$3:$D$7,2,0)</f>
        <v>0.62326212903035483</v>
      </c>
    </row>
    <row r="1223" spans="1:31">
      <c r="A1223" t="s">
        <v>1330</v>
      </c>
      <c r="B1223" t="s">
        <v>1328</v>
      </c>
      <c r="C1223" t="s">
        <v>35</v>
      </c>
      <c r="D1223" t="s">
        <v>1329</v>
      </c>
      <c r="E1223" t="s">
        <v>37</v>
      </c>
      <c r="F1223">
        <v>2004</v>
      </c>
      <c r="G1223" t="s">
        <v>43</v>
      </c>
      <c r="H1223" t="s">
        <v>44</v>
      </c>
      <c r="I1223" t="s">
        <v>45</v>
      </c>
      <c r="J1223" s="21">
        <v>41.206646439852712</v>
      </c>
      <c r="K1223" s="21">
        <v>41.41117733037273</v>
      </c>
      <c r="L1223" s="21">
        <v>74.038951123160373</v>
      </c>
      <c r="M1223" s="21">
        <v>74.059619376096592</v>
      </c>
      <c r="N1223" s="21">
        <v>0</v>
      </c>
      <c r="O1223" s="21">
        <v>7.4121651925961931</v>
      </c>
      <c r="P1223" s="21">
        <v>0</v>
      </c>
      <c r="Q1223" s="21">
        <v>3.3726662813631272</v>
      </c>
      <c r="R1223" s="23">
        <v>226382.59423587981</v>
      </c>
      <c r="S1223" s="23">
        <v>226212.45289601406</v>
      </c>
      <c r="T1223" s="23">
        <v>278345.07857748499</v>
      </c>
      <c r="U1223" s="18" t="s">
        <v>41</v>
      </c>
      <c r="V1223" s="23">
        <v>58.178313883896401</v>
      </c>
      <c r="W1223" s="23">
        <v>58.132357052160799</v>
      </c>
      <c r="X1223" s="23">
        <v>56.928949283136113</v>
      </c>
      <c r="Y1223" s="23">
        <v>57.381472822110211</v>
      </c>
      <c r="Z1223" s="23">
        <v>56.278790887595527</v>
      </c>
      <c r="AA1223" s="23">
        <v>56.645650387174193</v>
      </c>
      <c r="AB1223" s="21">
        <v>0</v>
      </c>
      <c r="AC1223" s="26">
        <f>((Y1223*1000)*(O1223/100))/VLOOKUP(E1223,'Sq Ft lookup'!$C$3:$D$7,2,0)</f>
        <v>8.5932105374674161E-2</v>
      </c>
      <c r="AD1223" s="26">
        <f>(100-J1223)/100*X1223*1000/VLOOKUP(E1223,'Sq Ft lookup'!$C$3:$D$7,2,0)</f>
        <v>0.67623878028308215</v>
      </c>
      <c r="AE1223" s="26">
        <f>(100-K1223)/100*Y1223*1000/VLOOKUP(E1223,'Sq Ft lookup'!$C$3:$D$7,2,0)</f>
        <v>0.6792429408418329</v>
      </c>
    </row>
    <row r="1224" spans="1:31">
      <c r="A1224" t="s">
        <v>1331</v>
      </c>
      <c r="B1224" t="s">
        <v>1328</v>
      </c>
      <c r="C1224" t="s">
        <v>35</v>
      </c>
      <c r="D1224" t="s">
        <v>1329</v>
      </c>
      <c r="E1224" t="s">
        <v>37</v>
      </c>
      <c r="F1224">
        <v>2004</v>
      </c>
      <c r="G1224" t="s">
        <v>47</v>
      </c>
      <c r="H1224" t="s">
        <v>220</v>
      </c>
      <c r="I1224" t="s">
        <v>57</v>
      </c>
      <c r="J1224" s="21">
        <v>40.96194739385264</v>
      </c>
      <c r="K1224" s="21">
        <v>41.412707890520672</v>
      </c>
      <c r="L1224" s="21">
        <v>76.669903131882776</v>
      </c>
      <c r="M1224" s="21">
        <v>76.721960547343159</v>
      </c>
      <c r="N1224" s="21">
        <v>0</v>
      </c>
      <c r="O1224" s="21">
        <v>3.806817261790564</v>
      </c>
      <c r="P1224" s="21">
        <v>0</v>
      </c>
      <c r="Q1224" s="21">
        <v>4.1632283911770394</v>
      </c>
      <c r="R1224" s="23">
        <v>225318.69007137039</v>
      </c>
      <c r="S1224" s="23">
        <v>224854.96038983553</v>
      </c>
      <c r="T1224" s="23">
        <v>385143.52697008202</v>
      </c>
      <c r="U1224" s="18" t="s">
        <v>41</v>
      </c>
      <c r="V1224" s="23">
        <v>43.028248736959121</v>
      </c>
      <c r="W1224" s="23">
        <v>42.929550294059837</v>
      </c>
      <c r="X1224" s="23">
        <v>55.410339947549801</v>
      </c>
      <c r="Y1224" s="23">
        <v>50.936709973526192</v>
      </c>
      <c r="Z1224" s="23">
        <v>53.999757798525742</v>
      </c>
      <c r="AA1224" s="23">
        <v>50.021491498330505</v>
      </c>
      <c r="AB1224" s="21">
        <v>0</v>
      </c>
      <c r="AC1224" s="26">
        <f>((Y1224*1000)*(O1224/100))/VLOOKUP(E1224,'Sq Ft lookup'!$C$3:$D$7,2,0)</f>
        <v>3.9177037435304395E-2</v>
      </c>
      <c r="AD1224" s="26">
        <f>(100-J1224)/100*X1224*1000/VLOOKUP(E1224,'Sq Ft lookup'!$C$3:$D$7,2,0)</f>
        <v>0.66093919885805719</v>
      </c>
      <c r="AE1224" s="26">
        <f>(100-K1224)/100*Y1224*1000/VLOOKUP(E1224,'Sq Ft lookup'!$C$3:$D$7,2,0)</f>
        <v>0.60293845970599214</v>
      </c>
    </row>
    <row r="1225" spans="1:31">
      <c r="A1225" t="s">
        <v>1332</v>
      </c>
      <c r="B1225" t="s">
        <v>1328</v>
      </c>
      <c r="C1225" t="s">
        <v>35</v>
      </c>
      <c r="D1225" t="s">
        <v>1329</v>
      </c>
      <c r="E1225" t="s">
        <v>37</v>
      </c>
      <c r="F1225">
        <v>2004</v>
      </c>
      <c r="G1225" t="s">
        <v>47</v>
      </c>
      <c r="H1225" t="s">
        <v>39</v>
      </c>
      <c r="I1225" t="s">
        <v>40</v>
      </c>
      <c r="J1225" s="21">
        <v>41.761465183702725</v>
      </c>
      <c r="K1225" s="21">
        <v>41.917152495430358</v>
      </c>
      <c r="L1225" s="21">
        <v>91.59103435169699</v>
      </c>
      <c r="M1225" s="21">
        <v>91.598204500340813</v>
      </c>
      <c r="N1225" s="21">
        <v>0</v>
      </c>
      <c r="O1225" s="21">
        <v>15.680468913819789</v>
      </c>
      <c r="P1225" s="21">
        <v>0</v>
      </c>
      <c r="Q1225" s="21">
        <v>6.5597284308191934</v>
      </c>
      <c r="R1225" s="23">
        <v>225318.69007137039</v>
      </c>
      <c r="S1225" s="23">
        <v>225100.76026485604</v>
      </c>
      <c r="T1225" s="23">
        <v>385143.52697008202</v>
      </c>
      <c r="U1225" s="18" t="s">
        <v>41</v>
      </c>
      <c r="V1225" s="23">
        <v>35.634723345094194</v>
      </c>
      <c r="W1225" s="23">
        <v>35.604093352292175</v>
      </c>
      <c r="X1225" s="23">
        <v>55.410339947549801</v>
      </c>
      <c r="Y1225" s="23">
        <v>55.370256236475392</v>
      </c>
      <c r="Z1225" s="23">
        <v>55.303379642209883</v>
      </c>
      <c r="AA1225" s="23">
        <v>55.115068540238532</v>
      </c>
      <c r="AB1225" s="21">
        <v>0</v>
      </c>
      <c r="AC1225" s="26">
        <f>((Y1225*1000)*(O1225/100))/VLOOKUP(E1225,'Sq Ft lookup'!$C$3:$D$7,2,0)</f>
        <v>0.17541803852233331</v>
      </c>
      <c r="AD1225" s="26">
        <f>(100-J1225)/100*X1225*1000/VLOOKUP(E1225,'Sq Ft lookup'!$C$3:$D$7,2,0)</f>
        <v>0.65198848615380267</v>
      </c>
      <c r="AE1225" s="26">
        <f>(100-K1225)/100*Y1225*1000/VLOOKUP(E1225,'Sq Ft lookup'!$C$3:$D$7,2,0)</f>
        <v>0.64977515895992455</v>
      </c>
    </row>
    <row r="1226" spans="1:31">
      <c r="A1226" t="s">
        <v>1333</v>
      </c>
      <c r="B1226" t="s">
        <v>1328</v>
      </c>
      <c r="C1226" t="s">
        <v>35</v>
      </c>
      <c r="D1226" t="s">
        <v>1329</v>
      </c>
      <c r="E1226" t="s">
        <v>37</v>
      </c>
      <c r="F1226">
        <v>2004</v>
      </c>
      <c r="G1226" t="s">
        <v>49</v>
      </c>
      <c r="H1226" t="s">
        <v>44</v>
      </c>
      <c r="I1226" t="s">
        <v>45</v>
      </c>
      <c r="J1226" s="21">
        <v>34.180834277948257</v>
      </c>
      <c r="K1226" s="21">
        <v>34.268104454728757</v>
      </c>
      <c r="L1226" s="21">
        <v>78.18244360728697</v>
      </c>
      <c r="M1226" s="21">
        <v>78.196526307424264</v>
      </c>
      <c r="N1226" s="21">
        <v>0</v>
      </c>
      <c r="O1226" s="21">
        <v>0</v>
      </c>
      <c r="P1226" s="21">
        <v>0</v>
      </c>
      <c r="Q1226" s="21">
        <v>0.205110809631048</v>
      </c>
      <c r="R1226" s="23">
        <v>219818.61786704365</v>
      </c>
      <c r="S1226" s="23">
        <v>219689.53821896997</v>
      </c>
      <c r="T1226" s="23">
        <v>99491.795052710004</v>
      </c>
      <c r="U1226" s="18" t="s">
        <v>41</v>
      </c>
      <c r="V1226" s="23">
        <v>27.762205444011375</v>
      </c>
      <c r="W1226" s="23">
        <v>27.744285618027462</v>
      </c>
      <c r="X1226" s="23">
        <v>50.158575300984623</v>
      </c>
      <c r="Y1226" s="23">
        <v>50.158575300984623</v>
      </c>
      <c r="Z1226" s="23">
        <v>50.158520582496166</v>
      </c>
      <c r="AA1226" s="23">
        <v>50.158520582496166</v>
      </c>
      <c r="AB1226" s="21">
        <v>0</v>
      </c>
      <c r="AC1226" s="26">
        <f>((Y1226*1000)*(O1226/100))/VLOOKUP(E1226,'Sq Ft lookup'!$C$3:$D$7,2,0)</f>
        <v>0</v>
      </c>
      <c r="AD1226" s="26">
        <f>(100-J1226)/100*X1226*1000/VLOOKUP(E1226,'Sq Ft lookup'!$C$3:$D$7,2,0)</f>
        <v>0.66701597739519503</v>
      </c>
      <c r="AE1226" s="26">
        <f>(100-K1226)/100*Y1226*1000/VLOOKUP(E1226,'Sq Ft lookup'!$C$3:$D$7,2,0)</f>
        <v>0.66613157538820966</v>
      </c>
    </row>
    <row r="1227" spans="1:31">
      <c r="A1227" t="s">
        <v>1334</v>
      </c>
      <c r="B1227" t="s">
        <v>1328</v>
      </c>
      <c r="C1227" t="s">
        <v>35</v>
      </c>
      <c r="D1227" s="22" t="s">
        <v>1329</v>
      </c>
      <c r="E1227" t="s">
        <v>37</v>
      </c>
      <c r="F1227">
        <v>2004</v>
      </c>
      <c r="G1227" t="s">
        <v>51</v>
      </c>
      <c r="H1227" t="s">
        <v>52</v>
      </c>
      <c r="I1227" t="s">
        <v>53</v>
      </c>
      <c r="J1227" s="21">
        <v>51.669072274705655</v>
      </c>
      <c r="K1227" s="21">
        <v>52.458993342415418</v>
      </c>
      <c r="L1227" s="21">
        <v>87.062813947068008</v>
      </c>
      <c r="M1227" s="21">
        <v>87.096065986734743</v>
      </c>
      <c r="N1227" s="21">
        <v>0</v>
      </c>
      <c r="O1227" s="21">
        <v>13.077803912849905</v>
      </c>
      <c r="P1227" s="21">
        <v>0</v>
      </c>
      <c r="Q1227" s="21">
        <v>7.761917853720596</v>
      </c>
      <c r="R1227" s="23">
        <v>235978.75918961517</v>
      </c>
      <c r="S1227" s="23">
        <v>235362.13173871976</v>
      </c>
      <c r="T1227" s="23">
        <v>159968.28161321301</v>
      </c>
      <c r="U1227" s="18" t="s">
        <v>41</v>
      </c>
      <c r="V1227" s="23">
        <v>35.425938159821179</v>
      </c>
      <c r="W1227" s="23">
        <v>35.334500371556352</v>
      </c>
      <c r="X1227" s="23">
        <v>63.297299008828439</v>
      </c>
      <c r="Y1227" s="23">
        <v>63.027625355283433</v>
      </c>
      <c r="Z1227" s="23">
        <v>62.843194115359928</v>
      </c>
      <c r="AA1227" s="23">
        <v>62.481331002080779</v>
      </c>
      <c r="AB1227" s="21">
        <v>0</v>
      </c>
      <c r="AC1227" s="26">
        <f>((Y1227*1000)*(O1227/100))/VLOOKUP(E1227,'Sq Ft lookup'!$C$3:$D$7,2,0)</f>
        <v>0.16653458440023511</v>
      </c>
      <c r="AD1227" s="26">
        <f>(100-J1227)/100*X1227*1000/VLOOKUP(E1227,'Sq Ft lookup'!$C$3:$D$7,2,0)</f>
        <v>0.61808610639499595</v>
      </c>
      <c r="AE1227" s="26">
        <f>(100-K1227)/100*Y1227*1000/VLOOKUP(E1227,'Sq Ft lookup'!$C$3:$D$7,2,0)</f>
        <v>0.6053938289983386</v>
      </c>
    </row>
    <row r="1228" spans="1:31">
      <c r="A1228" t="s">
        <v>1335</v>
      </c>
      <c r="B1228" t="s">
        <v>1328</v>
      </c>
      <c r="C1228" t="s">
        <v>35</v>
      </c>
      <c r="D1228" t="s">
        <v>1329</v>
      </c>
      <c r="E1228" t="s">
        <v>37</v>
      </c>
      <c r="F1228">
        <v>2004</v>
      </c>
      <c r="G1228" t="s">
        <v>55</v>
      </c>
      <c r="H1228" t="s">
        <v>225</v>
      </c>
      <c r="I1228" t="s">
        <v>40</v>
      </c>
      <c r="J1228" s="21">
        <v>35.397020330123631</v>
      </c>
      <c r="K1228" s="21">
        <v>37.222250699669758</v>
      </c>
      <c r="L1228" s="21">
        <v>70.759837714889585</v>
      </c>
      <c r="M1228" s="21">
        <v>70.890621362612066</v>
      </c>
      <c r="N1228" s="21">
        <v>0</v>
      </c>
      <c r="O1228" s="21">
        <v>12.817608695149177</v>
      </c>
      <c r="P1228" s="21">
        <v>0</v>
      </c>
      <c r="Q1228" s="21">
        <v>11.274744132523189</v>
      </c>
      <c r="R1228" s="23">
        <v>229406.35159487836</v>
      </c>
      <c r="S1228" s="23">
        <v>228449.85583843885</v>
      </c>
      <c r="T1228" s="23">
        <v>253509.588267902</v>
      </c>
      <c r="U1228" s="18" t="s">
        <v>41</v>
      </c>
      <c r="V1228" s="23">
        <v>102.09293297892961</v>
      </c>
      <c r="W1228" s="23">
        <v>101.63464258935686</v>
      </c>
      <c r="X1228" s="23">
        <v>59.95699300497148</v>
      </c>
      <c r="Y1228" s="23">
        <v>57.741762551795922</v>
      </c>
      <c r="Z1228" s="23">
        <v>58.400570099592699</v>
      </c>
      <c r="AA1228" s="23">
        <v>55.632390590929958</v>
      </c>
      <c r="AB1228" s="21">
        <v>0</v>
      </c>
      <c r="AC1228" s="26">
        <f>((Y1228*1000)*(O1228/100))/VLOOKUP(E1228,'Sq Ft lookup'!$C$3:$D$7,2,0)</f>
        <v>0.1495325422279298</v>
      </c>
      <c r="AD1228" s="26">
        <f>(100-J1228)/100*X1228*1000/VLOOKUP(E1228,'Sq Ft lookup'!$C$3:$D$7,2,0)</f>
        <v>0.78258418025398357</v>
      </c>
      <c r="AE1228" s="26">
        <f>(100-K1228)/100*Y1228*1000/VLOOKUP(E1228,'Sq Ft lookup'!$C$3:$D$7,2,0)</f>
        <v>0.7323765822074636</v>
      </c>
    </row>
    <row r="1229" spans="1:31">
      <c r="A1229" t="s">
        <v>1336</v>
      </c>
      <c r="B1229" t="s">
        <v>1328</v>
      </c>
      <c r="C1229" t="s">
        <v>35</v>
      </c>
      <c r="D1229" t="s">
        <v>1329</v>
      </c>
      <c r="E1229" t="s">
        <v>37</v>
      </c>
      <c r="F1229">
        <v>2004</v>
      </c>
      <c r="G1229" t="s">
        <v>55</v>
      </c>
      <c r="H1229" t="s">
        <v>56</v>
      </c>
      <c r="I1229" t="s">
        <v>57</v>
      </c>
      <c r="J1229" s="21">
        <v>38.879112939826044</v>
      </c>
      <c r="K1229" s="21">
        <v>38.770895017210236</v>
      </c>
      <c r="L1229" s="21">
        <v>84.511996081247077</v>
      </c>
      <c r="M1229" s="21">
        <v>84.52400550124608</v>
      </c>
      <c r="N1229" s="21">
        <v>0</v>
      </c>
      <c r="O1229" s="21">
        <v>6.0335010574765695E-2</v>
      </c>
      <c r="P1229" s="21">
        <v>0</v>
      </c>
      <c r="Q1229" s="21">
        <v>8.0714377886219449E-2</v>
      </c>
      <c r="R1229" s="23">
        <v>229406.35159487836</v>
      </c>
      <c r="S1229" s="23">
        <v>229203.6890177505</v>
      </c>
      <c r="T1229" s="23">
        <v>253509.588267902</v>
      </c>
      <c r="U1229" s="18" t="s">
        <v>41</v>
      </c>
      <c r="V1229" s="23">
        <v>22.068176623898097</v>
      </c>
      <c r="W1229" s="23">
        <v>22.050594018044411</v>
      </c>
      <c r="X1229" s="23">
        <v>59.95699300497148</v>
      </c>
      <c r="Y1229" s="23">
        <v>57.484334200536786</v>
      </c>
      <c r="Z1229" s="23">
        <v>58.227241499851971</v>
      </c>
      <c r="AA1229" s="23">
        <v>56.537511905943894</v>
      </c>
      <c r="AB1229" s="21">
        <v>0</v>
      </c>
      <c r="AC1229" s="26">
        <f>((Y1229*1000)*(O1229/100))/VLOOKUP(E1229,'Sq Ft lookup'!$C$3:$D$7,2,0)</f>
        <v>7.0074106715279369E-4</v>
      </c>
      <c r="AD1229" s="26">
        <f>(100-J1229)/100*X1229*1000/VLOOKUP(E1229,'Sq Ft lookup'!$C$3:$D$7,2,0)</f>
        <v>0.7404029897816955</v>
      </c>
      <c r="AE1229" s="26">
        <f>(100-K1229)/100*Y1229*1000/VLOOKUP(E1229,'Sq Ft lookup'!$C$3:$D$7,2,0)</f>
        <v>0.71112523156489305</v>
      </c>
    </row>
    <row r="1230" spans="1:31">
      <c r="A1230" t="s">
        <v>1337</v>
      </c>
      <c r="B1230" t="s">
        <v>1328</v>
      </c>
      <c r="C1230" t="s">
        <v>35</v>
      </c>
      <c r="D1230" s="22" t="s">
        <v>1329</v>
      </c>
      <c r="E1230" t="s">
        <v>37</v>
      </c>
      <c r="F1230">
        <v>2004</v>
      </c>
      <c r="G1230" t="s">
        <v>59</v>
      </c>
      <c r="H1230" t="s">
        <v>44</v>
      </c>
      <c r="I1230" t="s">
        <v>45</v>
      </c>
      <c r="J1230" s="21">
        <v>34.951825874901445</v>
      </c>
      <c r="K1230" s="21">
        <v>35.021372112429695</v>
      </c>
      <c r="L1230" s="21">
        <v>78.394904257523834</v>
      </c>
      <c r="M1230" s="21">
        <v>78.397857719757852</v>
      </c>
      <c r="N1230" s="21">
        <v>0</v>
      </c>
      <c r="O1230" s="21">
        <v>1.2542147606523997</v>
      </c>
      <c r="P1230" s="21">
        <v>0</v>
      </c>
      <c r="Q1230" s="21">
        <v>0.36328962763969791</v>
      </c>
      <c r="R1230" s="23">
        <v>220454.85648308106</v>
      </c>
      <c r="S1230" s="23">
        <v>220431.96307568939</v>
      </c>
      <c r="T1230" s="23">
        <v>95311.410233314993</v>
      </c>
      <c r="U1230" s="18" t="s">
        <v>41</v>
      </c>
      <c r="V1230" s="23">
        <v>27.816825502414449</v>
      </c>
      <c r="W1230" s="23">
        <v>27.813803941708649</v>
      </c>
      <c r="X1230" s="23">
        <v>50.750618435774904</v>
      </c>
      <c r="Y1230" s="23">
        <v>51.572623394068685</v>
      </c>
      <c r="Z1230" s="23">
        <v>50.252980450218082</v>
      </c>
      <c r="AA1230" s="23">
        <v>50.252980450218082</v>
      </c>
      <c r="AB1230" s="21">
        <v>0</v>
      </c>
      <c r="AC1230" s="26">
        <f>((Y1230*1000)*(O1230/100))/VLOOKUP(E1230,'Sq Ft lookup'!$C$3:$D$7,2,0)</f>
        <v>1.3068622185353712E-2</v>
      </c>
      <c r="AD1230" s="26">
        <f>(100-J1230)/100*X1230*1000/VLOOKUP(E1230,'Sq Ft lookup'!$C$3:$D$7,2,0)</f>
        <v>0.66698354681618799</v>
      </c>
      <c r="AE1230" s="26">
        <f>(100-K1230)/100*Y1230*1000/VLOOKUP(E1230,'Sq Ft lookup'!$C$3:$D$7,2,0)</f>
        <v>0.67706198701060538</v>
      </c>
    </row>
    <row r="1231" spans="1:31">
      <c r="A1231" t="s">
        <v>1338</v>
      </c>
      <c r="B1231" t="s">
        <v>1328</v>
      </c>
      <c r="C1231" t="s">
        <v>35</v>
      </c>
      <c r="D1231" s="22" t="s">
        <v>1329</v>
      </c>
      <c r="E1231" t="s">
        <v>37</v>
      </c>
      <c r="F1231">
        <v>2004</v>
      </c>
      <c r="G1231" t="s">
        <v>61</v>
      </c>
      <c r="H1231" t="s">
        <v>62</v>
      </c>
      <c r="I1231" t="s">
        <v>63</v>
      </c>
      <c r="J1231" s="21">
        <v>32.327796637323004</v>
      </c>
      <c r="K1231" s="21">
        <v>35.223525181970793</v>
      </c>
      <c r="L1231" s="21">
        <v>84.151413664316806</v>
      </c>
      <c r="M1231" s="21">
        <v>84.312064864437716</v>
      </c>
      <c r="N1231" s="21">
        <v>0</v>
      </c>
      <c r="O1231" s="21">
        <v>13.728987357313018</v>
      </c>
      <c r="P1231" s="21">
        <v>0</v>
      </c>
      <c r="Q1231" s="21">
        <v>8.6972982017961691</v>
      </c>
      <c r="R1231" s="23">
        <v>240685.96125802537</v>
      </c>
      <c r="S1231" s="23">
        <v>238597.88640985565</v>
      </c>
      <c r="T1231" s="23">
        <v>84664.063988534996</v>
      </c>
      <c r="U1231" s="18" t="s">
        <v>41</v>
      </c>
      <c r="V1231" s="23">
        <v>40.874708183088806</v>
      </c>
      <c r="W1231" s="23">
        <v>40.459269193801923</v>
      </c>
      <c r="X1231" s="23">
        <v>68.307890352108942</v>
      </c>
      <c r="Y1231" s="23">
        <v>65.896722593896612</v>
      </c>
      <c r="Z1231" s="23">
        <v>68.307890352108942</v>
      </c>
      <c r="AA1231" s="23">
        <v>65.896722593896612</v>
      </c>
      <c r="AB1231" s="21">
        <v>0</v>
      </c>
      <c r="AC1231" s="26">
        <f>((Y1231*1000)*(O1231/100))/VLOOKUP(E1231,'Sq Ft lookup'!$C$3:$D$7,2,0)</f>
        <v>0.18278518464086671</v>
      </c>
      <c r="AD1231" s="26">
        <f>(100-J1231)/100*X1231*1000/VLOOKUP(E1231,'Sq Ft lookup'!$C$3:$D$7,2,0)</f>
        <v>0.93394190265347188</v>
      </c>
      <c r="AE1231" s="26">
        <f>(100-K1231)/100*Y1231*1000/VLOOKUP(E1231,'Sq Ft lookup'!$C$3:$D$7,2,0)</f>
        <v>0.86242193993215499</v>
      </c>
    </row>
    <row r="1232" spans="1:31">
      <c r="A1232" t="s">
        <v>1339</v>
      </c>
      <c r="B1232" t="s">
        <v>1328</v>
      </c>
      <c r="C1232" t="s">
        <v>35</v>
      </c>
      <c r="D1232" t="s">
        <v>1329</v>
      </c>
      <c r="E1232" t="s">
        <v>37</v>
      </c>
      <c r="F1232">
        <v>2004</v>
      </c>
      <c r="G1232" t="s">
        <v>65</v>
      </c>
      <c r="H1232" t="s">
        <v>230</v>
      </c>
      <c r="I1232" t="s">
        <v>63</v>
      </c>
      <c r="J1232" s="21">
        <v>31.488934355179822</v>
      </c>
      <c r="K1232" s="21">
        <v>32.102496623267115</v>
      </c>
      <c r="L1232" s="21">
        <v>89.3662840675795</v>
      </c>
      <c r="M1232" s="21">
        <v>89.403700130954235</v>
      </c>
      <c r="N1232" s="21">
        <v>0</v>
      </c>
      <c r="O1232" s="21">
        <v>2.8513250050723218E-2</v>
      </c>
      <c r="P1232" s="21">
        <v>0</v>
      </c>
      <c r="Q1232" s="21">
        <v>8.8314197446379916E-2</v>
      </c>
      <c r="R1232" s="23">
        <v>234093.63804161569</v>
      </c>
      <c r="S1232" s="23">
        <v>233382.10196066435</v>
      </c>
      <c r="T1232" s="23">
        <v>152631.17962718199</v>
      </c>
      <c r="U1232" s="18" t="s">
        <v>41</v>
      </c>
      <c r="V1232" s="23">
        <v>48.380858108310747</v>
      </c>
      <c r="W1232" s="23">
        <v>48.209848466374353</v>
      </c>
      <c r="X1232" s="23">
        <v>64.882404268132106</v>
      </c>
      <c r="Y1232" s="23">
        <v>63.873274636000517</v>
      </c>
      <c r="Z1232" s="23">
        <v>64.873078701827637</v>
      </c>
      <c r="AA1232" s="23">
        <v>63.858279931846354</v>
      </c>
      <c r="AB1232" s="21">
        <v>0</v>
      </c>
      <c r="AC1232" s="26">
        <f>((Y1232*1000)*(O1232/100))/VLOOKUP(E1232,'Sq Ft lookup'!$C$3:$D$7,2,0)</f>
        <v>3.6796336018886752E-4</v>
      </c>
      <c r="AD1232" s="26">
        <f>(100-J1232)/100*X1232*1000/VLOOKUP(E1232,'Sq Ft lookup'!$C$3:$D$7,2,0)</f>
        <v>0.89810337569608234</v>
      </c>
      <c r="AE1232" s="26">
        <f>(100-K1232)/100*Y1232*1000/VLOOKUP(E1232,'Sq Ft lookup'!$C$3:$D$7,2,0)</f>
        <v>0.87621696742718091</v>
      </c>
    </row>
    <row r="1233" spans="1:31">
      <c r="A1233" t="s">
        <v>1340</v>
      </c>
      <c r="B1233" t="s">
        <v>1328</v>
      </c>
      <c r="C1233" t="s">
        <v>35</v>
      </c>
      <c r="D1233" t="s">
        <v>1329</v>
      </c>
      <c r="E1233" t="s">
        <v>37</v>
      </c>
      <c r="F1233">
        <v>2004</v>
      </c>
      <c r="G1233" t="s">
        <v>65</v>
      </c>
      <c r="H1233" t="s">
        <v>66</v>
      </c>
      <c r="I1233" t="s">
        <v>57</v>
      </c>
      <c r="J1233" s="21">
        <v>37.03987550496096</v>
      </c>
      <c r="K1233" s="21">
        <v>41.042242926544994</v>
      </c>
      <c r="L1233" s="21">
        <v>85.40614647513226</v>
      </c>
      <c r="M1233" s="21">
        <v>85.522309070298832</v>
      </c>
      <c r="N1233" s="21">
        <v>0</v>
      </c>
      <c r="O1233" s="21">
        <v>19.037303873851819</v>
      </c>
      <c r="P1233" s="21">
        <v>0</v>
      </c>
      <c r="Q1233" s="21">
        <v>14.291580147957697</v>
      </c>
      <c r="R1233" s="23">
        <v>234093.63804161569</v>
      </c>
      <c r="S1233" s="23">
        <v>232112.70584641967</v>
      </c>
      <c r="T1233" s="23">
        <v>152631.17962718199</v>
      </c>
      <c r="U1233" s="18" t="s">
        <v>41</v>
      </c>
      <c r="V1233" s="23">
        <v>22.502143139420212</v>
      </c>
      <c r="W1233" s="23">
        <v>22.322771749543442</v>
      </c>
      <c r="X1233" s="23">
        <v>64.882404268132106</v>
      </c>
      <c r="Y1233" s="23">
        <v>61.246330766593282</v>
      </c>
      <c r="Z1233" s="23">
        <v>64.882404268132106</v>
      </c>
      <c r="AA1233" s="23">
        <v>60.797740099408983</v>
      </c>
      <c r="AB1233" s="21">
        <v>0</v>
      </c>
      <c r="AC1233" s="26">
        <f>((Y1233*1000)*(O1233/100))/VLOOKUP(E1233,'Sq Ft lookup'!$C$3:$D$7,2,0)</f>
        <v>0.23557228204102962</v>
      </c>
      <c r="AD1233" s="26">
        <f>(100-J1233)/100*X1233*1000/VLOOKUP(E1233,'Sq Ft lookup'!$C$3:$D$7,2,0)</f>
        <v>0.82533675123932715</v>
      </c>
      <c r="AE1233" s="26">
        <f>(100-K1233)/100*Y1233*1000/VLOOKUP(E1233,'Sq Ft lookup'!$C$3:$D$7,2,0)</f>
        <v>0.72955779189358128</v>
      </c>
    </row>
    <row r="1234" spans="1:31">
      <c r="A1234" t="s">
        <v>1341</v>
      </c>
      <c r="B1234" t="s">
        <v>1328</v>
      </c>
      <c r="C1234" t="s">
        <v>35</v>
      </c>
      <c r="D1234" t="s">
        <v>1329</v>
      </c>
      <c r="E1234" t="s">
        <v>37</v>
      </c>
      <c r="F1234">
        <v>2004</v>
      </c>
      <c r="G1234" t="s">
        <v>68</v>
      </c>
      <c r="H1234" t="s">
        <v>69</v>
      </c>
      <c r="I1234" t="s">
        <v>70</v>
      </c>
      <c r="J1234" s="21">
        <v>42.94158430788498</v>
      </c>
      <c r="K1234" s="21">
        <v>42.654537467128442</v>
      </c>
      <c r="L1234" s="21">
        <v>84.581789114575272</v>
      </c>
      <c r="M1234" s="21">
        <v>84.576629596659274</v>
      </c>
      <c r="N1234" s="21">
        <v>0</v>
      </c>
      <c r="O1234" s="21">
        <v>0</v>
      </c>
      <c r="P1234" s="21">
        <v>0</v>
      </c>
      <c r="Q1234" s="21">
        <v>0</v>
      </c>
      <c r="R1234" s="23">
        <v>214958.72870083287</v>
      </c>
      <c r="S1234" s="23">
        <v>215024.87257818028</v>
      </c>
      <c r="T1234" s="23">
        <v>21599.754896381</v>
      </c>
      <c r="U1234" s="18" t="s">
        <v>41</v>
      </c>
      <c r="V1234" s="23">
        <v>23.181176568425794</v>
      </c>
      <c r="W1234" s="23">
        <v>23.189495591890513</v>
      </c>
      <c r="X1234" s="23">
        <v>49.003615842450685</v>
      </c>
      <c r="Y1234" s="23">
        <v>49.193299844204304</v>
      </c>
      <c r="Z1234" s="23">
        <v>46.691353609226965</v>
      </c>
      <c r="AA1234" s="23">
        <v>46.868303771165607</v>
      </c>
      <c r="AB1234" s="21">
        <v>0</v>
      </c>
      <c r="AC1234" s="26">
        <f>((Y1234*1000)*(O1234/100))/VLOOKUP(E1234,'Sq Ft lookup'!$C$3:$D$7,2,0)</f>
        <v>0</v>
      </c>
      <c r="AD1234" s="26">
        <f>(100-J1234)/100*X1234*1000/VLOOKUP(E1234,'Sq Ft lookup'!$C$3:$D$7,2,0)</f>
        <v>0.56491942280134644</v>
      </c>
      <c r="AE1234" s="26">
        <f>(100-K1234)/100*Y1234*1000/VLOOKUP(E1234,'Sq Ft lookup'!$C$3:$D$7,2,0)</f>
        <v>0.56995909346078077</v>
      </c>
    </row>
    <row r="1235" spans="1:31">
      <c r="A1235" t="s">
        <v>1342</v>
      </c>
      <c r="B1235" t="s">
        <v>1328</v>
      </c>
      <c r="C1235" t="s">
        <v>35</v>
      </c>
      <c r="D1235" t="s">
        <v>1329</v>
      </c>
      <c r="E1235" t="s">
        <v>37</v>
      </c>
      <c r="F1235">
        <v>2004</v>
      </c>
      <c r="G1235" t="s">
        <v>72</v>
      </c>
      <c r="H1235" t="s">
        <v>73</v>
      </c>
      <c r="I1235" t="s">
        <v>63</v>
      </c>
      <c r="J1235" s="21">
        <v>29.664680107393281</v>
      </c>
      <c r="K1235" s="21">
        <v>32.73094182018226</v>
      </c>
      <c r="L1235" s="21">
        <v>82.315593466391761</v>
      </c>
      <c r="M1235" s="21">
        <v>82.714064391172471</v>
      </c>
      <c r="N1235" s="21">
        <v>0</v>
      </c>
      <c r="O1235" s="21">
        <v>12.992408480311857</v>
      </c>
      <c r="P1235" s="21">
        <v>0</v>
      </c>
      <c r="Q1235" s="21">
        <v>9.0996233451542849</v>
      </c>
      <c r="R1235" s="23">
        <v>254986.58476178205</v>
      </c>
      <c r="S1235" s="23">
        <v>249860.64795749291</v>
      </c>
      <c r="T1235" s="23">
        <v>49383.772327466999</v>
      </c>
      <c r="U1235" s="18" t="s">
        <v>41</v>
      </c>
      <c r="V1235" s="21">
        <v>72.736311543944211</v>
      </c>
      <c r="W1235" s="21">
        <v>71.095626146912608</v>
      </c>
      <c r="X1235" s="23">
        <v>75.637323846506746</v>
      </c>
      <c r="Y1235" s="23">
        <v>72.742903001283238</v>
      </c>
      <c r="Z1235" s="23">
        <v>73.940559999273916</v>
      </c>
      <c r="AA1235" s="23">
        <v>72.177786996802553</v>
      </c>
      <c r="AB1235" s="21">
        <v>0</v>
      </c>
      <c r="AC1235" s="26">
        <f>((Y1235*1000)*(O1235/100))/VLOOKUP(E1235,'Sq Ft lookup'!$C$3:$D$7,2,0)</f>
        <v>0.19094969387541674</v>
      </c>
      <c r="AD1235" s="26">
        <f>(100-J1235)/100*X1235*1000/VLOOKUP(E1235,'Sq Ft lookup'!$C$3:$D$7,2,0)</f>
        <v>1.0748510695150506</v>
      </c>
      <c r="AE1235" s="26">
        <f>(100-K1235)/100*Y1235*1000/VLOOKUP(E1235,'Sq Ft lookup'!$C$3:$D$7,2,0)</f>
        <v>0.98865472758100026</v>
      </c>
    </row>
    <row r="1236" spans="1:31">
      <c r="A1236" t="s">
        <v>1343</v>
      </c>
      <c r="B1236" t="s">
        <v>1328</v>
      </c>
      <c r="C1236" t="s">
        <v>35</v>
      </c>
      <c r="D1236" s="22" t="s">
        <v>1329</v>
      </c>
      <c r="E1236" t="s">
        <v>37</v>
      </c>
      <c r="F1236">
        <v>2004</v>
      </c>
      <c r="G1236" t="s">
        <v>75</v>
      </c>
      <c r="H1236" t="s">
        <v>235</v>
      </c>
      <c r="I1236" t="s">
        <v>63</v>
      </c>
      <c r="J1236" s="21">
        <v>28.79719208489584</v>
      </c>
      <c r="K1236" s="21">
        <v>31.583853332927113</v>
      </c>
      <c r="L1236" s="21">
        <v>86.342973393332983</v>
      </c>
      <c r="M1236" s="21">
        <v>86.565586792505115</v>
      </c>
      <c r="N1236" s="21">
        <v>0</v>
      </c>
      <c r="O1236" s="21">
        <v>11.140999580359207</v>
      </c>
      <c r="P1236" s="21">
        <v>0</v>
      </c>
      <c r="Q1236" s="21">
        <v>8.6334417633005582</v>
      </c>
      <c r="R1236" s="23">
        <v>247369.83364722956</v>
      </c>
      <c r="S1236" s="23">
        <v>243934.9123557249</v>
      </c>
      <c r="T1236" s="23">
        <v>63751.422771758997</v>
      </c>
      <c r="U1236" s="18" t="s">
        <v>41</v>
      </c>
      <c r="V1236" s="23">
        <v>61.347431767690686</v>
      </c>
      <c r="W1236" s="23">
        <v>60.345845659826765</v>
      </c>
      <c r="X1236" s="23">
        <v>72.851464128497099</v>
      </c>
      <c r="Y1236" s="23">
        <v>70.687349786136281</v>
      </c>
      <c r="Z1236" s="23">
        <v>71.634883843008282</v>
      </c>
      <c r="AA1236" s="23">
        <v>70.415866535573656</v>
      </c>
      <c r="AB1236" s="21">
        <v>0</v>
      </c>
      <c r="AC1236" s="26">
        <f>((Y1236*1000)*(O1236/100))/VLOOKUP(E1236,'Sq Ft lookup'!$C$3:$D$7,2,0)</f>
        <v>0.15911258395879357</v>
      </c>
      <c r="AD1236" s="26">
        <f>(100-J1236)/100*X1236*1000/VLOOKUP(E1236,'Sq Ft lookup'!$C$3:$D$7,2,0)</f>
        <v>1.0480308731539509</v>
      </c>
      <c r="AE1236" s="26">
        <f>(100-K1236)/100*Y1236*1000/VLOOKUP(E1236,'Sq Ft lookup'!$C$3:$D$7,2,0)</f>
        <v>0.97709992736134632</v>
      </c>
    </row>
    <row r="1237" spans="1:31">
      <c r="A1237" t="s">
        <v>1344</v>
      </c>
      <c r="B1237" t="s">
        <v>1328</v>
      </c>
      <c r="C1237" t="s">
        <v>35</v>
      </c>
      <c r="D1237" t="s">
        <v>1329</v>
      </c>
      <c r="E1237" t="s">
        <v>37</v>
      </c>
      <c r="F1237">
        <v>2004</v>
      </c>
      <c r="G1237" t="s">
        <v>75</v>
      </c>
      <c r="H1237" t="s">
        <v>76</v>
      </c>
      <c r="I1237" t="s">
        <v>77</v>
      </c>
      <c r="J1237" s="21">
        <v>48.845126417514194</v>
      </c>
      <c r="K1237" s="21">
        <v>50.690226854853762</v>
      </c>
      <c r="L1237" s="21">
        <v>80.434485292005959</v>
      </c>
      <c r="M1237" s="21">
        <v>80.659881212810006</v>
      </c>
      <c r="N1237" s="21">
        <v>0</v>
      </c>
      <c r="O1237" s="21">
        <v>8.0142664005601816</v>
      </c>
      <c r="P1237" s="21">
        <v>0</v>
      </c>
      <c r="Q1237" s="21">
        <v>6.4019798572105131</v>
      </c>
      <c r="R1237" s="23">
        <v>247369.83364722956</v>
      </c>
      <c r="S1237" s="23">
        <v>244379.20303145135</v>
      </c>
      <c r="T1237" s="23">
        <v>63751.422771758997</v>
      </c>
      <c r="U1237" s="18" t="s">
        <v>41</v>
      </c>
      <c r="V1237" s="23">
        <v>102.3314579993272</v>
      </c>
      <c r="W1237" s="23">
        <v>101.15134995199985</v>
      </c>
      <c r="X1237" s="23">
        <v>72.851464128497099</v>
      </c>
      <c r="Y1237" s="23">
        <v>70.614311584175951</v>
      </c>
      <c r="Z1237" s="23">
        <v>72.15528218601051</v>
      </c>
      <c r="AA1237" s="23">
        <v>70.416277977183938</v>
      </c>
      <c r="AB1237" s="21">
        <v>0</v>
      </c>
      <c r="AC1237" s="26">
        <f>((Y1237*1000)*(O1237/100))/VLOOKUP(E1237,'Sq Ft lookup'!$C$3:$D$7,2,0)</f>
        <v>0.11433920693559936</v>
      </c>
      <c r="AD1237" s="26">
        <f>(100-J1237)/100*X1237*1000/VLOOKUP(E1237,'Sq Ft lookup'!$C$3:$D$7,2,0)</f>
        <v>0.75294624462920867</v>
      </c>
      <c r="AE1237" s="26">
        <f>(100-K1237)/100*Y1237*1000/VLOOKUP(E1237,'Sq Ft lookup'!$C$3:$D$7,2,0)</f>
        <v>0.70350049197219677</v>
      </c>
    </row>
    <row r="1238" spans="1:31">
      <c r="A1238" t="s">
        <v>1345</v>
      </c>
      <c r="B1238" t="s">
        <v>1328</v>
      </c>
      <c r="C1238" t="s">
        <v>35</v>
      </c>
      <c r="D1238" t="s">
        <v>1329</v>
      </c>
      <c r="E1238" t="s">
        <v>37</v>
      </c>
      <c r="F1238">
        <v>2004</v>
      </c>
      <c r="G1238" t="s">
        <v>79</v>
      </c>
      <c r="H1238" t="s">
        <v>62</v>
      </c>
      <c r="I1238" t="s">
        <v>70</v>
      </c>
      <c r="J1238" s="21">
        <v>39.588513845735505</v>
      </c>
      <c r="K1238" s="21">
        <v>47.531664104157521</v>
      </c>
      <c r="L1238" s="21">
        <v>81.318092205832215</v>
      </c>
      <c r="M1238" s="21">
        <v>82.107560128846359</v>
      </c>
      <c r="N1238" s="21">
        <v>0</v>
      </c>
      <c r="O1238" s="21">
        <v>22.217395208583206</v>
      </c>
      <c r="P1238" s="21">
        <v>0</v>
      </c>
      <c r="Q1238" s="21">
        <v>12.314867942627156</v>
      </c>
      <c r="R1238" s="23">
        <v>297878.22500776197</v>
      </c>
      <c r="S1238" s="23">
        <v>285904.75478971831</v>
      </c>
      <c r="T1238" s="23">
        <v>9971.4705536010006</v>
      </c>
      <c r="U1238" s="18" t="s">
        <v>41</v>
      </c>
      <c r="V1238" s="23">
        <v>65.057904781590409</v>
      </c>
      <c r="W1238" s="23">
        <v>62.308278144359619</v>
      </c>
      <c r="X1238" s="23">
        <v>89.445591097186735</v>
      </c>
      <c r="Y1238" s="23">
        <v>84.644659975092893</v>
      </c>
      <c r="Z1238" s="23">
        <v>89.060473700790993</v>
      </c>
      <c r="AA1238" s="23">
        <v>83.927456090567915</v>
      </c>
      <c r="AB1238" s="21">
        <v>0</v>
      </c>
      <c r="AC1238" s="26">
        <f>((Y1238*1000)*(O1238/100))/VLOOKUP(E1238,'Sq Ft lookup'!$C$3:$D$7,2,0)</f>
        <v>0.37995431113502037</v>
      </c>
      <c r="AD1238" s="26">
        <f>(100-J1238)/100*X1238*1000/VLOOKUP(E1238,'Sq Ft lookup'!$C$3:$D$7,2,0)</f>
        <v>1.0917347384842306</v>
      </c>
      <c r="AE1238" s="26">
        <f>(100-K1238)/100*Y1238*1000/VLOOKUP(E1238,'Sq Ft lookup'!$C$3:$D$7,2,0)</f>
        <v>0.89729557558592743</v>
      </c>
    </row>
    <row r="1239" spans="1:31">
      <c r="A1239" t="s">
        <v>1346</v>
      </c>
      <c r="B1239" t="s">
        <v>1328</v>
      </c>
      <c r="C1239" t="s">
        <v>35</v>
      </c>
      <c r="D1239" t="s">
        <v>1329</v>
      </c>
      <c r="E1239" t="s">
        <v>37</v>
      </c>
      <c r="F1239">
        <v>2004</v>
      </c>
      <c r="G1239" t="s">
        <v>81</v>
      </c>
      <c r="H1239" t="s">
        <v>82</v>
      </c>
      <c r="I1239" t="s">
        <v>77</v>
      </c>
      <c r="J1239" s="21">
        <v>35.057206141902228</v>
      </c>
      <c r="K1239" s="21">
        <v>40.283767527062452</v>
      </c>
      <c r="L1239" s="21">
        <v>70.977220094109768</v>
      </c>
      <c r="M1239" s="21">
        <v>71.693670292500514</v>
      </c>
      <c r="N1239" s="21">
        <v>0</v>
      </c>
      <c r="O1239" s="21">
        <v>19.719745759395355</v>
      </c>
      <c r="P1239" s="21">
        <v>0</v>
      </c>
      <c r="Q1239" s="21">
        <v>11.380243948941796</v>
      </c>
      <c r="R1239" s="23">
        <v>256455.39182052738</v>
      </c>
      <c r="S1239" s="23">
        <v>250164.78803403897</v>
      </c>
      <c r="T1239" s="23">
        <v>11085.433663289001</v>
      </c>
      <c r="U1239" s="18" t="s">
        <v>41</v>
      </c>
      <c r="V1239" s="23">
        <v>115.59749373908981</v>
      </c>
      <c r="W1239" s="23">
        <v>112.74300241597332</v>
      </c>
      <c r="X1239" s="23">
        <v>74.529700952974991</v>
      </c>
      <c r="Y1239" s="23">
        <v>71.832107593969141</v>
      </c>
      <c r="Z1239" s="23">
        <v>74.207251791711855</v>
      </c>
      <c r="AA1239" s="23">
        <v>71.765920334530165</v>
      </c>
      <c r="AB1239" s="21">
        <v>0</v>
      </c>
      <c r="AC1239" s="26">
        <f>((Y1239*1000)*(O1239/100))/VLOOKUP(E1239,'Sq Ft lookup'!$C$3:$D$7,2,0)</f>
        <v>0.28619272635914811</v>
      </c>
      <c r="AD1239" s="26">
        <f>(100-J1239)/100*X1239*1000/VLOOKUP(E1239,'Sq Ft lookup'!$C$3:$D$7,2,0)</f>
        <v>0.97791029503883775</v>
      </c>
      <c r="AE1239" s="26">
        <f>(100-K1239)/100*Y1239*1000/VLOOKUP(E1239,'Sq Ft lookup'!$C$3:$D$7,2,0)</f>
        <v>0.86666185192494671</v>
      </c>
    </row>
    <row r="1240" spans="1:31">
      <c r="A1240" t="s">
        <v>1347</v>
      </c>
      <c r="B1240" t="s">
        <v>1328</v>
      </c>
      <c r="C1240" t="s">
        <v>35</v>
      </c>
      <c r="D1240" s="22" t="s">
        <v>1329</v>
      </c>
      <c r="E1240" t="s">
        <v>84</v>
      </c>
      <c r="F1240">
        <v>2004</v>
      </c>
      <c r="G1240" t="s">
        <v>38</v>
      </c>
      <c r="H1240" t="s">
        <v>39</v>
      </c>
      <c r="I1240" t="s">
        <v>40</v>
      </c>
      <c r="J1240" s="21">
        <v>37.467696860321574</v>
      </c>
      <c r="K1240" s="21">
        <v>43.787982692767059</v>
      </c>
      <c r="L1240" s="21">
        <v>93.503676109679034</v>
      </c>
      <c r="M1240" s="21">
        <v>93.625489818571424</v>
      </c>
      <c r="N1240" s="21">
        <v>0</v>
      </c>
      <c r="O1240" s="21">
        <v>35.367141681769837</v>
      </c>
      <c r="P1240" s="21">
        <v>0</v>
      </c>
      <c r="Q1240" s="21">
        <v>23.8498180342852</v>
      </c>
      <c r="R1240" s="23">
        <v>311709.87554221204</v>
      </c>
      <c r="S1240" s="23">
        <v>306214.6766614684</v>
      </c>
      <c r="T1240" s="23">
        <v>427326.844190887</v>
      </c>
      <c r="U1240" s="18" t="s">
        <v>41</v>
      </c>
      <c r="V1240" s="23">
        <v>49.839084342384687</v>
      </c>
      <c r="W1240" s="23">
        <v>48.903486966750954</v>
      </c>
      <c r="X1240" s="23">
        <v>100.31702811848258</v>
      </c>
      <c r="Y1240" s="23">
        <v>92.975776340727123</v>
      </c>
      <c r="Z1240" s="23">
        <v>100.31702811848258</v>
      </c>
      <c r="AA1240" s="23">
        <v>92.975776340727123</v>
      </c>
      <c r="AB1240" s="21">
        <v>0</v>
      </c>
      <c r="AC1240" s="26">
        <f>((Y1240*1000)*(O1240/100))/VLOOKUP(E1240,'Sq Ft lookup'!$C$3:$D$7,2,0)</f>
        <v>1.3315600140980117</v>
      </c>
      <c r="AD1240" s="26">
        <f>(100-J1240)/100*X1240*1000/VLOOKUP(E1240,'Sq Ft lookup'!$C$3:$D$7,2,0)</f>
        <v>2.5402125176661658</v>
      </c>
      <c r="AE1240" s="26">
        <f>(100-K1240)/100*Y1240*1000/VLOOKUP(E1240,'Sq Ft lookup'!$C$3:$D$7,2,0)</f>
        <v>2.1163619958770488</v>
      </c>
    </row>
    <row r="1241" spans="1:31">
      <c r="A1241" t="s">
        <v>1348</v>
      </c>
      <c r="B1241" t="s">
        <v>1328</v>
      </c>
      <c r="C1241" t="s">
        <v>35</v>
      </c>
      <c r="D1241" t="s">
        <v>1329</v>
      </c>
      <c r="E1241" t="s">
        <v>84</v>
      </c>
      <c r="F1241">
        <v>2004</v>
      </c>
      <c r="G1241" t="s">
        <v>43</v>
      </c>
      <c r="H1241" t="s">
        <v>44</v>
      </c>
      <c r="I1241" t="s">
        <v>45</v>
      </c>
      <c r="J1241" s="21">
        <v>37.683467683202551</v>
      </c>
      <c r="K1241" s="21">
        <v>41.400091515467665</v>
      </c>
      <c r="L1241" s="21">
        <v>78.426387199153936</v>
      </c>
      <c r="M1241" s="21">
        <v>78.860597428314179</v>
      </c>
      <c r="N1241" s="21">
        <v>0</v>
      </c>
      <c r="O1241" s="21">
        <v>15.434629399668909</v>
      </c>
      <c r="P1241" s="21">
        <v>0</v>
      </c>
      <c r="Q1241" s="21">
        <v>10.487157998013034</v>
      </c>
      <c r="R1241" s="23">
        <v>329723.19604810129</v>
      </c>
      <c r="S1241" s="23">
        <v>322496.80633886479</v>
      </c>
      <c r="T1241" s="23">
        <v>239166.90777221599</v>
      </c>
      <c r="U1241" s="18" t="s">
        <v>41</v>
      </c>
      <c r="V1241" s="23">
        <v>83.688195592918376</v>
      </c>
      <c r="W1241" s="23">
        <v>82.001168434268536</v>
      </c>
      <c r="X1241" s="23">
        <v>98.543688575340028</v>
      </c>
      <c r="Y1241" s="23">
        <v>91.618941911939856</v>
      </c>
      <c r="Z1241" s="23">
        <v>97.377622254440652</v>
      </c>
      <c r="AA1241" s="23">
        <v>90.68564098432995</v>
      </c>
      <c r="AB1241" s="21">
        <v>0</v>
      </c>
      <c r="AC1241" s="26">
        <f>((Y1241*1000)*(O1241/100))/VLOOKUP(E1241,'Sq Ft lookup'!$C$3:$D$7,2,0)</f>
        <v>0.5726278252280157</v>
      </c>
      <c r="AD1241" s="26">
        <f>(100-J1241)/100*X1241*1000/VLOOKUP(E1241,'Sq Ft lookup'!$C$3:$D$7,2,0)</f>
        <v>2.4866980982877505</v>
      </c>
      <c r="AE1241" s="26">
        <f>(100-K1241)/100*Y1241*1000/VLOOKUP(E1241,'Sq Ft lookup'!$C$3:$D$7,2,0)</f>
        <v>2.1740682775822475</v>
      </c>
    </row>
    <row r="1242" spans="1:31">
      <c r="A1242" t="s">
        <v>1349</v>
      </c>
      <c r="B1242" t="s">
        <v>1328</v>
      </c>
      <c r="C1242" t="s">
        <v>35</v>
      </c>
      <c r="D1242" t="s">
        <v>1329</v>
      </c>
      <c r="E1242" t="s">
        <v>84</v>
      </c>
      <c r="F1242">
        <v>2004</v>
      </c>
      <c r="G1242" t="s">
        <v>47</v>
      </c>
      <c r="H1242" t="s">
        <v>220</v>
      </c>
      <c r="I1242" t="s">
        <v>57</v>
      </c>
      <c r="J1242" s="21">
        <v>44.827198843779591</v>
      </c>
      <c r="K1242" s="21">
        <v>47.325392097022721</v>
      </c>
      <c r="L1242" s="21">
        <v>82.551066760113684</v>
      </c>
      <c r="M1242" s="21">
        <v>83.044551895859541</v>
      </c>
      <c r="N1242" s="21">
        <v>0</v>
      </c>
      <c r="O1242" s="21">
        <v>12.251512329983017</v>
      </c>
      <c r="P1242" s="21">
        <v>0</v>
      </c>
      <c r="Q1242" s="21">
        <v>9.5105921515994947</v>
      </c>
      <c r="R1242" s="23">
        <v>326657.03308105614</v>
      </c>
      <c r="S1242" s="23">
        <v>317208.80658816051</v>
      </c>
      <c r="T1242" s="23">
        <v>334895.469195218</v>
      </c>
      <c r="U1242" s="18" t="s">
        <v>41</v>
      </c>
      <c r="V1242" s="23">
        <v>62.961954169580295</v>
      </c>
      <c r="W1242" s="23">
        <v>61.174679965739585</v>
      </c>
      <c r="X1242" s="23">
        <v>108.40350127951299</v>
      </c>
      <c r="Y1242" s="23">
        <v>95.51319257909735</v>
      </c>
      <c r="Z1242" s="23">
        <v>107.07955970794724</v>
      </c>
      <c r="AA1242" s="23">
        <v>90.672242695801643</v>
      </c>
      <c r="AB1242" s="21">
        <v>0</v>
      </c>
      <c r="AC1242" s="26">
        <f>((Y1242*1000)*(O1242/100))/VLOOKUP(E1242,'Sq Ft lookup'!$C$3:$D$7,2,0)</f>
        <v>0.47385343452474327</v>
      </c>
      <c r="AD1242" s="26">
        <f>(100-J1242)/100*X1242*1000/VLOOKUP(E1242,'Sq Ft lookup'!$C$3:$D$7,2,0)</f>
        <v>2.4219173195920853</v>
      </c>
      <c r="AE1242" s="26">
        <f>(100-K1242)/100*Y1242*1000/VLOOKUP(E1242,'Sq Ft lookup'!$C$3:$D$7,2,0)</f>
        <v>2.0373030851044795</v>
      </c>
    </row>
    <row r="1243" spans="1:31">
      <c r="A1243" t="s">
        <v>1350</v>
      </c>
      <c r="B1243" t="s">
        <v>1328</v>
      </c>
      <c r="C1243" t="s">
        <v>35</v>
      </c>
      <c r="D1243" t="s">
        <v>1329</v>
      </c>
      <c r="E1243" t="s">
        <v>84</v>
      </c>
      <c r="F1243">
        <v>2004</v>
      </c>
      <c r="G1243" t="s">
        <v>47</v>
      </c>
      <c r="H1243" t="s">
        <v>39</v>
      </c>
      <c r="I1243" t="s">
        <v>40</v>
      </c>
      <c r="J1243" s="21">
        <v>35.367030249210217</v>
      </c>
      <c r="K1243" s="21">
        <v>43.05109961480197</v>
      </c>
      <c r="L1243" s="21">
        <v>93.683332565421878</v>
      </c>
      <c r="M1243" s="21">
        <v>93.863603757789264</v>
      </c>
      <c r="N1243" s="21">
        <v>0</v>
      </c>
      <c r="O1243" s="21">
        <v>38.544078261182371</v>
      </c>
      <c r="P1243" s="21">
        <v>0</v>
      </c>
      <c r="Q1243" s="21">
        <v>22.322916471294732</v>
      </c>
      <c r="R1243" s="23">
        <v>326657.03308105614</v>
      </c>
      <c r="S1243" s="23">
        <v>317988.08054510609</v>
      </c>
      <c r="T1243" s="23">
        <v>334895.469195218</v>
      </c>
      <c r="U1243" s="18" t="s">
        <v>41</v>
      </c>
      <c r="V1243" s="23">
        <v>52.370544932571576</v>
      </c>
      <c r="W1243" s="23">
        <v>50.871559886583029</v>
      </c>
      <c r="X1243" s="23">
        <v>108.40350127951299</v>
      </c>
      <c r="Y1243" s="23">
        <v>97.474651385504416</v>
      </c>
      <c r="Z1243" s="23">
        <v>108.40350127951299</v>
      </c>
      <c r="AA1243" s="23">
        <v>97.180858688744394</v>
      </c>
      <c r="AB1243" s="21">
        <v>0</v>
      </c>
      <c r="AC1243" s="26">
        <f>((Y1243*1000)*(O1243/100))/VLOOKUP(E1243,'Sq Ft lookup'!$C$3:$D$7,2,0)</f>
        <v>1.5213891846464267</v>
      </c>
      <c r="AD1243" s="26">
        <f>(100-J1243)/100*X1243*1000/VLOOKUP(E1243,'Sq Ft lookup'!$C$3:$D$7,2,0)</f>
        <v>2.8371898032308018</v>
      </c>
      <c r="AE1243" s="26">
        <f>(100-K1243)/100*Y1243*1000/VLOOKUP(E1243,'Sq Ft lookup'!$C$3:$D$7,2,0)</f>
        <v>2.2478534974023066</v>
      </c>
    </row>
    <row r="1244" spans="1:31">
      <c r="A1244" t="s">
        <v>1351</v>
      </c>
      <c r="B1244" t="s">
        <v>1328</v>
      </c>
      <c r="C1244" t="s">
        <v>35</v>
      </c>
      <c r="D1244" t="s">
        <v>1329</v>
      </c>
      <c r="E1244" t="s">
        <v>84</v>
      </c>
      <c r="F1244">
        <v>2004</v>
      </c>
      <c r="G1244" t="s">
        <v>49</v>
      </c>
      <c r="H1244" t="s">
        <v>44</v>
      </c>
      <c r="I1244" t="s">
        <v>45</v>
      </c>
      <c r="J1244" s="21">
        <v>42.181423544186913</v>
      </c>
      <c r="K1244" s="21">
        <v>42.1890352201128</v>
      </c>
      <c r="L1244" s="21">
        <v>81.81186625700029</v>
      </c>
      <c r="M1244" s="21">
        <v>81.978584858251494</v>
      </c>
      <c r="N1244" s="21">
        <v>0</v>
      </c>
      <c r="O1244" s="21">
        <v>6.1880075989780616</v>
      </c>
      <c r="P1244" s="21">
        <v>0</v>
      </c>
      <c r="Q1244" s="21">
        <v>3.9718249684349041</v>
      </c>
      <c r="R1244" s="23">
        <v>293284.78333494259</v>
      </c>
      <c r="S1244" s="23">
        <v>290643.25459878042</v>
      </c>
      <c r="T1244" s="23">
        <v>153751.309381461</v>
      </c>
      <c r="U1244" s="18" t="s">
        <v>41</v>
      </c>
      <c r="V1244" s="23">
        <v>36.738890787878205</v>
      </c>
      <c r="W1244" s="23">
        <v>36.401481537947241</v>
      </c>
      <c r="X1244" s="23">
        <v>79.620663722248992</v>
      </c>
      <c r="Y1244" s="23">
        <v>77.45440801816514</v>
      </c>
      <c r="Z1244" s="23">
        <v>66.488038258459696</v>
      </c>
      <c r="AA1244" s="23">
        <v>66.543781230839116</v>
      </c>
      <c r="AB1244" s="21">
        <v>0</v>
      </c>
      <c r="AC1244" s="26">
        <f>((Y1244*1000)*(O1244/100))/VLOOKUP(E1244,'Sq Ft lookup'!$C$3:$D$7,2,0)</f>
        <v>0.19408320121107642</v>
      </c>
      <c r="AD1244" s="26">
        <f>(100-J1244)/100*X1244*1000/VLOOKUP(E1244,'Sq Ft lookup'!$C$3:$D$7,2,0)</f>
        <v>1.8641641761034367</v>
      </c>
      <c r="AE1244" s="26">
        <f>(100-K1244)/100*Y1244*1000/VLOOKUP(E1244,'Sq Ft lookup'!$C$3:$D$7,2,0)</f>
        <v>1.8132067438692678</v>
      </c>
    </row>
    <row r="1245" spans="1:31">
      <c r="A1245" t="s">
        <v>1352</v>
      </c>
      <c r="B1245" t="s">
        <v>1328</v>
      </c>
      <c r="C1245" t="s">
        <v>35</v>
      </c>
      <c r="D1245" t="s">
        <v>1329</v>
      </c>
      <c r="E1245" t="s">
        <v>84</v>
      </c>
      <c r="F1245">
        <v>2004</v>
      </c>
      <c r="G1245" t="s">
        <v>51</v>
      </c>
      <c r="H1245" t="s">
        <v>52</v>
      </c>
      <c r="I1245" t="s">
        <v>53</v>
      </c>
      <c r="J1245" s="21">
        <v>35.180811310685066</v>
      </c>
      <c r="K1245" s="21">
        <v>42.40589141167932</v>
      </c>
      <c r="L1245" s="21">
        <v>88.324914092227488</v>
      </c>
      <c r="M1245" s="21">
        <v>88.686136252703946</v>
      </c>
      <c r="N1245" s="21">
        <v>0</v>
      </c>
      <c r="O1245" s="21">
        <v>27.498715802826585</v>
      </c>
      <c r="P1245" s="21">
        <v>0</v>
      </c>
      <c r="Q1245" s="21">
        <v>18.440560649609541</v>
      </c>
      <c r="R1245" s="23">
        <v>344627.14125747554</v>
      </c>
      <c r="S1245" s="23">
        <v>333579.715581859</v>
      </c>
      <c r="T1245" s="23">
        <v>148484.993909296</v>
      </c>
      <c r="U1245" s="18" t="s">
        <v>41</v>
      </c>
      <c r="V1245" s="23">
        <v>51.748514009022422</v>
      </c>
      <c r="W1245" s="23">
        <v>50.146085325782842</v>
      </c>
      <c r="X1245" s="23">
        <v>102.45560471115846</v>
      </c>
      <c r="Y1245" s="23">
        <v>95.398990840671104</v>
      </c>
      <c r="Z1245" s="23">
        <v>102.21442396668871</v>
      </c>
      <c r="AA1245" s="23">
        <v>94.881682768026991</v>
      </c>
      <c r="AB1245" s="21">
        <v>0</v>
      </c>
      <c r="AC1245" s="26">
        <f>((Y1245*1000)*(O1245/100))/VLOOKUP(E1245,'Sq Ft lookup'!$C$3:$D$7,2,0)</f>
        <v>1.062299954243398</v>
      </c>
      <c r="AD1245" s="26">
        <f>(100-J1245)/100*X1245*1000/VLOOKUP(E1245,'Sq Ft lookup'!$C$3:$D$7,2,0)</f>
        <v>2.6892444519337695</v>
      </c>
      <c r="AE1245" s="26">
        <f>(100-K1245)/100*Y1245*1000/VLOOKUP(E1245,'Sq Ft lookup'!$C$3:$D$7,2,0)</f>
        <v>2.2249118597666824</v>
      </c>
    </row>
    <row r="1246" spans="1:31">
      <c r="A1246" t="s">
        <v>1353</v>
      </c>
      <c r="B1246" t="s">
        <v>1328</v>
      </c>
      <c r="C1246" t="s">
        <v>35</v>
      </c>
      <c r="D1246" t="s">
        <v>1329</v>
      </c>
      <c r="E1246" t="s">
        <v>84</v>
      </c>
      <c r="F1246">
        <v>2004</v>
      </c>
      <c r="G1246" t="s">
        <v>55</v>
      </c>
      <c r="H1246" t="s">
        <v>225</v>
      </c>
      <c r="I1246" t="s">
        <v>40</v>
      </c>
      <c r="J1246" s="21">
        <v>28.558011669891158</v>
      </c>
      <c r="K1246" s="21">
        <v>37.046850573135671</v>
      </c>
      <c r="L1246" s="21">
        <v>74.586892529041563</v>
      </c>
      <c r="M1246" s="21">
        <v>75.278525680152953</v>
      </c>
      <c r="N1246" s="21">
        <v>0</v>
      </c>
      <c r="O1246" s="21">
        <v>34.937286800623752</v>
      </c>
      <c r="P1246" s="21">
        <v>0</v>
      </c>
      <c r="Q1246" s="21">
        <v>25.724992004689796</v>
      </c>
      <c r="R1246" s="23">
        <v>321918.90925979736</v>
      </c>
      <c r="S1246" s="23">
        <v>313393.21814949543</v>
      </c>
      <c r="T1246" s="23">
        <v>246803.817741126</v>
      </c>
      <c r="U1246" s="18" t="s">
        <v>41</v>
      </c>
      <c r="V1246" s="23">
        <v>144.2709654519235</v>
      </c>
      <c r="W1246" s="23">
        <v>140.34191782711247</v>
      </c>
      <c r="X1246" s="23">
        <v>97.486404815243304</v>
      </c>
      <c r="Y1246" s="23">
        <v>89.019399118250888</v>
      </c>
      <c r="Z1246" s="23">
        <v>95.80703875693149</v>
      </c>
      <c r="AA1246" s="23">
        <v>86.422584251380158</v>
      </c>
      <c r="AB1246" s="21">
        <v>0</v>
      </c>
      <c r="AC1246" s="26">
        <f>((Y1246*1000)*(O1246/100))/VLOOKUP(E1246,'Sq Ft lookup'!$C$3:$D$7,2,0)</f>
        <v>1.259403230537973</v>
      </c>
      <c r="AD1246" s="26">
        <f>(100-J1246)/100*X1246*1000/VLOOKUP(E1246,'Sq Ft lookup'!$C$3:$D$7,2,0)</f>
        <v>2.8202561632536458</v>
      </c>
      <c r="AE1246" s="26">
        <f>(100-K1246)/100*Y1246*1000/VLOOKUP(E1246,'Sq Ft lookup'!$C$3:$D$7,2,0)</f>
        <v>2.2693061488483188</v>
      </c>
    </row>
    <row r="1247" spans="1:31">
      <c r="A1247" t="s">
        <v>1354</v>
      </c>
      <c r="B1247" t="s">
        <v>1328</v>
      </c>
      <c r="C1247" t="s">
        <v>35</v>
      </c>
      <c r="D1247" t="s">
        <v>1329</v>
      </c>
      <c r="E1247" t="s">
        <v>84</v>
      </c>
      <c r="F1247">
        <v>2004</v>
      </c>
      <c r="G1247" t="s">
        <v>55</v>
      </c>
      <c r="H1247" t="s">
        <v>56</v>
      </c>
      <c r="I1247" t="s">
        <v>57</v>
      </c>
      <c r="J1247" s="21">
        <v>29.163360386069158</v>
      </c>
      <c r="K1247" s="21">
        <v>33.605874444730041</v>
      </c>
      <c r="L1247" s="21">
        <v>86.577943496064407</v>
      </c>
      <c r="M1247" s="21">
        <v>86.92766511332529</v>
      </c>
      <c r="N1247" s="21">
        <v>0</v>
      </c>
      <c r="O1247" s="21">
        <v>17.305281615315227</v>
      </c>
      <c r="P1247" s="21">
        <v>0</v>
      </c>
      <c r="Q1247" s="21">
        <v>13.102766077866896</v>
      </c>
      <c r="R1247" s="23">
        <v>321918.90925979736</v>
      </c>
      <c r="S1247" s="23">
        <v>314607.16423534555</v>
      </c>
      <c r="T1247" s="23">
        <v>246803.817741126</v>
      </c>
      <c r="U1247" s="18" t="s">
        <v>41</v>
      </c>
      <c r="V1247" s="23">
        <v>31.095277056959471</v>
      </c>
      <c r="W1247" s="23">
        <v>30.284538188904147</v>
      </c>
      <c r="X1247" s="23">
        <v>97.486404815243304</v>
      </c>
      <c r="Y1247" s="23">
        <v>94.09480703136947</v>
      </c>
      <c r="Z1247" s="23">
        <v>95.220162538093945</v>
      </c>
      <c r="AA1247" s="23">
        <v>91.939398879846536</v>
      </c>
      <c r="AB1247" s="21">
        <v>0</v>
      </c>
      <c r="AC1247" s="26">
        <f>((Y1247*1000)*(O1247/100))/VLOOKUP(E1247,'Sq Ft lookup'!$C$3:$D$7,2,0)</f>
        <v>0.65937928091378506</v>
      </c>
      <c r="AD1247" s="26">
        <f>(100-J1247)/100*X1247*1000/VLOOKUP(E1247,'Sq Ft lookup'!$C$3:$D$7,2,0)</f>
        <v>2.7963593136890714</v>
      </c>
      <c r="AE1247" s="26">
        <f>(100-K1247)/100*Y1247*1000/VLOOKUP(E1247,'Sq Ft lookup'!$C$3:$D$7,2,0)</f>
        <v>2.5298005394369887</v>
      </c>
    </row>
    <row r="1248" spans="1:31">
      <c r="A1248" t="s">
        <v>1355</v>
      </c>
      <c r="B1248" t="s">
        <v>1328</v>
      </c>
      <c r="C1248" t="s">
        <v>35</v>
      </c>
      <c r="D1248" t="s">
        <v>1329</v>
      </c>
      <c r="E1248" t="s">
        <v>84</v>
      </c>
      <c r="F1248">
        <v>2004</v>
      </c>
      <c r="G1248" t="s">
        <v>59</v>
      </c>
      <c r="H1248" t="s">
        <v>44</v>
      </c>
      <c r="I1248" t="s">
        <v>45</v>
      </c>
      <c r="J1248" s="21">
        <v>46.281566625313339</v>
      </c>
      <c r="K1248" s="21">
        <v>46.29100370679523</v>
      </c>
      <c r="L1248" s="21">
        <v>82.797268403025441</v>
      </c>
      <c r="M1248" s="21">
        <v>83.063500073730026</v>
      </c>
      <c r="N1248" s="21">
        <v>0</v>
      </c>
      <c r="O1248" s="21">
        <v>7.0320347431283379</v>
      </c>
      <c r="P1248" s="21">
        <v>0</v>
      </c>
      <c r="Q1248" s="21">
        <v>4.8740932860560218</v>
      </c>
      <c r="R1248" s="23">
        <v>302593.69359709404</v>
      </c>
      <c r="S1248" s="23">
        <v>297779.57208030985</v>
      </c>
      <c r="T1248" s="23">
        <v>132739.83834893399</v>
      </c>
      <c r="U1248" s="18" t="s">
        <v>41</v>
      </c>
      <c r="V1248" s="23">
        <v>37.930908663404892</v>
      </c>
      <c r="W1248" s="23">
        <v>37.343426449363193</v>
      </c>
      <c r="X1248" s="23">
        <v>86.913619400479291</v>
      </c>
      <c r="Y1248" s="23">
        <v>84.449217278082742</v>
      </c>
      <c r="Z1248" s="23">
        <v>67.141973731742809</v>
      </c>
      <c r="AA1248" s="23">
        <v>67.197150870419264</v>
      </c>
      <c r="AB1248" s="21">
        <v>0</v>
      </c>
      <c r="AC1248" s="26">
        <f>((Y1248*1000)*(O1248/100))/VLOOKUP(E1248,'Sq Ft lookup'!$C$3:$D$7,2,0)</f>
        <v>0.24047371124902681</v>
      </c>
      <c r="AD1248" s="26">
        <f>(100-J1248)/100*X1248*1000/VLOOKUP(E1248,'Sq Ft lookup'!$C$3:$D$7,2,0)</f>
        <v>1.8906108415134726</v>
      </c>
      <c r="AE1248" s="26">
        <f>(100-K1248)/100*Y1248*1000/VLOOKUP(E1248,'Sq Ft lookup'!$C$3:$D$7,2,0)</f>
        <v>1.8366805822039236</v>
      </c>
    </row>
    <row r="1249" spans="1:31">
      <c r="A1249" t="s">
        <v>1356</v>
      </c>
      <c r="B1249" t="s">
        <v>1328</v>
      </c>
      <c r="C1249" t="s">
        <v>35</v>
      </c>
      <c r="D1249" t="s">
        <v>1329</v>
      </c>
      <c r="E1249" t="s">
        <v>84</v>
      </c>
      <c r="F1249">
        <v>2004</v>
      </c>
      <c r="G1249" t="s">
        <v>61</v>
      </c>
      <c r="H1249" t="s">
        <v>62</v>
      </c>
      <c r="I1249" t="s">
        <v>63</v>
      </c>
      <c r="J1249" s="21">
        <v>19.978832152450721</v>
      </c>
      <c r="K1249" s="21">
        <v>29.167057541817741</v>
      </c>
      <c r="L1249" s="21">
        <v>85.012344192895455</v>
      </c>
      <c r="M1249" s="21">
        <v>85.657649668701623</v>
      </c>
      <c r="N1249" s="21">
        <v>0</v>
      </c>
      <c r="O1249" s="21">
        <v>28.234383450394855</v>
      </c>
      <c r="P1249" s="21">
        <v>0</v>
      </c>
      <c r="Q1249" s="21">
        <v>17.83105881452995</v>
      </c>
      <c r="R1249" s="23">
        <v>351095.85565635079</v>
      </c>
      <c r="S1249" s="23">
        <v>336916.42577136023</v>
      </c>
      <c r="T1249" s="23">
        <v>80179.015789653</v>
      </c>
      <c r="U1249" s="18" t="s">
        <v>41</v>
      </c>
      <c r="V1249" s="23">
        <v>60.123535724520245</v>
      </c>
      <c r="W1249" s="23">
        <v>57.533997409924822</v>
      </c>
      <c r="X1249" s="23">
        <v>106.24850957628841</v>
      </c>
      <c r="Y1249" s="23">
        <v>97.383454586316532</v>
      </c>
      <c r="Z1249" s="23">
        <v>106.24850957628841</v>
      </c>
      <c r="AA1249" s="23">
        <v>97.383454586316532</v>
      </c>
      <c r="AB1249" s="21">
        <v>0</v>
      </c>
      <c r="AC1249" s="26">
        <f>((Y1249*1000)*(O1249/100))/VLOOKUP(E1249,'Sq Ft lookup'!$C$3:$D$7,2,0)</f>
        <v>1.1134083006738913</v>
      </c>
      <c r="AD1249" s="26">
        <f>(100-J1249)/100*X1249*1000/VLOOKUP(E1249,'Sq Ft lookup'!$C$3:$D$7,2,0)</f>
        <v>3.4428547553578142</v>
      </c>
      <c r="AE1249" s="26">
        <f>(100-K1249)/100*Y1249*1000/VLOOKUP(E1249,'Sq Ft lookup'!$C$3:$D$7,2,0)</f>
        <v>2.7932604312984664</v>
      </c>
    </row>
    <row r="1250" spans="1:31">
      <c r="A1250" t="s">
        <v>1357</v>
      </c>
      <c r="B1250" t="s">
        <v>1328</v>
      </c>
      <c r="C1250" t="s">
        <v>35</v>
      </c>
      <c r="D1250" s="22" t="s">
        <v>1329</v>
      </c>
      <c r="E1250" t="s">
        <v>84</v>
      </c>
      <c r="F1250">
        <v>2004</v>
      </c>
      <c r="G1250" t="s">
        <v>65</v>
      </c>
      <c r="H1250" t="s">
        <v>230</v>
      </c>
      <c r="I1250" t="s">
        <v>63</v>
      </c>
      <c r="J1250" s="21">
        <v>25.498441837313067</v>
      </c>
      <c r="K1250" s="21">
        <v>31.625433072238174</v>
      </c>
      <c r="L1250" s="21">
        <v>90.932762044138599</v>
      </c>
      <c r="M1250" s="21">
        <v>91.28581735996238</v>
      </c>
      <c r="N1250" s="21">
        <v>0</v>
      </c>
      <c r="O1250" s="21">
        <v>20.03616750875635</v>
      </c>
      <c r="P1250" s="21">
        <v>0</v>
      </c>
      <c r="Q1250" s="21">
        <v>14.945265403693108</v>
      </c>
      <c r="R1250" s="23">
        <v>334131.29820156848</v>
      </c>
      <c r="S1250" s="23">
        <v>322394.91143368004</v>
      </c>
      <c r="T1250" s="23">
        <v>174477.34438496901</v>
      </c>
      <c r="U1250" s="18" t="s">
        <v>41</v>
      </c>
      <c r="V1250" s="23">
        <v>70.216559165864297</v>
      </c>
      <c r="W1250" s="23">
        <v>67.481439475489196</v>
      </c>
      <c r="X1250" s="23">
        <v>110.4340725900424</v>
      </c>
      <c r="Y1250" s="23">
        <v>104.65233281926794</v>
      </c>
      <c r="Z1250" s="23">
        <v>110.28327850791932</v>
      </c>
      <c r="AA1250" s="23">
        <v>104.55581517837841</v>
      </c>
      <c r="AB1250" s="21">
        <v>0</v>
      </c>
      <c r="AC1250" s="26">
        <f>((Y1250*1000)*(O1250/100))/VLOOKUP(E1250,'Sq Ft lookup'!$C$3:$D$7,2,0)</f>
        <v>0.84909158556346309</v>
      </c>
      <c r="AD1250" s="26">
        <f>(100-J1250)/100*X1250*1000/VLOOKUP(E1250,'Sq Ft lookup'!$C$3:$D$7,2,0)</f>
        <v>3.3316503268716073</v>
      </c>
      <c r="AE1250" s="26">
        <f>(100-K1250)/100*Y1250*1000/VLOOKUP(E1250,'Sq Ft lookup'!$C$3:$D$7,2,0)</f>
        <v>2.8975735713696871</v>
      </c>
    </row>
    <row r="1251" spans="1:31">
      <c r="A1251" t="s">
        <v>1358</v>
      </c>
      <c r="B1251" t="s">
        <v>1328</v>
      </c>
      <c r="C1251" t="s">
        <v>35</v>
      </c>
      <c r="D1251" t="s">
        <v>1329</v>
      </c>
      <c r="E1251" t="s">
        <v>84</v>
      </c>
      <c r="F1251">
        <v>2004</v>
      </c>
      <c r="G1251" t="s">
        <v>65</v>
      </c>
      <c r="H1251" t="s">
        <v>66</v>
      </c>
      <c r="I1251" t="s">
        <v>57</v>
      </c>
      <c r="J1251" s="21">
        <v>29.352793288039926</v>
      </c>
      <c r="K1251" s="21">
        <v>39.666348744330627</v>
      </c>
      <c r="L1251" s="21">
        <v>87.636944700165458</v>
      </c>
      <c r="M1251" s="21">
        <v>88.114420888662508</v>
      </c>
      <c r="N1251" s="21">
        <v>0</v>
      </c>
      <c r="O1251" s="21">
        <v>39.434034702174152</v>
      </c>
      <c r="P1251" s="21">
        <v>0</v>
      </c>
      <c r="Q1251" s="21">
        <v>28.292706826427398</v>
      </c>
      <c r="R1251" s="23">
        <v>334131.29820156848</v>
      </c>
      <c r="S1251" s="23">
        <v>320570.25088864972</v>
      </c>
      <c r="T1251" s="23">
        <v>174477.34438496901</v>
      </c>
      <c r="U1251" s="18" t="s">
        <v>41</v>
      </c>
      <c r="V1251" s="23">
        <v>32.445607634488823</v>
      </c>
      <c r="W1251" s="23">
        <v>31.19215055597898</v>
      </c>
      <c r="X1251" s="23">
        <v>110.4340725900424</v>
      </c>
      <c r="Y1251" s="23">
        <v>102.22699652838619</v>
      </c>
      <c r="Z1251" s="23">
        <v>110.4340725900424</v>
      </c>
      <c r="AA1251" s="23">
        <v>100.06656315151513</v>
      </c>
      <c r="AB1251" s="21">
        <v>0</v>
      </c>
      <c r="AC1251" s="26">
        <f>((Y1251*1000)*(O1251/100))/VLOOKUP(E1251,'Sq Ft lookup'!$C$3:$D$7,2,0)</f>
        <v>1.6324045064180677</v>
      </c>
      <c r="AD1251" s="26">
        <f>(100-J1251)/100*X1251*1000/VLOOKUP(E1251,'Sq Ft lookup'!$C$3:$D$7,2,0)</f>
        <v>3.1592868006933914</v>
      </c>
      <c r="AE1251" s="26">
        <f>(100-K1251)/100*Y1251*1000/VLOOKUP(E1251,'Sq Ft lookup'!$C$3:$D$7,2,0)</f>
        <v>2.4975614324592739</v>
      </c>
    </row>
    <row r="1252" spans="1:31">
      <c r="A1252" t="s">
        <v>1359</v>
      </c>
      <c r="B1252" t="s">
        <v>1328</v>
      </c>
      <c r="C1252" t="s">
        <v>35</v>
      </c>
      <c r="D1252" s="22" t="s">
        <v>1329</v>
      </c>
      <c r="E1252" t="s">
        <v>84</v>
      </c>
      <c r="F1252">
        <v>2004</v>
      </c>
      <c r="G1252" t="s">
        <v>68</v>
      </c>
      <c r="H1252" t="s">
        <v>69</v>
      </c>
      <c r="I1252" t="s">
        <v>70</v>
      </c>
      <c r="J1252" s="21">
        <v>33.56496506663342</v>
      </c>
      <c r="K1252" s="21">
        <v>37.351545301853108</v>
      </c>
      <c r="L1252" s="21">
        <v>88.236150328962324</v>
      </c>
      <c r="M1252" s="21">
        <v>88.645199944227969</v>
      </c>
      <c r="N1252" s="21">
        <v>0</v>
      </c>
      <c r="O1252" s="21">
        <v>18.277514122077172</v>
      </c>
      <c r="P1252" s="21">
        <v>0</v>
      </c>
      <c r="Q1252" s="21">
        <v>12.741798440675458</v>
      </c>
      <c r="R1252" s="23">
        <v>316245.51579645881</v>
      </c>
      <c r="S1252" s="23">
        <v>305423.50768779719</v>
      </c>
      <c r="T1252" s="23">
        <v>19168.417629923999</v>
      </c>
      <c r="U1252" s="18" t="s">
        <v>41</v>
      </c>
      <c r="V1252" s="23">
        <v>34.204261486980187</v>
      </c>
      <c r="W1252" s="23">
        <v>33.01360817975366</v>
      </c>
      <c r="X1252" s="23">
        <v>94.76405823866493</v>
      </c>
      <c r="Y1252" s="23">
        <v>85.491065023183154</v>
      </c>
      <c r="Z1252" s="23">
        <v>88.110251993314833</v>
      </c>
      <c r="AA1252" s="23">
        <v>84.015399135507423</v>
      </c>
      <c r="AB1252" s="21">
        <v>0</v>
      </c>
      <c r="AC1252" s="26">
        <f>((Y1252*1000)*(O1252/100))/VLOOKUP(E1252,'Sq Ft lookup'!$C$3:$D$7,2,0)</f>
        <v>0.63274515014077659</v>
      </c>
      <c r="AD1252" s="26">
        <f>(100-J1252)/100*X1252*1000/VLOOKUP(E1252,'Sq Ft lookup'!$C$3:$D$7,2,0)</f>
        <v>2.5493636442653531</v>
      </c>
      <c r="AE1252" s="26">
        <f>(100-K1252)/100*Y1252*1000/VLOOKUP(E1252,'Sq Ft lookup'!$C$3:$D$7,2,0)</f>
        <v>2.1688127613691925</v>
      </c>
    </row>
    <row r="1253" spans="1:31">
      <c r="A1253" t="s">
        <v>1360</v>
      </c>
      <c r="B1253" t="s">
        <v>1328</v>
      </c>
      <c r="C1253" t="s">
        <v>35</v>
      </c>
      <c r="D1253" s="22" t="s">
        <v>1329</v>
      </c>
      <c r="E1253" t="s">
        <v>84</v>
      </c>
      <c r="F1253">
        <v>2004</v>
      </c>
      <c r="G1253" t="s">
        <v>72</v>
      </c>
      <c r="H1253" t="s">
        <v>73</v>
      </c>
      <c r="I1253" t="s">
        <v>63</v>
      </c>
      <c r="J1253" s="21">
        <v>19.422911897413542</v>
      </c>
      <c r="K1253" s="21">
        <v>26.99259122859916</v>
      </c>
      <c r="L1253" s="21">
        <v>82.188110213553117</v>
      </c>
      <c r="M1253" s="21">
        <v>83.230143346975566</v>
      </c>
      <c r="N1253" s="21">
        <v>0</v>
      </c>
      <c r="O1253" s="21">
        <v>28.399321823403934</v>
      </c>
      <c r="P1253" s="21">
        <v>0</v>
      </c>
      <c r="Q1253" s="21">
        <v>18.164492109897612</v>
      </c>
      <c r="R1253" s="23">
        <v>367473.59653005784</v>
      </c>
      <c r="S1253" s="23">
        <v>347358.31003607617</v>
      </c>
      <c r="T1253" s="23">
        <v>52450.042803586999</v>
      </c>
      <c r="U1253" s="18" t="s">
        <v>41</v>
      </c>
      <c r="V1253" s="23">
        <v>106.29889617101064</v>
      </c>
      <c r="W1253" s="23">
        <v>100.07820347866468</v>
      </c>
      <c r="X1253" s="23">
        <v>109.74792360686101</v>
      </c>
      <c r="Y1253" s="23">
        <v>102.8913266585046</v>
      </c>
      <c r="Z1253" s="23">
        <v>107.2676184807691</v>
      </c>
      <c r="AA1253" s="23">
        <v>101.52138114333485</v>
      </c>
      <c r="AB1253" s="21">
        <v>0</v>
      </c>
      <c r="AC1253" s="26">
        <f>((Y1253*1000)*(O1253/100))/VLOOKUP(E1253,'Sq Ft lookup'!$C$3:$D$7,2,0)</f>
        <v>1.1832532490835603</v>
      </c>
      <c r="AD1253" s="26">
        <f>(100-J1253)/100*X1253*1000/VLOOKUP(E1253,'Sq Ft lookup'!$C$3:$D$7,2,0)</f>
        <v>3.5809548935193227</v>
      </c>
      <c r="AE1253" s="26">
        <f>(100-K1253)/100*Y1253*1000/VLOOKUP(E1253,'Sq Ft lookup'!$C$3:$D$7,2,0)</f>
        <v>3.0418421317631816</v>
      </c>
    </row>
    <row r="1254" spans="1:31">
      <c r="A1254" t="s">
        <v>1361</v>
      </c>
      <c r="B1254" t="s">
        <v>1328</v>
      </c>
      <c r="C1254" t="s">
        <v>35</v>
      </c>
      <c r="D1254" s="22" t="s">
        <v>1329</v>
      </c>
      <c r="E1254" t="s">
        <v>84</v>
      </c>
      <c r="F1254">
        <v>2004</v>
      </c>
      <c r="G1254" t="s">
        <v>75</v>
      </c>
      <c r="H1254" t="s">
        <v>235</v>
      </c>
      <c r="I1254" t="s">
        <v>63</v>
      </c>
      <c r="J1254" s="21">
        <v>19.577717082686654</v>
      </c>
      <c r="K1254" s="21">
        <v>27.171960463885767</v>
      </c>
      <c r="L1254" s="21">
        <v>86.95340204080621</v>
      </c>
      <c r="M1254" s="21">
        <v>87.682818114544133</v>
      </c>
      <c r="N1254" s="21">
        <v>0</v>
      </c>
      <c r="O1254" s="21">
        <v>25.040028768465156</v>
      </c>
      <c r="P1254" s="21">
        <v>0</v>
      </c>
      <c r="Q1254" s="21">
        <v>16.046634480331242</v>
      </c>
      <c r="R1254" s="23">
        <v>359353.79875793768</v>
      </c>
      <c r="S1254" s="23">
        <v>341227.03111841693</v>
      </c>
      <c r="T1254" s="23">
        <v>73980.613251250004</v>
      </c>
      <c r="U1254" s="18" t="s">
        <v>41</v>
      </c>
      <c r="V1254" s="23">
        <v>90.495270207893512</v>
      </c>
      <c r="W1254" s="23">
        <v>85.43274764026485</v>
      </c>
      <c r="X1254" s="23">
        <v>112.4922564277164</v>
      </c>
      <c r="Y1254" s="23">
        <v>109.16261673722363</v>
      </c>
      <c r="Z1254" s="23">
        <v>110.44481932200949</v>
      </c>
      <c r="AA1254" s="23">
        <v>108.15722088146057</v>
      </c>
      <c r="AB1254" s="21">
        <v>0</v>
      </c>
      <c r="AC1254" s="26">
        <f>((Y1254*1000)*(O1254/100))/VLOOKUP(E1254,'Sq Ft lookup'!$C$3:$D$7,2,0)</f>
        <v>1.1068779362385162</v>
      </c>
      <c r="AD1254" s="26">
        <f>(100-J1254)/100*X1254*1000/VLOOKUP(E1254,'Sq Ft lookup'!$C$3:$D$7,2,0)</f>
        <v>3.6634476908024975</v>
      </c>
      <c r="AE1254" s="26">
        <f>(100-K1254)/100*Y1254*1000/VLOOKUP(E1254,'Sq Ft lookup'!$C$3:$D$7,2,0)</f>
        <v>3.2193153948589619</v>
      </c>
    </row>
    <row r="1255" spans="1:31">
      <c r="A1255" t="s">
        <v>1362</v>
      </c>
      <c r="B1255" t="s">
        <v>1328</v>
      </c>
      <c r="C1255" t="s">
        <v>35</v>
      </c>
      <c r="D1255" t="s">
        <v>1329</v>
      </c>
      <c r="E1255" t="s">
        <v>84</v>
      </c>
      <c r="F1255">
        <v>2004</v>
      </c>
      <c r="G1255" t="s">
        <v>75</v>
      </c>
      <c r="H1255" t="s">
        <v>76</v>
      </c>
      <c r="I1255" t="s">
        <v>77</v>
      </c>
      <c r="J1255" s="21">
        <v>31.562548701587932</v>
      </c>
      <c r="K1255" s="21">
        <v>39.007516457712967</v>
      </c>
      <c r="L1255" s="21">
        <v>81.862174846654185</v>
      </c>
      <c r="M1255" s="21">
        <v>82.785041062643103</v>
      </c>
      <c r="N1255" s="21">
        <v>0</v>
      </c>
      <c r="O1255" s="21">
        <v>23.019876086391598</v>
      </c>
      <c r="P1255" s="21">
        <v>0</v>
      </c>
      <c r="Q1255" s="21">
        <v>15.807928307054034</v>
      </c>
      <c r="R1255" s="23">
        <v>359353.79875793768</v>
      </c>
      <c r="S1255" s="23">
        <v>340674.34711570374</v>
      </c>
      <c r="T1255" s="23">
        <v>73980.613251250004</v>
      </c>
      <c r="U1255" s="18" t="s">
        <v>41</v>
      </c>
      <c r="V1255" s="23">
        <v>146.48376514256393</v>
      </c>
      <c r="W1255" s="23">
        <v>139.02829022437712</v>
      </c>
      <c r="X1255" s="23">
        <v>112.4922564277164</v>
      </c>
      <c r="Y1255" s="23">
        <v>109.44594038665153</v>
      </c>
      <c r="Z1255" s="23">
        <v>111.8691820752354</v>
      </c>
      <c r="AA1255" s="23">
        <v>109.06870442919896</v>
      </c>
      <c r="AB1255" s="21">
        <v>0</v>
      </c>
      <c r="AC1255" s="26">
        <f>((Y1255*1000)*(O1255/100))/VLOOKUP(E1255,'Sq Ft lookup'!$C$3:$D$7,2,0)</f>
        <v>1.0202194719009192</v>
      </c>
      <c r="AD1255" s="26">
        <f>(100-J1255)/100*X1255*1000/VLOOKUP(E1255,'Sq Ft lookup'!$C$3:$D$7,2,0)</f>
        <v>3.1175069126221193</v>
      </c>
      <c r="AE1255" s="26">
        <f>(100-K1255)/100*Y1255*1000/VLOOKUP(E1255,'Sq Ft lookup'!$C$3:$D$7,2,0)</f>
        <v>2.7031300740242847</v>
      </c>
    </row>
    <row r="1256" spans="1:31">
      <c r="A1256" t="s">
        <v>1363</v>
      </c>
      <c r="B1256" t="s">
        <v>1328</v>
      </c>
      <c r="C1256" t="s">
        <v>35</v>
      </c>
      <c r="D1256" t="s">
        <v>1329</v>
      </c>
      <c r="E1256" t="s">
        <v>84</v>
      </c>
      <c r="F1256">
        <v>2004</v>
      </c>
      <c r="G1256" t="s">
        <v>79</v>
      </c>
      <c r="H1256" t="s">
        <v>62</v>
      </c>
      <c r="I1256" t="s">
        <v>70</v>
      </c>
      <c r="J1256" s="21">
        <v>26.881492760103477</v>
      </c>
      <c r="K1256" s="21">
        <v>38.475115406266724</v>
      </c>
      <c r="L1256" s="21">
        <v>81.697975811425025</v>
      </c>
      <c r="M1256" s="21">
        <v>82.914191140150407</v>
      </c>
      <c r="N1256" s="21">
        <v>0</v>
      </c>
      <c r="O1256" s="21">
        <v>30.743497487716159</v>
      </c>
      <c r="P1256" s="21">
        <v>0</v>
      </c>
      <c r="Q1256" s="21">
        <v>21.177595262788508</v>
      </c>
      <c r="R1256" s="23">
        <v>397769.13188695657</v>
      </c>
      <c r="S1256" s="23">
        <v>370980.73649282492</v>
      </c>
      <c r="T1256" s="23">
        <v>12732.165066451</v>
      </c>
      <c r="U1256" s="18" t="s">
        <v>41</v>
      </c>
      <c r="V1256" s="23">
        <v>86.09891775825669</v>
      </c>
      <c r="W1256" s="23">
        <v>80.376599807186182</v>
      </c>
      <c r="X1256" s="23">
        <v>120.8305748130819</v>
      </c>
      <c r="Y1256" s="23">
        <v>110.30413404058022</v>
      </c>
      <c r="Z1256" s="23">
        <v>120.62765232634001</v>
      </c>
      <c r="AA1256" s="23">
        <v>109.43311929682486</v>
      </c>
      <c r="AB1256" s="21">
        <v>0</v>
      </c>
      <c r="AC1256" s="26">
        <f>((Y1256*1000)*(O1256/100))/VLOOKUP(E1256,'Sq Ft lookup'!$C$3:$D$7,2,0)</f>
        <v>1.3732070733999935</v>
      </c>
      <c r="AD1256" s="26">
        <f>(100-J1256)/100*X1256*1000/VLOOKUP(E1256,'Sq Ft lookup'!$C$3:$D$7,2,0)</f>
        <v>3.5776275599397405</v>
      </c>
      <c r="AE1256" s="26">
        <f>(100-K1256)/100*Y1256*1000/VLOOKUP(E1256,'Sq Ft lookup'!$C$3:$D$7,2,0)</f>
        <v>2.7481065466930086</v>
      </c>
    </row>
    <row r="1257" spans="1:31">
      <c r="A1257" t="s">
        <v>1364</v>
      </c>
      <c r="B1257" t="s">
        <v>1328</v>
      </c>
      <c r="C1257" t="s">
        <v>35</v>
      </c>
      <c r="D1257" t="s">
        <v>1329</v>
      </c>
      <c r="E1257" t="s">
        <v>84</v>
      </c>
      <c r="F1257">
        <v>2004</v>
      </c>
      <c r="G1257" t="s">
        <v>81</v>
      </c>
      <c r="H1257" t="s">
        <v>82</v>
      </c>
      <c r="I1257" t="s">
        <v>77</v>
      </c>
      <c r="J1257" s="21">
        <v>23.192238050570634</v>
      </c>
      <c r="K1257" s="21">
        <v>34.793487627289231</v>
      </c>
      <c r="L1257" s="21">
        <v>71.867545557442654</v>
      </c>
      <c r="M1257" s="21">
        <v>73.945139041155471</v>
      </c>
      <c r="N1257" s="21">
        <v>0</v>
      </c>
      <c r="O1257" s="21">
        <v>40.010865398713634</v>
      </c>
      <c r="P1257" s="21">
        <v>0</v>
      </c>
      <c r="Q1257" s="21">
        <v>23.022396925179699</v>
      </c>
      <c r="R1257" s="23">
        <v>396117.5705787777</v>
      </c>
      <c r="S1257" s="23">
        <v>366675.43775142968</v>
      </c>
      <c r="T1257" s="23">
        <v>15338.920735447</v>
      </c>
      <c r="U1257" s="18" t="s">
        <v>41</v>
      </c>
      <c r="V1257" s="21">
        <v>179.24552505059106</v>
      </c>
      <c r="W1257" s="21">
        <v>166.00523240790335</v>
      </c>
      <c r="X1257" s="23">
        <v>119.22198833610328</v>
      </c>
      <c r="Y1257" s="23">
        <v>108.49170160138529</v>
      </c>
      <c r="Z1257" s="23">
        <v>118.22036280936911</v>
      </c>
      <c r="AA1257" s="23">
        <v>108.08182390211373</v>
      </c>
      <c r="AB1257" s="21">
        <v>0</v>
      </c>
      <c r="AC1257" s="26">
        <f>((Y1257*1000)*(O1257/100))/VLOOKUP(E1257,'Sq Ft lookup'!$C$3:$D$7,2,0)</f>
        <v>1.7577837091113309</v>
      </c>
      <c r="AD1257" s="26">
        <f>(100-J1257)/100*X1257*1000/VLOOKUP(E1257,'Sq Ft lookup'!$C$3:$D$7,2,0)</f>
        <v>3.7081085641858942</v>
      </c>
      <c r="AE1257" s="26">
        <f>(100-K1257)/100*Y1257*1000/VLOOKUP(E1257,'Sq Ft lookup'!$C$3:$D$7,2,0)</f>
        <v>2.8646954779539069</v>
      </c>
    </row>
    <row r="1258" spans="1:31">
      <c r="A1258" t="s">
        <v>1365</v>
      </c>
      <c r="B1258" t="s">
        <v>1328</v>
      </c>
      <c r="C1258" t="s">
        <v>35</v>
      </c>
      <c r="D1258" s="22" t="s">
        <v>1329</v>
      </c>
      <c r="E1258" t="s">
        <v>99</v>
      </c>
      <c r="F1258">
        <v>2004</v>
      </c>
      <c r="G1258" t="s">
        <v>38</v>
      </c>
      <c r="H1258" t="s">
        <v>39</v>
      </c>
      <c r="I1258" t="s">
        <v>40</v>
      </c>
      <c r="J1258" s="21">
        <v>66.225207239214839</v>
      </c>
      <c r="K1258" s="21">
        <v>68.670720158621521</v>
      </c>
      <c r="L1258" s="21">
        <v>94.699284956419589</v>
      </c>
      <c r="M1258" s="21">
        <v>94.898454330036103</v>
      </c>
      <c r="N1258" s="21">
        <v>0</v>
      </c>
      <c r="O1258" s="21">
        <v>3.6936929275816146</v>
      </c>
      <c r="P1258" s="21">
        <v>0</v>
      </c>
      <c r="Q1258" s="21">
        <v>7.9447808352203548</v>
      </c>
      <c r="R1258" s="23">
        <v>755738.16939655982</v>
      </c>
      <c r="S1258" s="23">
        <v>726796.52635460498</v>
      </c>
      <c r="T1258" s="23">
        <v>196513.260984961</v>
      </c>
      <c r="U1258" s="18" t="s">
        <v>41</v>
      </c>
      <c r="V1258" s="23">
        <v>119.13645646214285</v>
      </c>
      <c r="W1258" s="23">
        <v>114.66084945907089</v>
      </c>
      <c r="X1258" s="23">
        <v>293.8814389886914</v>
      </c>
      <c r="Y1258" s="23">
        <v>295.16450217491877</v>
      </c>
      <c r="Z1258" s="23">
        <v>166.45845405866029</v>
      </c>
      <c r="AA1258" s="23">
        <v>164.9994881728542</v>
      </c>
      <c r="AB1258" s="21">
        <v>0</v>
      </c>
      <c r="AC1258" s="26">
        <f>((Y1258*1000)*(O1258/100))/VLOOKUP(E1258,'Sq Ft lookup'!$C$3:$D$7,2,0)</f>
        <v>0.20340429741728464</v>
      </c>
      <c r="AD1258" s="26">
        <f>(100-J1258)/100*X1258*1000/VLOOKUP(E1258,'Sq Ft lookup'!$C$3:$D$7,2,0)</f>
        <v>1.8518255033739515</v>
      </c>
      <c r="AE1258" s="26">
        <f>(100-K1258)/100*Y1258*1000/VLOOKUP(E1258,'Sq Ft lookup'!$C$3:$D$7,2,0)</f>
        <v>1.7252409119177605</v>
      </c>
    </row>
    <row r="1259" spans="1:31">
      <c r="A1259" t="s">
        <v>1366</v>
      </c>
      <c r="B1259" t="s">
        <v>1328</v>
      </c>
      <c r="C1259" t="s">
        <v>35</v>
      </c>
      <c r="D1259" t="s">
        <v>1329</v>
      </c>
      <c r="E1259" t="s">
        <v>99</v>
      </c>
      <c r="F1259">
        <v>2004</v>
      </c>
      <c r="G1259" t="s">
        <v>43</v>
      </c>
      <c r="H1259" t="s">
        <v>44</v>
      </c>
      <c r="I1259" t="s">
        <v>45</v>
      </c>
      <c r="J1259" s="21">
        <v>54.989085504043246</v>
      </c>
      <c r="K1259" s="21">
        <v>57.770314749439677</v>
      </c>
      <c r="L1259" s="21">
        <v>82.980278809987993</v>
      </c>
      <c r="M1259" s="21">
        <v>83.656259921187214</v>
      </c>
      <c r="N1259" s="21">
        <v>0</v>
      </c>
      <c r="O1259" s="21">
        <v>15.345673065930587</v>
      </c>
      <c r="P1259" s="21">
        <v>0</v>
      </c>
      <c r="Q1259" s="21">
        <v>12.997302892318254</v>
      </c>
      <c r="R1259" s="23">
        <v>704413.03606295539</v>
      </c>
      <c r="S1259" s="23">
        <v>676591.97662913555</v>
      </c>
      <c r="T1259" s="23">
        <v>88623.517151856999</v>
      </c>
      <c r="U1259" s="18" t="s">
        <v>41</v>
      </c>
      <c r="V1259" s="23">
        <v>188.79645970610903</v>
      </c>
      <c r="W1259" s="23">
        <v>181.30015014891492</v>
      </c>
      <c r="X1259" s="23">
        <v>281.77119121043694</v>
      </c>
      <c r="Y1259" s="23">
        <v>283.01733304375711</v>
      </c>
      <c r="Z1259" s="23">
        <v>241.60407278062922</v>
      </c>
      <c r="AA1259" s="23">
        <v>244.20481011519047</v>
      </c>
      <c r="AB1259" s="21">
        <v>0</v>
      </c>
      <c r="AC1259" s="26">
        <f>((Y1259*1000)*(O1259/100))/VLOOKUP(E1259,'Sq Ft lookup'!$C$3:$D$7,2,0)</f>
        <v>0.81027825837333778</v>
      </c>
      <c r="AD1259" s="26">
        <f>(100-J1259)/100*X1259*1000/VLOOKUP(E1259,'Sq Ft lookup'!$C$3:$D$7,2,0)</f>
        <v>2.3661901110068766</v>
      </c>
      <c r="AE1259" s="26">
        <f>(100-K1259)/100*Y1259*1000/VLOOKUP(E1259,'Sq Ft lookup'!$C$3:$D$7,2,0)</f>
        <v>2.2298009132259082</v>
      </c>
    </row>
    <row r="1260" spans="1:31">
      <c r="A1260" t="s">
        <v>1367</v>
      </c>
      <c r="B1260" t="s">
        <v>1328</v>
      </c>
      <c r="C1260" t="s">
        <v>35</v>
      </c>
      <c r="D1260" t="s">
        <v>1329</v>
      </c>
      <c r="E1260" t="s">
        <v>99</v>
      </c>
      <c r="F1260">
        <v>2004</v>
      </c>
      <c r="G1260" t="s">
        <v>47</v>
      </c>
      <c r="H1260" t="s">
        <v>220</v>
      </c>
      <c r="I1260" t="s">
        <v>57</v>
      </c>
      <c r="J1260" s="21">
        <v>51.887830504297568</v>
      </c>
      <c r="K1260" s="21">
        <v>57.013655075417589</v>
      </c>
      <c r="L1260" s="21">
        <v>84.552189136152208</v>
      </c>
      <c r="M1260" s="21">
        <v>85.27519054088863</v>
      </c>
      <c r="N1260" s="21">
        <v>0</v>
      </c>
      <c r="O1260" s="21">
        <v>10.131523098465161</v>
      </c>
      <c r="P1260" s="21">
        <v>0</v>
      </c>
      <c r="Q1260" s="21">
        <v>8.4586585502569029</v>
      </c>
      <c r="R1260" s="23">
        <v>760810.34025001258</v>
      </c>
      <c r="S1260" s="23">
        <v>727446.05151586386</v>
      </c>
      <c r="T1260" s="23">
        <v>149637.03401674499</v>
      </c>
      <c r="U1260" s="18" t="s">
        <v>41</v>
      </c>
      <c r="V1260" s="23">
        <v>151.42617055246671</v>
      </c>
      <c r="W1260" s="23">
        <v>144.34203551996418</v>
      </c>
      <c r="X1260" s="23">
        <v>294.50449178122687</v>
      </c>
      <c r="Y1260" s="23">
        <v>296.93990321187277</v>
      </c>
      <c r="Z1260" s="23">
        <v>266.01939342489175</v>
      </c>
      <c r="AA1260" s="23">
        <v>268.4142158229696</v>
      </c>
      <c r="AB1260" s="21">
        <v>0</v>
      </c>
      <c r="AC1260" s="26">
        <f>((Y1260*1000)*(O1260/100))/VLOOKUP(E1260,'Sq Ft lookup'!$C$3:$D$7,2,0)</f>
        <v>0.561278635866996</v>
      </c>
      <c r="AD1260" s="26">
        <f>(100-J1260)/100*X1260*1000/VLOOKUP(E1260,'Sq Ft lookup'!$C$3:$D$7,2,0)</f>
        <v>2.6435167958627042</v>
      </c>
      <c r="AE1260" s="26">
        <f>(100-K1260)/100*Y1260*1000/VLOOKUP(E1260,'Sq Ft lookup'!$C$3:$D$7,2,0)</f>
        <v>2.3814106532346413</v>
      </c>
    </row>
    <row r="1261" spans="1:31">
      <c r="A1261" t="s">
        <v>1368</v>
      </c>
      <c r="B1261" t="s">
        <v>1328</v>
      </c>
      <c r="C1261" t="s">
        <v>35</v>
      </c>
      <c r="D1261" t="s">
        <v>1329</v>
      </c>
      <c r="E1261" t="s">
        <v>99</v>
      </c>
      <c r="F1261">
        <v>2004</v>
      </c>
      <c r="G1261" t="s">
        <v>47</v>
      </c>
      <c r="H1261" t="s">
        <v>39</v>
      </c>
      <c r="I1261" t="s">
        <v>40</v>
      </c>
      <c r="J1261" s="21">
        <v>64.384128209429093</v>
      </c>
      <c r="K1261" s="21">
        <v>67.243127110911331</v>
      </c>
      <c r="L1261" s="21">
        <v>94.687836321587582</v>
      </c>
      <c r="M1261" s="21">
        <v>94.917255057540601</v>
      </c>
      <c r="N1261" s="21">
        <v>0</v>
      </c>
      <c r="O1261" s="21">
        <v>2.5774748658254976</v>
      </c>
      <c r="P1261" s="21">
        <v>0</v>
      </c>
      <c r="Q1261" s="21">
        <v>9.4224500478297273</v>
      </c>
      <c r="R1261" s="23">
        <v>760810.34025001258</v>
      </c>
      <c r="S1261" s="23">
        <v>727759.11258340569</v>
      </c>
      <c r="T1261" s="23">
        <v>149637.03401674499</v>
      </c>
      <c r="U1261" s="18" t="s">
        <v>41</v>
      </c>
      <c r="V1261" s="23">
        <v>119.64828337118452</v>
      </c>
      <c r="W1261" s="23">
        <v>114.4844227052623</v>
      </c>
      <c r="X1261" s="23">
        <v>294.50449178122687</v>
      </c>
      <c r="Y1261" s="23">
        <v>297.39516224556803</v>
      </c>
      <c r="Z1261" s="23">
        <v>169.36057981132689</v>
      </c>
      <c r="AA1261" s="23">
        <v>163.27362683500397</v>
      </c>
      <c r="AB1261" s="21">
        <v>0</v>
      </c>
      <c r="AC1261" s="26">
        <f>((Y1261*1000)*(O1261/100))/VLOOKUP(E1261,'Sq Ft lookup'!$C$3:$D$7,2,0)</f>
        <v>0.14300905893769542</v>
      </c>
      <c r="AD1261" s="26">
        <f>(100-J1261)/100*X1261*1000/VLOOKUP(E1261,'Sq Ft lookup'!$C$3:$D$7,2,0)</f>
        <v>1.956909369594668</v>
      </c>
      <c r="AE1261" s="26">
        <f>(100-K1261)/100*Y1261*1000/VLOOKUP(E1261,'Sq Ft lookup'!$C$3:$D$7,2,0)</f>
        <v>1.8174879715499948</v>
      </c>
    </row>
    <row r="1262" spans="1:31">
      <c r="A1262" t="s">
        <v>1369</v>
      </c>
      <c r="B1262" t="s">
        <v>1328</v>
      </c>
      <c r="C1262" t="s">
        <v>35</v>
      </c>
      <c r="D1262" s="22" t="s">
        <v>1329</v>
      </c>
      <c r="E1262" t="s">
        <v>99</v>
      </c>
      <c r="F1262">
        <v>2004</v>
      </c>
      <c r="G1262" t="s">
        <v>49</v>
      </c>
      <c r="H1262" t="s">
        <v>44</v>
      </c>
      <c r="I1262" t="s">
        <v>45</v>
      </c>
      <c r="J1262" s="21">
        <v>40.161458332305386</v>
      </c>
      <c r="K1262" s="21">
        <v>43.299367829103645</v>
      </c>
      <c r="L1262" s="21">
        <v>82.432478675213886</v>
      </c>
      <c r="M1262" s="21">
        <v>83.214113962935471</v>
      </c>
      <c r="N1262" s="21">
        <v>0</v>
      </c>
      <c r="O1262" s="21">
        <v>19.607354097742142</v>
      </c>
      <c r="P1262" s="21">
        <v>0</v>
      </c>
      <c r="Q1262" s="21">
        <v>15.818950942674851</v>
      </c>
      <c r="R1262" s="23">
        <v>685615.07049173629</v>
      </c>
      <c r="S1262" s="23">
        <v>657135.72313935694</v>
      </c>
      <c r="T1262" s="23">
        <v>28274.093684171999</v>
      </c>
      <c r="U1262" s="18" t="s">
        <v>41</v>
      </c>
      <c r="V1262" s="23">
        <v>90.14417756540638</v>
      </c>
      <c r="W1262" s="23">
        <v>86.134222513685742</v>
      </c>
      <c r="X1262" s="23">
        <v>202.22673900149954</v>
      </c>
      <c r="Y1262" s="23">
        <v>202.60671099254461</v>
      </c>
      <c r="Z1262" s="23">
        <v>173.74386480581728</v>
      </c>
      <c r="AA1262" s="23">
        <v>174.37774358009818</v>
      </c>
      <c r="AB1262" s="21">
        <v>0</v>
      </c>
      <c r="AC1262" s="26">
        <f>((Y1262*1000)*(O1262/100))/VLOOKUP(E1262,'Sq Ft lookup'!$C$3:$D$7,2,0)</f>
        <v>0.74115326959136696</v>
      </c>
      <c r="AD1262" s="26">
        <f>(100-J1262)/100*X1262*1000/VLOOKUP(E1262,'Sq Ft lookup'!$C$3:$D$7,2,0)</f>
        <v>2.2576405126983645</v>
      </c>
      <c r="AE1262" s="26">
        <f>(100-K1262)/100*Y1262*1000/VLOOKUP(E1262,'Sq Ft lookup'!$C$3:$D$7,2,0)</f>
        <v>2.1432702603252567</v>
      </c>
    </row>
    <row r="1263" spans="1:31">
      <c r="A1263" t="s">
        <v>1370</v>
      </c>
      <c r="B1263" t="s">
        <v>1328</v>
      </c>
      <c r="C1263" t="s">
        <v>35</v>
      </c>
      <c r="D1263" t="s">
        <v>1329</v>
      </c>
      <c r="E1263" t="s">
        <v>99</v>
      </c>
      <c r="F1263">
        <v>2004</v>
      </c>
      <c r="G1263" t="s">
        <v>51</v>
      </c>
      <c r="H1263" t="s">
        <v>52</v>
      </c>
      <c r="I1263" t="s">
        <v>53</v>
      </c>
      <c r="J1263" s="21">
        <v>62.796925235411337</v>
      </c>
      <c r="K1263" s="21">
        <v>64.931161305198131</v>
      </c>
      <c r="L1263" s="21">
        <v>90.474626025100747</v>
      </c>
      <c r="M1263" s="21">
        <v>90.962032897056559</v>
      </c>
      <c r="N1263" s="21">
        <v>0</v>
      </c>
      <c r="O1263" s="21">
        <v>14.586121738500053</v>
      </c>
      <c r="P1263" s="21">
        <v>0</v>
      </c>
      <c r="Q1263" s="21">
        <v>13.654029877285486</v>
      </c>
      <c r="R1263" s="23">
        <v>666698.71907880984</v>
      </c>
      <c r="S1263" s="23">
        <v>633610.48872396559</v>
      </c>
      <c r="T1263" s="23">
        <v>45391.477010617004</v>
      </c>
      <c r="U1263" s="18" t="s">
        <v>41</v>
      </c>
      <c r="V1263" s="23">
        <v>101.84537085029605</v>
      </c>
      <c r="W1263" s="23">
        <v>96.633709783632497</v>
      </c>
      <c r="X1263" s="23">
        <v>247.14235241054288</v>
      </c>
      <c r="Y1263" s="23">
        <v>248.05114469312895</v>
      </c>
      <c r="Z1263" s="23">
        <v>163.71138211542797</v>
      </c>
      <c r="AA1263" s="23">
        <v>157.84901379722925</v>
      </c>
      <c r="AB1263" s="21">
        <v>0</v>
      </c>
      <c r="AC1263" s="26">
        <f>((Y1263*1000)*(O1263/100))/VLOOKUP(E1263,'Sq Ft lookup'!$C$3:$D$7,2,0)</f>
        <v>0.675019439154528</v>
      </c>
      <c r="AD1263" s="26">
        <f>(100-J1263)/100*X1263*1000/VLOOKUP(E1263,'Sq Ft lookup'!$C$3:$D$7,2,0)</f>
        <v>1.7153834728033108</v>
      </c>
      <c r="AE1263" s="26">
        <f>(100-K1263)/100*Y1263*1000/VLOOKUP(E1263,'Sq Ft lookup'!$C$3:$D$7,2,0)</f>
        <v>1.6229226830791601</v>
      </c>
    </row>
    <row r="1264" spans="1:31">
      <c r="A1264" t="s">
        <v>1371</v>
      </c>
      <c r="B1264" t="s">
        <v>1328</v>
      </c>
      <c r="C1264" t="s">
        <v>35</v>
      </c>
      <c r="D1264" t="s">
        <v>1329</v>
      </c>
      <c r="E1264" t="s">
        <v>99</v>
      </c>
      <c r="F1264">
        <v>2004</v>
      </c>
      <c r="G1264" t="s">
        <v>55</v>
      </c>
      <c r="H1264" t="s">
        <v>225</v>
      </c>
      <c r="I1264" t="s">
        <v>40</v>
      </c>
      <c r="J1264" s="21">
        <v>61.22364416651638</v>
      </c>
      <c r="K1264" s="21">
        <v>64.617771064022449</v>
      </c>
      <c r="L1264" s="21">
        <v>80.120500307881542</v>
      </c>
      <c r="M1264" s="21">
        <v>81.078018110096153</v>
      </c>
      <c r="N1264" s="21">
        <v>0</v>
      </c>
      <c r="O1264" s="21">
        <v>3.4816541365939973</v>
      </c>
      <c r="P1264" s="21">
        <v>0</v>
      </c>
      <c r="Q1264" s="21">
        <v>2.8903016406042696</v>
      </c>
      <c r="R1264" s="23">
        <v>704466.78360203246</v>
      </c>
      <c r="S1264" s="23">
        <v>671397.23566067114</v>
      </c>
      <c r="T1264" s="23">
        <v>92859.278277218997</v>
      </c>
      <c r="U1264" s="18" t="s">
        <v>41</v>
      </c>
      <c r="V1264" s="23">
        <v>319.31484572247842</v>
      </c>
      <c r="W1264" s="23">
        <v>303.9375567257332</v>
      </c>
      <c r="X1264" s="23">
        <v>275.8231498143976</v>
      </c>
      <c r="Y1264" s="23">
        <v>276.77002327469989</v>
      </c>
      <c r="Z1264" s="23">
        <v>183.06435047895462</v>
      </c>
      <c r="AA1264" s="23">
        <v>185.12145530800981</v>
      </c>
      <c r="AB1264" s="21">
        <v>0</v>
      </c>
      <c r="AC1264" s="26">
        <f>((Y1264*1000)*(O1264/100))/VLOOKUP(E1264,'Sq Ft lookup'!$C$3:$D$7,2,0)</f>
        <v>0.17977938366036861</v>
      </c>
      <c r="AD1264" s="26">
        <f>(100-J1264)/100*X1264*1000/VLOOKUP(E1264,'Sq Ft lookup'!$C$3:$D$7,2,0)</f>
        <v>1.995413545581221</v>
      </c>
      <c r="AE1264" s="26">
        <f>(100-K1264)/100*Y1264*1000/VLOOKUP(E1264,'Sq Ft lookup'!$C$3:$D$7,2,0)</f>
        <v>1.8270037921868034</v>
      </c>
    </row>
    <row r="1265" spans="1:31">
      <c r="A1265" t="s">
        <v>1372</v>
      </c>
      <c r="B1265" t="s">
        <v>1328</v>
      </c>
      <c r="C1265" t="s">
        <v>35</v>
      </c>
      <c r="D1265" t="s">
        <v>1329</v>
      </c>
      <c r="E1265" t="s">
        <v>99</v>
      </c>
      <c r="F1265">
        <v>2004</v>
      </c>
      <c r="G1265" t="s">
        <v>55</v>
      </c>
      <c r="H1265" t="s">
        <v>56</v>
      </c>
      <c r="I1265" t="s">
        <v>57</v>
      </c>
      <c r="J1265" s="21">
        <v>63.470365979766584</v>
      </c>
      <c r="K1265" s="21">
        <v>65.500357006168031</v>
      </c>
      <c r="L1265" s="21">
        <v>89.258390598566749</v>
      </c>
      <c r="M1265" s="21">
        <v>89.77540646621182</v>
      </c>
      <c r="N1265" s="21">
        <v>0</v>
      </c>
      <c r="O1265" s="21">
        <v>12.412956171533839</v>
      </c>
      <c r="P1265" s="21">
        <v>0</v>
      </c>
      <c r="Q1265" s="21">
        <v>4.8370431929688467</v>
      </c>
      <c r="R1265" s="23">
        <v>704466.78360203246</v>
      </c>
      <c r="S1265" s="23">
        <v>672641.29664861236</v>
      </c>
      <c r="T1265" s="23">
        <v>92859.278277218997</v>
      </c>
      <c r="U1265" s="18" t="s">
        <v>41</v>
      </c>
      <c r="V1265" s="23">
        <v>70.409903883892824</v>
      </c>
      <c r="W1265" s="23">
        <v>67.021322578455269</v>
      </c>
      <c r="X1265" s="23">
        <v>275.8231498143976</v>
      </c>
      <c r="Y1265" s="23">
        <v>276.22800953188619</v>
      </c>
      <c r="Z1265" s="23">
        <v>147.09655615782199</v>
      </c>
      <c r="AA1265" s="23">
        <v>159.28436872174152</v>
      </c>
      <c r="AB1265" s="21">
        <v>0</v>
      </c>
      <c r="AC1265" s="26">
        <f>((Y1265*1000)*(O1265/100))/VLOOKUP(E1265,'Sq Ft lookup'!$C$3:$D$7,2,0)</f>
        <v>0.63970264471442817</v>
      </c>
      <c r="AD1265" s="26">
        <f>(100-J1265)/100*X1265*1000/VLOOKUP(E1265,'Sq Ft lookup'!$C$3:$D$7,2,0)</f>
        <v>1.8797982681022307</v>
      </c>
      <c r="AE1265" s="26">
        <f>(100-K1265)/100*Y1265*1000/VLOOKUP(E1265,'Sq Ft lookup'!$C$3:$D$7,2,0)</f>
        <v>1.7779417376393449</v>
      </c>
    </row>
    <row r="1266" spans="1:31">
      <c r="A1266" t="s">
        <v>1373</v>
      </c>
      <c r="B1266" t="s">
        <v>1328</v>
      </c>
      <c r="C1266" t="s">
        <v>35</v>
      </c>
      <c r="D1266" t="s">
        <v>1329</v>
      </c>
      <c r="E1266" t="s">
        <v>99</v>
      </c>
      <c r="F1266">
        <v>2004</v>
      </c>
      <c r="G1266" t="s">
        <v>59</v>
      </c>
      <c r="H1266" t="s">
        <v>44</v>
      </c>
      <c r="I1266" t="s">
        <v>45</v>
      </c>
      <c r="J1266" s="21">
        <v>48.30386039950848</v>
      </c>
      <c r="K1266" s="21">
        <v>50.970848727176687</v>
      </c>
      <c r="L1266" s="21">
        <v>85.720317151353797</v>
      </c>
      <c r="M1266" s="21">
        <v>86.344351500775659</v>
      </c>
      <c r="N1266" s="21">
        <v>0</v>
      </c>
      <c r="O1266" s="21">
        <v>19.846344385344054</v>
      </c>
      <c r="P1266" s="21">
        <v>0</v>
      </c>
      <c r="Q1266" s="21">
        <v>15.836290804184811</v>
      </c>
      <c r="R1266" s="23">
        <v>639317.32871804968</v>
      </c>
      <c r="S1266" s="23">
        <v>612406.34043231967</v>
      </c>
      <c r="T1266" s="23">
        <v>27917.956615904001</v>
      </c>
      <c r="U1266" s="18" t="s">
        <v>41</v>
      </c>
      <c r="V1266" s="23">
        <v>85.547607724933798</v>
      </c>
      <c r="W1266" s="23">
        <v>81.809327612528762</v>
      </c>
      <c r="X1266" s="23">
        <v>236.1008757973963</v>
      </c>
      <c r="Y1266" s="23">
        <v>237.68667659781823</v>
      </c>
      <c r="Z1266" s="23">
        <v>202.80026109831911</v>
      </c>
      <c r="AA1266" s="23">
        <v>203.245870174629</v>
      </c>
      <c r="AB1266" s="21">
        <v>0</v>
      </c>
      <c r="AC1266" s="26">
        <f>((Y1266*1000)*(O1266/100))/VLOOKUP(E1266,'Sq Ft lookup'!$C$3:$D$7,2,0)</f>
        <v>0.88007679842690256</v>
      </c>
      <c r="AD1266" s="26">
        <f>(100-J1266)/100*X1266*1000/VLOOKUP(E1266,'Sq Ft lookup'!$C$3:$D$7,2,0)</f>
        <v>2.2771462378769605</v>
      </c>
      <c r="AE1266" s="26">
        <f>(100-K1266)/100*Y1266*1000/VLOOKUP(E1266,'Sq Ft lookup'!$C$3:$D$7,2,0)</f>
        <v>2.1741746310539298</v>
      </c>
    </row>
    <row r="1267" spans="1:31">
      <c r="A1267" t="s">
        <v>1374</v>
      </c>
      <c r="B1267" t="s">
        <v>1328</v>
      </c>
      <c r="C1267" t="s">
        <v>35</v>
      </c>
      <c r="D1267" t="s">
        <v>1329</v>
      </c>
      <c r="E1267" t="s">
        <v>99</v>
      </c>
      <c r="F1267">
        <v>2004</v>
      </c>
      <c r="G1267" t="s">
        <v>61</v>
      </c>
      <c r="H1267" t="s">
        <v>62</v>
      </c>
      <c r="I1267" t="s">
        <v>63</v>
      </c>
      <c r="J1267" s="21">
        <v>43.443897848900633</v>
      </c>
      <c r="K1267" s="21">
        <v>45.272943378317997</v>
      </c>
      <c r="L1267" s="21">
        <v>85.021761781967172</v>
      </c>
      <c r="M1267" s="21">
        <v>85.889945750637636</v>
      </c>
      <c r="N1267" s="21">
        <v>0</v>
      </c>
      <c r="O1267" s="21">
        <v>20.047271575820343</v>
      </c>
      <c r="P1267" s="21">
        <v>0</v>
      </c>
      <c r="Q1267" s="21">
        <v>13.112706396615589</v>
      </c>
      <c r="R1267" s="23">
        <v>634245.04980462347</v>
      </c>
      <c r="S1267" s="23">
        <v>600145.51213853329</v>
      </c>
      <c r="T1267" s="23">
        <v>24572.610439516</v>
      </c>
      <c r="U1267" s="18" t="s">
        <v>41</v>
      </c>
      <c r="V1267" s="23">
        <v>112.35644780795384</v>
      </c>
      <c r="W1267" s="23">
        <v>105.84512443220997</v>
      </c>
      <c r="X1267" s="23">
        <v>198.66669126792908</v>
      </c>
      <c r="Y1267" s="23">
        <v>197.29726844126714</v>
      </c>
      <c r="Z1267" s="23">
        <v>165.23839753688745</v>
      </c>
      <c r="AA1267" s="23">
        <v>172.88779449285607</v>
      </c>
      <c r="AB1267" s="21">
        <v>0</v>
      </c>
      <c r="AC1267" s="26">
        <f>((Y1267*1000)*(O1267/100))/VLOOKUP(E1267,'Sq Ft lookup'!$C$3:$D$7,2,0)</f>
        <v>0.73792386597194226</v>
      </c>
      <c r="AD1267" s="26">
        <f>(100-J1267)/100*X1267*1000/VLOOKUP(E1267,'Sq Ft lookup'!$C$3:$D$7,2,0)</f>
        <v>2.0962338965242382</v>
      </c>
      <c r="AE1267" s="26">
        <f>(100-K1267)/100*Y1267*1000/VLOOKUP(E1267,'Sq Ft lookup'!$C$3:$D$7,2,0)</f>
        <v>2.0144587278523169</v>
      </c>
    </row>
    <row r="1268" spans="1:31">
      <c r="A1268" t="s">
        <v>1375</v>
      </c>
      <c r="B1268" t="s">
        <v>1328</v>
      </c>
      <c r="C1268" t="s">
        <v>35</v>
      </c>
      <c r="D1268" t="s">
        <v>1329</v>
      </c>
      <c r="E1268" t="s">
        <v>99</v>
      </c>
      <c r="F1268">
        <v>2004</v>
      </c>
      <c r="G1268" t="s">
        <v>65</v>
      </c>
      <c r="H1268" t="s">
        <v>230</v>
      </c>
      <c r="I1268" t="s">
        <v>63</v>
      </c>
      <c r="J1268" s="21">
        <v>55.381954228639209</v>
      </c>
      <c r="K1268" s="21">
        <v>57.633481028871856</v>
      </c>
      <c r="L1268" s="21">
        <v>92.564525000701707</v>
      </c>
      <c r="M1268" s="21">
        <v>92.941261689078075</v>
      </c>
      <c r="N1268" s="21">
        <v>0</v>
      </c>
      <c r="O1268" s="21">
        <v>13.113395573265157</v>
      </c>
      <c r="P1268" s="21">
        <v>0</v>
      </c>
      <c r="Q1268" s="21">
        <v>10.038697421505189</v>
      </c>
      <c r="R1268" s="23">
        <v>684206.10812267836</v>
      </c>
      <c r="S1268" s="23">
        <v>649256.4428738741</v>
      </c>
      <c r="T1268" s="23">
        <v>57508.393066564</v>
      </c>
      <c r="U1268" s="18" t="s">
        <v>41</v>
      </c>
      <c r="V1268" s="23">
        <v>136.81932791573348</v>
      </c>
      <c r="W1268" s="23">
        <v>129.88743316082267</v>
      </c>
      <c r="X1268" s="23">
        <v>262.3980110105644</v>
      </c>
      <c r="Y1268" s="23">
        <v>261.08137555453226</v>
      </c>
      <c r="Z1268" s="23">
        <v>169.60837316640641</v>
      </c>
      <c r="AA1268" s="23">
        <v>178.7611971609866</v>
      </c>
      <c r="AB1268" s="21">
        <v>0</v>
      </c>
      <c r="AC1268" s="26">
        <f>((Y1268*1000)*(O1268/100))/VLOOKUP(E1268,'Sq Ft lookup'!$C$3:$D$7,2,0)</f>
        <v>0.638743163145295</v>
      </c>
      <c r="AD1268" s="26">
        <f>(100-J1268)/100*X1268*1000/VLOOKUP(E1268,'Sq Ft lookup'!$C$3:$D$7,2,0)</f>
        <v>2.1842698629819766</v>
      </c>
      <c r="AE1268" s="26">
        <f>(100-K1268)/100*Y1268*1000/VLOOKUP(E1268,'Sq Ft lookup'!$C$3:$D$7,2,0)</f>
        <v>2.0636397482162914</v>
      </c>
    </row>
    <row r="1269" spans="1:31">
      <c r="A1269" t="s">
        <v>1376</v>
      </c>
      <c r="B1269" t="s">
        <v>1328</v>
      </c>
      <c r="C1269" t="s">
        <v>35</v>
      </c>
      <c r="D1269" t="s">
        <v>1329</v>
      </c>
      <c r="E1269" t="s">
        <v>99</v>
      </c>
      <c r="F1269">
        <v>2004</v>
      </c>
      <c r="G1269" t="s">
        <v>65</v>
      </c>
      <c r="H1269" t="s">
        <v>66</v>
      </c>
      <c r="I1269" t="s">
        <v>57</v>
      </c>
      <c r="J1269" s="21">
        <v>56.734625532602124</v>
      </c>
      <c r="K1269" s="21">
        <v>62.352965189618914</v>
      </c>
      <c r="L1269" s="21">
        <v>89.038630720516281</v>
      </c>
      <c r="M1269" s="21">
        <v>89.645848062522688</v>
      </c>
      <c r="N1269" s="21">
        <v>0</v>
      </c>
      <c r="O1269" s="21">
        <v>4.1170441292866018</v>
      </c>
      <c r="P1269" s="21">
        <v>0</v>
      </c>
      <c r="Q1269" s="21">
        <v>3.4693034414718151</v>
      </c>
      <c r="R1269" s="23">
        <v>684206.10812267836</v>
      </c>
      <c r="S1269" s="23">
        <v>647338.74808949686</v>
      </c>
      <c r="T1269" s="23">
        <v>57508.393066564</v>
      </c>
      <c r="U1269" s="18" t="s">
        <v>41</v>
      </c>
      <c r="V1269" s="23">
        <v>68.355412220964126</v>
      </c>
      <c r="W1269" s="23">
        <v>64.568978287771316</v>
      </c>
      <c r="X1269" s="23">
        <v>262.3980110105644</v>
      </c>
      <c r="Y1269" s="23">
        <v>261.71506156926057</v>
      </c>
      <c r="Z1269" s="23">
        <v>169.19996932163289</v>
      </c>
      <c r="AA1269" s="23">
        <v>151.03605672012111</v>
      </c>
      <c r="AB1269" s="21">
        <v>0</v>
      </c>
      <c r="AC1269" s="26">
        <f>((Y1269*1000)*(O1269/100))/VLOOKUP(E1269,'Sq Ft lookup'!$C$3:$D$7,2,0)</f>
        <v>0.20102471227231453</v>
      </c>
      <c r="AD1269" s="26">
        <f>(100-J1269)/100*X1269*1000/VLOOKUP(E1269,'Sq Ft lookup'!$C$3:$D$7,2,0)</f>
        <v>2.118050038409041</v>
      </c>
      <c r="AE1269" s="26">
        <f>(100-K1269)/100*Y1269*1000/VLOOKUP(E1269,'Sq Ft lookup'!$C$3:$D$7,2,0)</f>
        <v>1.8382082151677206</v>
      </c>
    </row>
    <row r="1270" spans="1:31">
      <c r="A1270" t="s">
        <v>1377</v>
      </c>
      <c r="B1270" t="s">
        <v>1328</v>
      </c>
      <c r="C1270" t="s">
        <v>35</v>
      </c>
      <c r="D1270" t="s">
        <v>1329</v>
      </c>
      <c r="E1270" t="s">
        <v>99</v>
      </c>
      <c r="F1270">
        <v>2004</v>
      </c>
      <c r="G1270" t="s">
        <v>68</v>
      </c>
      <c r="H1270" t="s">
        <v>69</v>
      </c>
      <c r="I1270" t="s">
        <v>70</v>
      </c>
      <c r="J1270" s="21">
        <v>38.527150970173288</v>
      </c>
      <c r="K1270" s="21">
        <v>40.852613926743331</v>
      </c>
      <c r="L1270" s="21">
        <v>85.763399665446315</v>
      </c>
      <c r="M1270" s="21">
        <v>86.763180939614912</v>
      </c>
      <c r="N1270" s="21">
        <v>0</v>
      </c>
      <c r="O1270" s="21">
        <v>7.6647731218672526</v>
      </c>
      <c r="P1270" s="21">
        <v>0</v>
      </c>
      <c r="Q1270" s="21">
        <v>8.7062814343876394</v>
      </c>
      <c r="R1270" s="23">
        <v>624470.37412369833</v>
      </c>
      <c r="S1270" s="23">
        <v>581208.43451099063</v>
      </c>
      <c r="T1270" s="23">
        <v>10979.290139183</v>
      </c>
      <c r="U1270" s="18" t="s">
        <v>41</v>
      </c>
      <c r="V1270" s="23">
        <v>68.58996599196621</v>
      </c>
      <c r="W1270" s="23">
        <v>63.773552734990446</v>
      </c>
      <c r="X1270" s="23">
        <v>157.0257761285061</v>
      </c>
      <c r="Y1270" s="23">
        <v>158.1245780313528</v>
      </c>
      <c r="Z1270" s="23">
        <v>142.1184862182715</v>
      </c>
      <c r="AA1270" s="23">
        <v>155.9184694340758</v>
      </c>
      <c r="AB1270" s="21">
        <v>0</v>
      </c>
      <c r="AC1270" s="26">
        <f>((Y1270*1000)*(O1270/100))/VLOOKUP(E1270,'Sq Ft lookup'!$C$3:$D$7,2,0)</f>
        <v>0.22611735365696156</v>
      </c>
      <c r="AD1270" s="26">
        <f>(100-J1270)/100*X1270*1000/VLOOKUP(E1270,'Sq Ft lookup'!$C$3:$D$7,2,0)</f>
        <v>1.800899595100564</v>
      </c>
      <c r="AE1270" s="26">
        <f>(100-K1270)/100*Y1270*1000/VLOOKUP(E1270,'Sq Ft lookup'!$C$3:$D$7,2,0)</f>
        <v>1.7448984075543328</v>
      </c>
    </row>
    <row r="1271" spans="1:31">
      <c r="A1271" t="s">
        <v>1378</v>
      </c>
      <c r="B1271" t="s">
        <v>1328</v>
      </c>
      <c r="C1271" t="s">
        <v>35</v>
      </c>
      <c r="D1271" t="s">
        <v>1329</v>
      </c>
      <c r="E1271" t="s">
        <v>99</v>
      </c>
      <c r="F1271">
        <v>2004</v>
      </c>
      <c r="G1271" t="s">
        <v>72</v>
      </c>
      <c r="H1271" t="s">
        <v>73</v>
      </c>
      <c r="I1271" t="s">
        <v>63</v>
      </c>
      <c r="J1271" s="21">
        <v>38.400762918880162</v>
      </c>
      <c r="K1271" s="21">
        <v>40.63843217615927</v>
      </c>
      <c r="L1271" s="21">
        <v>81.933171923220442</v>
      </c>
      <c r="M1271" s="21">
        <v>83.204277170561625</v>
      </c>
      <c r="N1271" s="21">
        <v>0</v>
      </c>
      <c r="O1271" s="21">
        <v>14.671799075800982</v>
      </c>
      <c r="P1271" s="21">
        <v>0</v>
      </c>
      <c r="Q1271" s="21">
        <v>9.9664107017299042</v>
      </c>
      <c r="R1271" s="23">
        <v>660475.52499034873</v>
      </c>
      <c r="S1271" s="23">
        <v>615205.52027489734</v>
      </c>
      <c r="T1271" s="23">
        <v>18884.018878593</v>
      </c>
      <c r="U1271" s="18" t="s">
        <v>41</v>
      </c>
      <c r="V1271" s="23">
        <v>191.45367485611601</v>
      </c>
      <c r="W1271" s="23">
        <v>177.98379054850932</v>
      </c>
      <c r="X1271" s="23">
        <v>194.87117735057231</v>
      </c>
      <c r="Y1271" s="23">
        <v>193.75807363924906</v>
      </c>
      <c r="Z1271" s="23">
        <v>166.61585902201278</v>
      </c>
      <c r="AA1271" s="23">
        <v>174.45733817321599</v>
      </c>
      <c r="AB1271" s="21">
        <v>0</v>
      </c>
      <c r="AC1271" s="26">
        <f>((Y1271*1000)*(O1271/100))/VLOOKUP(E1271,'Sq Ft lookup'!$C$3:$D$7,2,0)</f>
        <v>0.53036931450546876</v>
      </c>
      <c r="AD1271" s="26">
        <f>(100-J1271)/100*X1271*1000/VLOOKUP(E1271,'Sq Ft lookup'!$C$3:$D$7,2,0)</f>
        <v>2.2395365399057563</v>
      </c>
      <c r="AE1271" s="26">
        <f>(100-K1271)/100*Y1271*1000/VLOOKUP(E1271,'Sq Ft lookup'!$C$3:$D$7,2,0)</f>
        <v>2.1458550428643677</v>
      </c>
    </row>
    <row r="1272" spans="1:31">
      <c r="A1272" t="s">
        <v>1379</v>
      </c>
      <c r="B1272" t="s">
        <v>1328</v>
      </c>
      <c r="C1272" t="s">
        <v>35</v>
      </c>
      <c r="D1272" s="22" t="s">
        <v>1329</v>
      </c>
      <c r="E1272" t="s">
        <v>99</v>
      </c>
      <c r="F1272">
        <v>2004</v>
      </c>
      <c r="G1272" t="s">
        <v>75</v>
      </c>
      <c r="H1272" t="s">
        <v>235</v>
      </c>
      <c r="I1272" t="s">
        <v>63</v>
      </c>
      <c r="J1272" s="21">
        <v>46.547690645285691</v>
      </c>
      <c r="K1272" s="21">
        <v>49.998051318867731</v>
      </c>
      <c r="L1272" s="21">
        <v>88.424828935334702</v>
      </c>
      <c r="M1272" s="21">
        <v>89.214526522093664</v>
      </c>
      <c r="N1272" s="21">
        <v>0</v>
      </c>
      <c r="O1272" s="21">
        <v>16.635790576839806</v>
      </c>
      <c r="P1272" s="21">
        <v>0</v>
      </c>
      <c r="Q1272" s="21">
        <v>12.528751707813907</v>
      </c>
      <c r="R1272" s="23">
        <v>668776.53837625356</v>
      </c>
      <c r="S1272" s="23">
        <v>624188.66474295023</v>
      </c>
      <c r="T1272" s="23">
        <v>25037.326548337001</v>
      </c>
      <c r="U1272" s="18" t="s">
        <v>41</v>
      </c>
      <c r="V1272" s="23">
        <v>166.17441417666481</v>
      </c>
      <c r="W1272" s="23">
        <v>154.83858023953658</v>
      </c>
      <c r="X1272" s="23">
        <v>232.82031296168128</v>
      </c>
      <c r="Y1272" s="23">
        <v>235.50891528603637</v>
      </c>
      <c r="Z1272" s="23">
        <v>171.72189046568764</v>
      </c>
      <c r="AA1272" s="23">
        <v>176.78422309919179</v>
      </c>
      <c r="AB1272" s="21">
        <v>0</v>
      </c>
      <c r="AC1272" s="26">
        <f>((Y1272*1000)*(O1272/100))/VLOOKUP(E1272,'Sq Ft lookup'!$C$3:$D$7,2,0)</f>
        <v>0.73094720031291205</v>
      </c>
      <c r="AD1272" s="26">
        <f>(100-J1272)/100*X1272*1000/VLOOKUP(E1272,'Sq Ft lookup'!$C$3:$D$7,2,0)</f>
        <v>2.3217879463599234</v>
      </c>
      <c r="AE1272" s="26">
        <f>(100-K1272)/100*Y1272*1000/VLOOKUP(E1272,'Sq Ft lookup'!$C$3:$D$7,2,0)</f>
        <v>2.1969971447913279</v>
      </c>
    </row>
    <row r="1273" spans="1:31">
      <c r="A1273" t="s">
        <v>1380</v>
      </c>
      <c r="B1273" t="s">
        <v>1328</v>
      </c>
      <c r="C1273" t="s">
        <v>35</v>
      </c>
      <c r="D1273" t="s">
        <v>1329</v>
      </c>
      <c r="E1273" t="s">
        <v>99</v>
      </c>
      <c r="F1273">
        <v>2004</v>
      </c>
      <c r="G1273" t="s">
        <v>75</v>
      </c>
      <c r="H1273" t="s">
        <v>76</v>
      </c>
      <c r="I1273" t="s">
        <v>77</v>
      </c>
      <c r="J1273" s="21">
        <v>54.516363965838075</v>
      </c>
      <c r="K1273" s="21">
        <v>57.160895148886851</v>
      </c>
      <c r="L1273" s="21">
        <v>82.721652593604006</v>
      </c>
      <c r="M1273" s="21">
        <v>83.894323925621393</v>
      </c>
      <c r="N1273" s="21">
        <v>0</v>
      </c>
      <c r="O1273" s="21">
        <v>13.638809409601091</v>
      </c>
      <c r="P1273" s="21">
        <v>0</v>
      </c>
      <c r="Q1273" s="21">
        <v>12.511282147081234</v>
      </c>
      <c r="R1273" s="23">
        <v>668776.53837625356</v>
      </c>
      <c r="S1273" s="23">
        <v>623652.76486984047</v>
      </c>
      <c r="T1273" s="23">
        <v>25037.326548337001</v>
      </c>
      <c r="U1273" s="18" t="s">
        <v>41</v>
      </c>
      <c r="V1273" s="23">
        <v>288.81841244300006</v>
      </c>
      <c r="W1273" s="23">
        <v>269.22019269435424</v>
      </c>
      <c r="X1273" s="23">
        <v>232.82031296168128</v>
      </c>
      <c r="Y1273" s="23">
        <v>235.50891528603637</v>
      </c>
      <c r="Z1273" s="23">
        <v>187.21436402877583</v>
      </c>
      <c r="AA1273" s="23">
        <v>194.27498480984576</v>
      </c>
      <c r="AB1273" s="21">
        <v>0</v>
      </c>
      <c r="AC1273" s="26">
        <f>((Y1273*1000)*(O1273/100))/VLOOKUP(E1273,'Sq Ft lookup'!$C$3:$D$7,2,0)</f>
        <v>0.59926515109107081</v>
      </c>
      <c r="AD1273" s="26">
        <f>(100-J1273)/100*X1273*1000/VLOOKUP(E1273,'Sq Ft lookup'!$C$3:$D$7,2,0)</f>
        <v>1.9756556671844743</v>
      </c>
      <c r="AE1273" s="26">
        <f>(100-K1273)/100*Y1273*1000/VLOOKUP(E1273,'Sq Ft lookup'!$C$3:$D$7,2,0)</f>
        <v>1.8822744618116485</v>
      </c>
    </row>
    <row r="1274" spans="1:31">
      <c r="A1274" t="s">
        <v>1381</v>
      </c>
      <c r="B1274" t="s">
        <v>1328</v>
      </c>
      <c r="C1274" t="s">
        <v>35</v>
      </c>
      <c r="D1274" s="22" t="s">
        <v>1329</v>
      </c>
      <c r="E1274" t="s">
        <v>99</v>
      </c>
      <c r="F1274">
        <v>2004</v>
      </c>
      <c r="G1274" t="s">
        <v>79</v>
      </c>
      <c r="H1274" t="s">
        <v>62</v>
      </c>
      <c r="I1274" t="s">
        <v>70</v>
      </c>
      <c r="J1274" s="21">
        <v>41.546907293363056</v>
      </c>
      <c r="K1274" s="21">
        <v>47.329648592834317</v>
      </c>
      <c r="L1274" s="21">
        <v>79.929254223340706</v>
      </c>
      <c r="M1274" s="21">
        <v>81.603695469061492</v>
      </c>
      <c r="N1274" s="21">
        <v>0</v>
      </c>
      <c r="O1274" s="21">
        <v>24.28617961335371</v>
      </c>
      <c r="P1274" s="21">
        <v>0</v>
      </c>
      <c r="Q1274" s="21">
        <v>18.671253965425393</v>
      </c>
      <c r="R1274" s="23">
        <v>738865.50551977579</v>
      </c>
      <c r="S1274" s="23">
        <v>679110.20743355283</v>
      </c>
      <c r="T1274" s="23">
        <v>7987.2695405180002</v>
      </c>
      <c r="U1274" s="18" t="s">
        <v>41</v>
      </c>
      <c r="V1274" s="23">
        <v>165.5946741752106</v>
      </c>
      <c r="W1274" s="23">
        <v>151.77870636762091</v>
      </c>
      <c r="X1274" s="23">
        <v>211.89499085915909</v>
      </c>
      <c r="Y1274" s="23">
        <v>210.89236738168546</v>
      </c>
      <c r="Z1274" s="23">
        <v>199.72192445221262</v>
      </c>
      <c r="AA1274" s="23">
        <v>201.62267915281549</v>
      </c>
      <c r="AB1274" s="21">
        <v>0</v>
      </c>
      <c r="AC1274" s="26">
        <f>((Y1274*1000)*(O1274/100))/VLOOKUP(E1274,'Sq Ft lookup'!$C$3:$D$7,2,0)</f>
        <v>0.95555408830540867</v>
      </c>
      <c r="AD1274" s="26">
        <f>(100-J1274)/100*X1274*1000/VLOOKUP(E1274,'Sq Ft lookup'!$C$3:$D$7,2,0)</f>
        <v>2.3108055120825397</v>
      </c>
      <c r="AE1274" s="26">
        <f>(100-K1274)/100*Y1274*1000/VLOOKUP(E1274,'Sq Ft lookup'!$C$3:$D$7,2,0)</f>
        <v>2.0723461005750856</v>
      </c>
    </row>
    <row r="1275" spans="1:31">
      <c r="A1275" t="s">
        <v>1382</v>
      </c>
      <c r="B1275" t="s">
        <v>1328</v>
      </c>
      <c r="C1275" t="s">
        <v>35</v>
      </c>
      <c r="D1275" s="22" t="s">
        <v>1329</v>
      </c>
      <c r="E1275" t="s">
        <v>99</v>
      </c>
      <c r="F1275">
        <v>2004</v>
      </c>
      <c r="G1275" t="s">
        <v>81</v>
      </c>
      <c r="H1275" t="s">
        <v>82</v>
      </c>
      <c r="I1275" t="s">
        <v>77</v>
      </c>
      <c r="J1275" s="21">
        <v>30.888215851272705</v>
      </c>
      <c r="K1275" s="21">
        <v>35.990207232971372</v>
      </c>
      <c r="L1275" s="21">
        <v>66.434326016876057</v>
      </c>
      <c r="M1275" s="21">
        <v>69.473302510906308</v>
      </c>
      <c r="N1275" s="21">
        <v>0</v>
      </c>
      <c r="O1275" s="21">
        <v>16.31076134071041</v>
      </c>
      <c r="P1275" s="21">
        <v>0</v>
      </c>
      <c r="Q1275" s="21">
        <v>11.411896206362568</v>
      </c>
      <c r="R1275" s="23">
        <v>743645.25577143533</v>
      </c>
      <c r="S1275" s="23">
        <v>676616.06209330086</v>
      </c>
      <c r="T1275" s="23">
        <v>9930.3796024900003</v>
      </c>
      <c r="U1275" s="18" t="s">
        <v>41</v>
      </c>
      <c r="V1275" s="23">
        <v>340.50994245696893</v>
      </c>
      <c r="W1275" s="23">
        <v>309.67943346374261</v>
      </c>
      <c r="X1275" s="23">
        <v>189.82361178012891</v>
      </c>
      <c r="Y1275" s="23">
        <v>189.71744809631804</v>
      </c>
      <c r="Z1275" s="23">
        <v>188.53999008488321</v>
      </c>
      <c r="AA1275" s="23">
        <v>189.23499843609437</v>
      </c>
      <c r="AB1275" s="21">
        <v>0</v>
      </c>
      <c r="AC1275" s="26">
        <f>((Y1275*1000)*(O1275/100))/VLOOKUP(E1275,'Sq Ft lookup'!$C$3:$D$7,2,0)</f>
        <v>0.57732015262456304</v>
      </c>
      <c r="AD1275" s="26">
        <f>(100-J1275)/100*X1275*1000/VLOOKUP(E1275,'Sq Ft lookup'!$C$3:$D$7,2,0)</f>
        <v>2.4475836723283728</v>
      </c>
      <c r="AE1275" s="26">
        <f>(100-K1275)/100*Y1275*1000/VLOOKUP(E1275,'Sq Ft lookup'!$C$3:$D$7,2,0)</f>
        <v>2.2656295777863487</v>
      </c>
    </row>
    <row r="1276" spans="1:31">
      <c r="A1276" t="s">
        <v>1383</v>
      </c>
      <c r="B1276" t="s">
        <v>1328</v>
      </c>
      <c r="C1276" t="s">
        <v>35</v>
      </c>
      <c r="D1276" t="s">
        <v>1329</v>
      </c>
      <c r="E1276" t="s">
        <v>114</v>
      </c>
      <c r="F1276">
        <v>2004</v>
      </c>
      <c r="G1276" t="s">
        <v>38</v>
      </c>
      <c r="H1276" t="s">
        <v>39</v>
      </c>
      <c r="I1276" t="s">
        <v>40</v>
      </c>
      <c r="J1276" s="21">
        <v>25.909871943588371</v>
      </c>
      <c r="K1276" s="21">
        <v>27.001942694109328</v>
      </c>
      <c r="L1276" s="21">
        <v>89.104594303351575</v>
      </c>
      <c r="M1276" s="21">
        <v>89.189866985843125</v>
      </c>
      <c r="N1276" s="21">
        <v>0</v>
      </c>
      <c r="O1276" s="21">
        <v>10.215867395195755</v>
      </c>
      <c r="P1276" s="21">
        <v>0</v>
      </c>
      <c r="Q1276" s="21">
        <v>9.8391887185318598</v>
      </c>
      <c r="R1276" s="23">
        <v>10377154.011074835</v>
      </c>
      <c r="S1276" s="23">
        <v>10295882.236614466</v>
      </c>
      <c r="T1276" s="23">
        <v>5363916.31876201</v>
      </c>
      <c r="U1276" s="18" t="s">
        <v>41</v>
      </c>
      <c r="V1276" s="23">
        <v>1625.3963602823421</v>
      </c>
      <c r="W1276" s="23">
        <v>1612.6554912277254</v>
      </c>
      <c r="X1276" s="23">
        <v>1950.7077619736324</v>
      </c>
      <c r="Y1276" s="23">
        <v>1866.5177578360258</v>
      </c>
      <c r="Z1276" s="23">
        <v>1949.2717417198469</v>
      </c>
      <c r="AA1276" s="23">
        <v>1863.1304395420436</v>
      </c>
      <c r="AB1276" s="21">
        <v>0</v>
      </c>
      <c r="AC1276" s="26">
        <f>((Y1276*1000)*(O1276/100))/VLOOKUP(E1276,'Sq Ft lookup'!$C$3:$D$7,2,0)</f>
        <v>0.38243276985220498</v>
      </c>
      <c r="AD1276" s="26">
        <f>(100-J1276)/100*X1276*1000/VLOOKUP(E1276,'Sq Ft lookup'!$C$3:$D$7,2,0)</f>
        <v>2.8986800618785109</v>
      </c>
      <c r="AE1276" s="26">
        <f>(100-K1276)/100*Y1276*1000/VLOOKUP(E1276,'Sq Ft lookup'!$C$3:$D$7,2,0)</f>
        <v>2.7326949508418932</v>
      </c>
    </row>
    <row r="1277" spans="1:31">
      <c r="A1277" t="s">
        <v>1384</v>
      </c>
      <c r="B1277" t="s">
        <v>1328</v>
      </c>
      <c r="C1277" t="s">
        <v>35</v>
      </c>
      <c r="D1277" t="s">
        <v>1329</v>
      </c>
      <c r="E1277" t="s">
        <v>114</v>
      </c>
      <c r="F1277">
        <v>2004</v>
      </c>
      <c r="G1277" t="s">
        <v>43</v>
      </c>
      <c r="H1277" t="s">
        <v>44</v>
      </c>
      <c r="I1277" t="s">
        <v>45</v>
      </c>
      <c r="J1277" s="21">
        <v>25.678272521673996</v>
      </c>
      <c r="K1277" s="21">
        <v>25.58233903249296</v>
      </c>
      <c r="L1277" s="21">
        <v>62.723305119680617</v>
      </c>
      <c r="M1277" s="21">
        <v>62.948730001520303</v>
      </c>
      <c r="N1277" s="21">
        <v>0</v>
      </c>
      <c r="O1277" s="21">
        <v>7.106998107662708</v>
      </c>
      <c r="P1277" s="21">
        <v>0</v>
      </c>
      <c r="Q1277" s="21">
        <v>6.7740304574016612</v>
      </c>
      <c r="R1277" s="23">
        <v>10372607.154523246</v>
      </c>
      <c r="S1277" s="23">
        <v>10311866.589651378</v>
      </c>
      <c r="T1277" s="23">
        <v>3701327.82295857</v>
      </c>
      <c r="U1277" s="18" t="s">
        <v>41</v>
      </c>
      <c r="V1277" s="23">
        <v>2735.3148775938789</v>
      </c>
      <c r="W1277" s="23">
        <v>2718.7190807909928</v>
      </c>
      <c r="X1277" s="23">
        <v>1864.0629098006962</v>
      </c>
      <c r="Y1277" s="23">
        <v>1864.8841642694467</v>
      </c>
      <c r="Z1277" s="23">
        <v>1864.0629098006962</v>
      </c>
      <c r="AA1277" s="23">
        <v>1859.8906746292359</v>
      </c>
      <c r="AB1277" s="21">
        <v>0</v>
      </c>
      <c r="AC1277" s="26">
        <f>((Y1277*1000)*(O1277/100))/VLOOKUP(E1277,'Sq Ft lookup'!$C$3:$D$7,2,0)</f>
        <v>0.26581885732998617</v>
      </c>
      <c r="AD1277" s="26">
        <f>(100-J1277)/100*X1277*1000/VLOOKUP(E1277,'Sq Ft lookup'!$C$3:$D$7,2,0)</f>
        <v>2.7785875568524419</v>
      </c>
      <c r="AE1277" s="26">
        <f>(100-K1277)/100*Y1277*1000/VLOOKUP(E1277,'Sq Ft lookup'!$C$3:$D$7,2,0)</f>
        <v>2.783399869239398</v>
      </c>
    </row>
    <row r="1278" spans="1:31">
      <c r="A1278" t="s">
        <v>1385</v>
      </c>
      <c r="B1278" t="s">
        <v>1328</v>
      </c>
      <c r="C1278" t="s">
        <v>35</v>
      </c>
      <c r="D1278" t="s">
        <v>1329</v>
      </c>
      <c r="E1278" t="s">
        <v>114</v>
      </c>
      <c r="F1278">
        <v>2004</v>
      </c>
      <c r="G1278" t="s">
        <v>47</v>
      </c>
      <c r="H1278" t="s">
        <v>220</v>
      </c>
      <c r="I1278" t="s">
        <v>57</v>
      </c>
      <c r="J1278" s="21">
        <v>32.03243064879954</v>
      </c>
      <c r="K1278" s="21">
        <v>32.832180153367794</v>
      </c>
      <c r="L1278" s="21">
        <v>68.676143102584831</v>
      </c>
      <c r="M1278" s="21">
        <v>68.985923854744598</v>
      </c>
      <c r="N1278" s="21">
        <v>0</v>
      </c>
      <c r="O1278" s="21">
        <v>3.0971922933757225</v>
      </c>
      <c r="P1278" s="21">
        <v>0</v>
      </c>
      <c r="Q1278" s="21">
        <v>2.9964506202172334</v>
      </c>
      <c r="R1278" s="23">
        <v>10443097.697624033</v>
      </c>
      <c r="S1278" s="23">
        <v>10344191.984086661</v>
      </c>
      <c r="T1278" s="23">
        <v>4539022.9956207098</v>
      </c>
      <c r="U1278" s="18" t="s">
        <v>41</v>
      </c>
      <c r="V1278" s="21">
        <v>2079.9240589215988</v>
      </c>
      <c r="W1278" s="21">
        <v>2059.337219622942</v>
      </c>
      <c r="X1278" s="23">
        <v>1995.0302973375979</v>
      </c>
      <c r="Y1278" s="23">
        <v>1885.3210687582764</v>
      </c>
      <c r="Z1278" s="23">
        <v>1955.0454441864044</v>
      </c>
      <c r="AA1278" s="23">
        <v>1781.5464532554711</v>
      </c>
      <c r="AB1278" s="21">
        <v>0</v>
      </c>
      <c r="AC1278" s="26">
        <f>((Y1278*1000)*(O1278/100))/VLOOKUP(E1278,'Sq Ft lookup'!$C$3:$D$7,2,0)</f>
        <v>0.1171119511571804</v>
      </c>
      <c r="AD1278" s="26">
        <f>(100-J1278)/100*X1278*1000/VLOOKUP(E1278,'Sq Ft lookup'!$C$3:$D$7,2,0)</f>
        <v>2.7195619753718261</v>
      </c>
      <c r="AE1278" s="26">
        <f>(100-K1278)/100*Y1278*1000/VLOOKUP(E1278,'Sq Ft lookup'!$C$3:$D$7,2,0)</f>
        <v>2.539769472511352</v>
      </c>
    </row>
    <row r="1279" spans="1:31">
      <c r="A1279" t="s">
        <v>1386</v>
      </c>
      <c r="B1279" t="s">
        <v>1328</v>
      </c>
      <c r="C1279" t="s">
        <v>35</v>
      </c>
      <c r="D1279" s="22" t="s">
        <v>1329</v>
      </c>
      <c r="E1279" t="s">
        <v>114</v>
      </c>
      <c r="F1279">
        <v>2004</v>
      </c>
      <c r="G1279" t="s">
        <v>47</v>
      </c>
      <c r="H1279" t="s">
        <v>39</v>
      </c>
      <c r="I1279" t="s">
        <v>40</v>
      </c>
      <c r="J1279" s="21">
        <v>24.848499547506751</v>
      </c>
      <c r="K1279" s="21">
        <v>26.444299113376456</v>
      </c>
      <c r="L1279" s="21">
        <v>89.267367717829075</v>
      </c>
      <c r="M1279" s="21">
        <v>89.35973174919296</v>
      </c>
      <c r="N1279" s="21">
        <v>0</v>
      </c>
      <c r="O1279" s="21">
        <v>10.43921290674156</v>
      </c>
      <c r="P1279" s="21">
        <v>0</v>
      </c>
      <c r="Q1279" s="21">
        <v>10.246594541728445</v>
      </c>
      <c r="R1279" s="23">
        <v>10443097.697624033</v>
      </c>
      <c r="S1279" s="23">
        <v>10354866.547607906</v>
      </c>
      <c r="T1279" s="23">
        <v>4539022.9956207098</v>
      </c>
      <c r="U1279" s="18" t="s">
        <v>41</v>
      </c>
      <c r="V1279" s="23">
        <v>1637.4887846537802</v>
      </c>
      <c r="W1279" s="23">
        <v>1623.3808642403817</v>
      </c>
      <c r="X1279" s="23">
        <v>1995.0302973375979</v>
      </c>
      <c r="Y1279" s="23">
        <v>1898.637334854187</v>
      </c>
      <c r="Z1279" s="23">
        <v>1993.7181409306536</v>
      </c>
      <c r="AA1279" s="23">
        <v>1893.4514840095621</v>
      </c>
      <c r="AB1279" s="21">
        <v>0</v>
      </c>
      <c r="AC1279" s="26">
        <f>((Y1279*1000)*(O1279/100))/VLOOKUP(E1279,'Sq Ft lookup'!$C$3:$D$7,2,0)</f>
        <v>0.39751863961554806</v>
      </c>
      <c r="AD1279" s="26">
        <f>(100-J1279)/100*X1279*1000/VLOOKUP(E1279,'Sq Ft lookup'!$C$3:$D$7,2,0)</f>
        <v>3.0070100339571648</v>
      </c>
      <c r="AE1279" s="26">
        <f>(100-K1279)/100*Y1279*1000/VLOOKUP(E1279,'Sq Ft lookup'!$C$3:$D$7,2,0)</f>
        <v>2.800954670972938</v>
      </c>
    </row>
    <row r="1280" spans="1:31">
      <c r="A1280" t="s">
        <v>1387</v>
      </c>
      <c r="B1280" t="s">
        <v>1328</v>
      </c>
      <c r="C1280" t="s">
        <v>35</v>
      </c>
      <c r="D1280" t="s">
        <v>1329</v>
      </c>
      <c r="E1280" t="s">
        <v>114</v>
      </c>
      <c r="F1280">
        <v>2004</v>
      </c>
      <c r="G1280" t="s">
        <v>49</v>
      </c>
      <c r="H1280" t="s">
        <v>44</v>
      </c>
      <c r="I1280" t="s">
        <v>45</v>
      </c>
      <c r="J1280" s="21">
        <v>23.033371934574788</v>
      </c>
      <c r="K1280" s="21">
        <v>23.099031875371889</v>
      </c>
      <c r="L1280" s="21">
        <v>68.810584265720749</v>
      </c>
      <c r="M1280" s="21">
        <v>68.986811184542177</v>
      </c>
      <c r="N1280" s="21">
        <v>0</v>
      </c>
      <c r="O1280" s="21">
        <v>0.30073153140335301</v>
      </c>
      <c r="P1280" s="21">
        <v>0</v>
      </c>
      <c r="Q1280" s="21">
        <v>0.28453156238596</v>
      </c>
      <c r="R1280" s="23">
        <v>10100550.737534441</v>
      </c>
      <c r="S1280" s="23">
        <v>10048393.425226239</v>
      </c>
      <c r="T1280" s="23">
        <v>2035085.6792653401</v>
      </c>
      <c r="U1280" s="18" t="s">
        <v>41</v>
      </c>
      <c r="V1280" s="23">
        <v>1344.5559828245298</v>
      </c>
      <c r="W1280" s="23">
        <v>1336.9589089262454</v>
      </c>
      <c r="X1280" s="23">
        <v>1699.2940135887427</v>
      </c>
      <c r="Y1280" s="23">
        <v>1699.0033653515602</v>
      </c>
      <c r="Z1280" s="23">
        <v>1698.3704644065069</v>
      </c>
      <c r="AA1280" s="23">
        <v>1698.3325042108286</v>
      </c>
      <c r="AB1280" s="21">
        <v>0</v>
      </c>
      <c r="AC1280" s="26">
        <f>((Y1280*1000)*(O1280/100))/VLOOKUP(E1280,'Sq Ft lookup'!$C$3:$D$7,2,0)</f>
        <v>1.0247570876887789E-2</v>
      </c>
      <c r="AD1280" s="26">
        <f>(100-J1280)/100*X1280*1000/VLOOKUP(E1280,'Sq Ft lookup'!$C$3:$D$7,2,0)</f>
        <v>2.6231233517386352</v>
      </c>
      <c r="AE1280" s="26">
        <f>(100-K1280)/100*Y1280*1000/VLOOKUP(E1280,'Sq Ft lookup'!$C$3:$D$7,2,0)</f>
        <v>2.6204372972831171</v>
      </c>
    </row>
    <row r="1281" spans="1:31">
      <c r="A1281" t="s">
        <v>1388</v>
      </c>
      <c r="B1281" t="s">
        <v>1328</v>
      </c>
      <c r="C1281" t="s">
        <v>35</v>
      </c>
      <c r="D1281" t="s">
        <v>1329</v>
      </c>
      <c r="E1281" t="s">
        <v>114</v>
      </c>
      <c r="F1281">
        <v>2004</v>
      </c>
      <c r="G1281" t="s">
        <v>51</v>
      </c>
      <c r="H1281" t="s">
        <v>52</v>
      </c>
      <c r="I1281" t="s">
        <v>53</v>
      </c>
      <c r="J1281" s="21">
        <v>27.348577109527263</v>
      </c>
      <c r="K1281" s="21">
        <v>27.362023784404212</v>
      </c>
      <c r="L1281" s="21">
        <v>80.062602961279111</v>
      </c>
      <c r="M1281" s="21">
        <v>80.200804948734941</v>
      </c>
      <c r="N1281" s="21">
        <v>0</v>
      </c>
      <c r="O1281" s="21">
        <v>14.104658087005461</v>
      </c>
      <c r="P1281" s="21">
        <v>0</v>
      </c>
      <c r="Q1281" s="21">
        <v>8.3294064241564705</v>
      </c>
      <c r="R1281" s="23">
        <v>10563586.318423009</v>
      </c>
      <c r="S1281" s="23">
        <v>10494434.097681534</v>
      </c>
      <c r="T1281" s="23">
        <v>2593952.2420892199</v>
      </c>
      <c r="U1281" s="18" t="s">
        <v>41</v>
      </c>
      <c r="V1281" s="23">
        <v>1627.852124071522</v>
      </c>
      <c r="W1281" s="23">
        <v>1616.5835069729856</v>
      </c>
      <c r="X1281" s="23">
        <v>1887.3097730610311</v>
      </c>
      <c r="Y1281" s="23">
        <v>1932.1716656004228</v>
      </c>
      <c r="Z1281" s="23">
        <v>1880.631911029086</v>
      </c>
      <c r="AA1281" s="23">
        <v>1920.8246391806965</v>
      </c>
      <c r="AB1281" s="21">
        <v>0</v>
      </c>
      <c r="AC1281" s="26">
        <f>((Y1281*1000)*(O1281/100))/VLOOKUP(E1281,'Sq Ft lookup'!$C$3:$D$7,2,0)</f>
        <v>0.54658284614307695</v>
      </c>
      <c r="AD1281" s="26">
        <f>(100-J1281)/100*X1281*1000/VLOOKUP(E1281,'Sq Ft lookup'!$C$3:$D$7,2,0)</f>
        <v>2.7500148505410964</v>
      </c>
      <c r="AE1281" s="26">
        <f>(100-K1281)/100*Y1281*1000/VLOOKUP(E1281,'Sq Ft lookup'!$C$3:$D$7,2,0)</f>
        <v>2.8148624045393427</v>
      </c>
    </row>
    <row r="1282" spans="1:31">
      <c r="A1282" t="s">
        <v>1389</v>
      </c>
      <c r="B1282" t="s">
        <v>1328</v>
      </c>
      <c r="C1282" t="s">
        <v>35</v>
      </c>
      <c r="D1282" t="s">
        <v>1329</v>
      </c>
      <c r="E1282" t="s">
        <v>114</v>
      </c>
      <c r="F1282">
        <v>2004</v>
      </c>
      <c r="G1282" t="s">
        <v>55</v>
      </c>
      <c r="H1282" t="s">
        <v>225</v>
      </c>
      <c r="I1282" t="s">
        <v>40</v>
      </c>
      <c r="J1282" s="21">
        <v>24.176210431159838</v>
      </c>
      <c r="K1282" s="21">
        <v>25.726599859882192</v>
      </c>
      <c r="L1282" s="21">
        <v>58.24880562435726</v>
      </c>
      <c r="M1282" s="21">
        <v>58.636232265927589</v>
      </c>
      <c r="N1282" s="21">
        <v>0</v>
      </c>
      <c r="O1282" s="21">
        <v>10.671817034946699</v>
      </c>
      <c r="P1282" s="21">
        <v>0</v>
      </c>
      <c r="Q1282" s="21">
        <v>11.200645139012584</v>
      </c>
      <c r="R1282" s="23">
        <v>10436168.851565044</v>
      </c>
      <c r="S1282" s="23">
        <v>10340733.678929472</v>
      </c>
      <c r="T1282" s="23">
        <v>3452044.4514156599</v>
      </c>
      <c r="U1282" s="18" t="s">
        <v>41</v>
      </c>
      <c r="V1282" s="23">
        <v>4692.2805036325317</v>
      </c>
      <c r="W1282" s="23">
        <v>4648.5880195150266</v>
      </c>
      <c r="X1282" s="23">
        <v>1929.8865096211161</v>
      </c>
      <c r="Y1282" s="23">
        <v>1888.6647150504946</v>
      </c>
      <c r="Z1282" s="23">
        <v>1902.6395304908881</v>
      </c>
      <c r="AA1282" s="23">
        <v>1842.2272432431687</v>
      </c>
      <c r="AB1282" s="21">
        <v>0</v>
      </c>
      <c r="AC1282" s="26">
        <f>((Y1282*1000)*(O1282/100))/VLOOKUP(E1282,'Sq Ft lookup'!$C$3:$D$7,2,0)</f>
        <v>0.40424156196106337</v>
      </c>
      <c r="AD1282" s="26">
        <f>(100-J1282)/100*X1282*1000/VLOOKUP(E1282,'Sq Ft lookup'!$C$3:$D$7,2,0)</f>
        <v>2.9348437344014231</v>
      </c>
      <c r="AE1282" s="26">
        <f>(100-K1282)/100*Y1282*1000/VLOOKUP(E1282,'Sq Ft lookup'!$C$3:$D$7,2,0)</f>
        <v>2.8134286023158244</v>
      </c>
    </row>
    <row r="1283" spans="1:31">
      <c r="A1283" t="s">
        <v>1390</v>
      </c>
      <c r="B1283" t="s">
        <v>1328</v>
      </c>
      <c r="C1283" t="s">
        <v>35</v>
      </c>
      <c r="D1283" s="22" t="s">
        <v>1329</v>
      </c>
      <c r="E1283" t="s">
        <v>114</v>
      </c>
      <c r="F1283">
        <v>2004</v>
      </c>
      <c r="G1283" t="s">
        <v>55</v>
      </c>
      <c r="H1283" t="s">
        <v>56</v>
      </c>
      <c r="I1283" t="s">
        <v>57</v>
      </c>
      <c r="J1283" s="21">
        <v>25.374497195173507</v>
      </c>
      <c r="K1283" s="21">
        <v>25.381771159694487</v>
      </c>
      <c r="L1283" s="21">
        <v>76.97291168180584</v>
      </c>
      <c r="M1283" s="21">
        <v>77.185855508423245</v>
      </c>
      <c r="N1283" s="21">
        <v>0</v>
      </c>
      <c r="O1283" s="21">
        <v>4.2438590594812684</v>
      </c>
      <c r="P1283" s="21">
        <v>0</v>
      </c>
      <c r="Q1283" s="21">
        <v>3.6050193671123019</v>
      </c>
      <c r="R1283" s="23">
        <v>10436168.851565044</v>
      </c>
      <c r="S1283" s="23">
        <v>10346959.664160222</v>
      </c>
      <c r="T1283" s="23">
        <v>3452044.4514156599</v>
      </c>
      <c r="U1283" s="18" t="s">
        <v>41</v>
      </c>
      <c r="V1283" s="23">
        <v>1056.1056725545391</v>
      </c>
      <c r="W1283" s="23">
        <v>1046.3332604663403</v>
      </c>
      <c r="X1283" s="23">
        <v>1929.8865096211161</v>
      </c>
      <c r="Y1283" s="23">
        <v>1952.7262608198321</v>
      </c>
      <c r="Z1283" s="23">
        <v>1829.6583205744842</v>
      </c>
      <c r="AA1283" s="23">
        <v>1934.6354000360593</v>
      </c>
      <c r="AB1283" s="21">
        <v>0</v>
      </c>
      <c r="AC1283" s="26">
        <f>((Y1283*1000)*(O1283/100))/VLOOKUP(E1283,'Sq Ft lookup'!$C$3:$D$7,2,0)</f>
        <v>0.16620728104025725</v>
      </c>
      <c r="AD1283" s="26">
        <f>(100-J1283)/100*X1283*1000/VLOOKUP(E1283,'Sq Ft lookup'!$C$3:$D$7,2,0)</f>
        <v>2.8884627183459166</v>
      </c>
      <c r="AE1283" s="26">
        <f>(100-K1283)/100*Y1283*1000/VLOOKUP(E1283,'Sq Ft lookup'!$C$3:$D$7,2,0)</f>
        <v>2.9223621137651081</v>
      </c>
    </row>
    <row r="1284" spans="1:31">
      <c r="A1284" t="s">
        <v>1391</v>
      </c>
      <c r="B1284" t="s">
        <v>1328</v>
      </c>
      <c r="C1284" t="s">
        <v>35</v>
      </c>
      <c r="D1284" t="s">
        <v>1329</v>
      </c>
      <c r="E1284" t="s">
        <v>114</v>
      </c>
      <c r="F1284">
        <v>2004</v>
      </c>
      <c r="G1284" t="s">
        <v>59</v>
      </c>
      <c r="H1284" t="s">
        <v>44</v>
      </c>
      <c r="I1284" t="s">
        <v>45</v>
      </c>
      <c r="J1284" s="21">
        <v>24.560792382769215</v>
      </c>
      <c r="K1284" s="21">
        <v>24.645646923332475</v>
      </c>
      <c r="L1284" s="21">
        <v>69.171637744970951</v>
      </c>
      <c r="M1284" s="21">
        <v>69.376397691907954</v>
      </c>
      <c r="N1284" s="21">
        <v>0</v>
      </c>
      <c r="O1284" s="21">
        <v>1.2222186322323101</v>
      </c>
      <c r="P1284" s="21">
        <v>0</v>
      </c>
      <c r="Q1284" s="21">
        <v>0.85133844714400486</v>
      </c>
      <c r="R1284" s="23">
        <v>10347378.347368645</v>
      </c>
      <c r="S1284" s="23">
        <v>10282767.291703861</v>
      </c>
      <c r="T1284" s="23">
        <v>1811994.0555083</v>
      </c>
      <c r="U1284" s="18" t="s">
        <v>41</v>
      </c>
      <c r="V1284" s="23">
        <v>1371.399026734706</v>
      </c>
      <c r="W1284" s="23">
        <v>1362.3907571001366</v>
      </c>
      <c r="X1284" s="23">
        <v>1753.498973697328</v>
      </c>
      <c r="Y1284" s="23">
        <v>1827.3130466206574</v>
      </c>
      <c r="Z1284" s="23">
        <v>1701.1255357140376</v>
      </c>
      <c r="AA1284" s="23">
        <v>1701.0928400731541</v>
      </c>
      <c r="AB1284" s="21">
        <v>0</v>
      </c>
      <c r="AC1284" s="26">
        <f>((Y1284*1000)*(O1284/100))/VLOOKUP(E1284,'Sq Ft lookup'!$C$3:$D$7,2,0)</f>
        <v>4.4792941285618844E-2</v>
      </c>
      <c r="AD1284" s="26">
        <f>(100-J1284)/100*X1284*1000/VLOOKUP(E1284,'Sq Ft lookup'!$C$3:$D$7,2,0)</f>
        <v>2.6530800869104256</v>
      </c>
      <c r="AE1284" s="26">
        <f>(100-K1284)/100*Y1284*1000/VLOOKUP(E1284,'Sq Ft lookup'!$C$3:$D$7,2,0)</f>
        <v>2.7616524768683122</v>
      </c>
    </row>
    <row r="1285" spans="1:31">
      <c r="A1285" t="s">
        <v>1392</v>
      </c>
      <c r="B1285" t="s">
        <v>1328</v>
      </c>
      <c r="C1285" t="s">
        <v>35</v>
      </c>
      <c r="D1285" t="s">
        <v>1329</v>
      </c>
      <c r="E1285" t="s">
        <v>114</v>
      </c>
      <c r="F1285">
        <v>2004</v>
      </c>
      <c r="G1285" t="s">
        <v>61</v>
      </c>
      <c r="H1285" t="s">
        <v>62</v>
      </c>
      <c r="I1285" t="s">
        <v>63</v>
      </c>
      <c r="J1285" s="21">
        <v>23.953381468339273</v>
      </c>
      <c r="K1285" s="21">
        <v>23.142163707650333</v>
      </c>
      <c r="L1285" s="21">
        <v>75.102326395308168</v>
      </c>
      <c r="M1285" s="21">
        <v>75.293462467549162</v>
      </c>
      <c r="N1285" s="21">
        <v>0</v>
      </c>
      <c r="O1285" s="21">
        <v>12.40725157147331</v>
      </c>
      <c r="P1285" s="21">
        <v>0</v>
      </c>
      <c r="Q1285" s="21">
        <v>12.629319242020204</v>
      </c>
      <c r="R1285" s="23">
        <v>10721220.626698738</v>
      </c>
      <c r="S1285" s="23">
        <v>10645806.853342049</v>
      </c>
      <c r="T1285" s="23">
        <v>1505757.2086046799</v>
      </c>
      <c r="U1285" s="18" t="s">
        <v>41</v>
      </c>
      <c r="V1285" s="23">
        <v>1916.1828001347544</v>
      </c>
      <c r="W1285" s="23">
        <v>1901.4550985698845</v>
      </c>
      <c r="X1285" s="23">
        <v>2038.4119491775127</v>
      </c>
      <c r="Y1285" s="23">
        <v>1995.9087369988683</v>
      </c>
      <c r="Z1285" s="23">
        <v>2038.4119491775127</v>
      </c>
      <c r="AA1285" s="23">
        <v>1986.7364254861245</v>
      </c>
      <c r="AB1285" s="21">
        <v>0</v>
      </c>
      <c r="AC1285" s="26">
        <f>((Y1285*1000)*(O1285/100))/VLOOKUP(E1285,'Sq Ft lookup'!$C$3:$D$7,2,0)</f>
        <v>0.49666549967201201</v>
      </c>
      <c r="AD1285" s="26">
        <f>(100-J1285)/100*X1285*1000/VLOOKUP(E1285,'Sq Ft lookup'!$C$3:$D$7,2,0)</f>
        <v>3.1089918954970175</v>
      </c>
      <c r="AE1285" s="26">
        <f>(100-K1285)/100*Y1285*1000/VLOOKUP(E1285,'Sq Ft lookup'!$C$3:$D$7,2,0)</f>
        <v>3.0766391288152715</v>
      </c>
    </row>
    <row r="1286" spans="1:31">
      <c r="A1286" t="s">
        <v>1393</v>
      </c>
      <c r="B1286" t="s">
        <v>1328</v>
      </c>
      <c r="C1286" t="s">
        <v>35</v>
      </c>
      <c r="D1286" t="s">
        <v>1329</v>
      </c>
      <c r="E1286" t="s">
        <v>114</v>
      </c>
      <c r="F1286">
        <v>2004</v>
      </c>
      <c r="G1286" t="s">
        <v>65</v>
      </c>
      <c r="H1286" t="s">
        <v>230</v>
      </c>
      <c r="I1286" t="s">
        <v>63</v>
      </c>
      <c r="J1286" s="21">
        <v>22.707412291027019</v>
      </c>
      <c r="K1286" s="21">
        <v>23.438329894587273</v>
      </c>
      <c r="L1286" s="21">
        <v>85.611806256434335</v>
      </c>
      <c r="M1286" s="21">
        <v>85.767345740338712</v>
      </c>
      <c r="N1286" s="21">
        <v>0</v>
      </c>
      <c r="O1286" s="21">
        <v>11.142681661403337</v>
      </c>
      <c r="P1286" s="21">
        <v>0</v>
      </c>
      <c r="Q1286" s="21">
        <v>9.4486979125246719</v>
      </c>
      <c r="R1286" s="23">
        <v>10733603.240474408</v>
      </c>
      <c r="S1286" s="23">
        <v>10617941.214569712</v>
      </c>
      <c r="T1286" s="23">
        <v>2280853.6661995701</v>
      </c>
      <c r="U1286" s="18" t="s">
        <v>41</v>
      </c>
      <c r="V1286" s="23">
        <v>2146.225375826335</v>
      </c>
      <c r="W1286" s="23">
        <v>2123.0136767930044</v>
      </c>
      <c r="X1286" s="23">
        <v>2127.219476525182</v>
      </c>
      <c r="Y1286" s="23">
        <v>2053.8022176497807</v>
      </c>
      <c r="Z1286" s="23">
        <v>2115.7364053281481</v>
      </c>
      <c r="AA1286" s="23">
        <v>2044.0041464852966</v>
      </c>
      <c r="AB1286" s="21">
        <v>0</v>
      </c>
      <c r="AC1286" s="26">
        <f>((Y1286*1000)*(O1286/100))/VLOOKUP(E1286,'Sq Ft lookup'!$C$3:$D$7,2,0)</f>
        <v>0.45898243695859842</v>
      </c>
      <c r="AD1286" s="26">
        <f>(100-J1286)/100*X1286*1000/VLOOKUP(E1286,'Sq Ft lookup'!$C$3:$D$7,2,0)</f>
        <v>3.2975992371752545</v>
      </c>
      <c r="AE1286" s="26">
        <f>(100-K1286)/100*Y1286*1000/VLOOKUP(E1286,'Sq Ft lookup'!$C$3:$D$7,2,0)</f>
        <v>3.1536808634068905</v>
      </c>
    </row>
    <row r="1287" spans="1:31">
      <c r="A1287" t="s">
        <v>1394</v>
      </c>
      <c r="B1287" t="s">
        <v>1328</v>
      </c>
      <c r="C1287" t="s">
        <v>35</v>
      </c>
      <c r="D1287" t="s">
        <v>1329</v>
      </c>
      <c r="E1287" t="s">
        <v>114</v>
      </c>
      <c r="F1287">
        <v>2004</v>
      </c>
      <c r="G1287" t="s">
        <v>65</v>
      </c>
      <c r="H1287" t="s">
        <v>66</v>
      </c>
      <c r="I1287" t="s">
        <v>57</v>
      </c>
      <c r="J1287" s="21">
        <v>24.047692084180227</v>
      </c>
      <c r="K1287" s="21">
        <v>27.573534133464051</v>
      </c>
      <c r="L1287" s="21">
        <v>78.550671134245135</v>
      </c>
      <c r="M1287" s="21">
        <v>78.818253092356883</v>
      </c>
      <c r="N1287" s="21">
        <v>0</v>
      </c>
      <c r="O1287" s="21">
        <v>9.6677184743752331</v>
      </c>
      <c r="P1287" s="21">
        <v>0</v>
      </c>
      <c r="Q1287" s="21">
        <v>9.214476332985317</v>
      </c>
      <c r="R1287" s="23">
        <v>10733603.240474408</v>
      </c>
      <c r="S1287" s="23">
        <v>10603166.976563465</v>
      </c>
      <c r="T1287" s="23">
        <v>2280853.6661995701</v>
      </c>
      <c r="U1287" s="18" t="s">
        <v>41</v>
      </c>
      <c r="V1287" s="23">
        <v>1084.2991788849199</v>
      </c>
      <c r="W1287" s="23">
        <v>1070.7694161048798</v>
      </c>
      <c r="X1287" s="23">
        <v>2127.219476525182</v>
      </c>
      <c r="Y1287" s="23">
        <v>2085.2486977466224</v>
      </c>
      <c r="Z1287" s="23">
        <v>2114.726591533069</v>
      </c>
      <c r="AA1287" s="23">
        <v>2032.8009075742477</v>
      </c>
      <c r="AB1287" s="21">
        <v>0</v>
      </c>
      <c r="AC1287" s="26">
        <f>((Y1287*1000)*(O1287/100))/VLOOKUP(E1287,'Sq Ft lookup'!$C$3:$D$7,2,0)</f>
        <v>0.40432405453012271</v>
      </c>
      <c r="AD1287" s="26">
        <f>(100-J1287)/100*X1287*1000/VLOOKUP(E1287,'Sq Ft lookup'!$C$3:$D$7,2,0)</f>
        <v>3.2404177433928916</v>
      </c>
      <c r="AE1287" s="26">
        <f>(100-K1287)/100*Y1287*1000/VLOOKUP(E1287,'Sq Ft lookup'!$C$3:$D$7,2,0)</f>
        <v>3.0290251430121198</v>
      </c>
    </row>
    <row r="1288" spans="1:31">
      <c r="A1288" t="s">
        <v>1395</v>
      </c>
      <c r="B1288" t="s">
        <v>1328</v>
      </c>
      <c r="C1288" t="s">
        <v>35</v>
      </c>
      <c r="D1288" t="s">
        <v>1329</v>
      </c>
      <c r="E1288" t="s">
        <v>114</v>
      </c>
      <c r="F1288">
        <v>2004</v>
      </c>
      <c r="G1288" t="s">
        <v>68</v>
      </c>
      <c r="H1288" t="s">
        <v>69</v>
      </c>
      <c r="I1288" t="s">
        <v>70</v>
      </c>
      <c r="J1288" s="21">
        <v>23.930267908525838</v>
      </c>
      <c r="K1288" s="21">
        <v>23.655137805744154</v>
      </c>
      <c r="L1288" s="21">
        <v>79.103190986873841</v>
      </c>
      <c r="M1288" s="21">
        <v>79.316201481776829</v>
      </c>
      <c r="N1288" s="21">
        <v>0</v>
      </c>
      <c r="O1288" s="21">
        <v>3.1000815370358827</v>
      </c>
      <c r="P1288" s="21">
        <v>0</v>
      </c>
      <c r="Q1288" s="21">
        <v>2.4824616858734112</v>
      </c>
      <c r="R1288" s="23">
        <v>10347121.825547377</v>
      </c>
      <c r="S1288" s="23">
        <v>10243202.671956785</v>
      </c>
      <c r="T1288" s="23">
        <v>586471.77717517805</v>
      </c>
      <c r="U1288" s="18" t="s">
        <v>41</v>
      </c>
      <c r="V1288" s="23">
        <v>1150.6969769859709</v>
      </c>
      <c r="W1288" s="23">
        <v>1138.9554314730522</v>
      </c>
      <c r="X1288" s="23">
        <v>1794.7608231128531</v>
      </c>
      <c r="Y1288" s="23">
        <v>1772.5541769541792</v>
      </c>
      <c r="Z1288" s="23">
        <v>1725.7317317750719</v>
      </c>
      <c r="AA1288" s="23">
        <v>1765.8924920784539</v>
      </c>
      <c r="AB1288" s="21">
        <v>0</v>
      </c>
      <c r="AC1288" s="26">
        <f>((Y1288*1000)*(O1288/100))/VLOOKUP(E1288,'Sq Ft lookup'!$C$3:$D$7,2,0)</f>
        <v>0.11020983709128532</v>
      </c>
      <c r="AD1288" s="26">
        <f>(100-J1288)/100*X1288*1000/VLOOKUP(E1288,'Sq Ft lookup'!$C$3:$D$7,2,0)</f>
        <v>2.738206477787172</v>
      </c>
      <c r="AE1288" s="26">
        <f>(100-K1288)/100*Y1288*1000/VLOOKUP(E1288,'Sq Ft lookup'!$C$3:$D$7,2,0)</f>
        <v>2.7141075886766832</v>
      </c>
    </row>
    <row r="1289" spans="1:31">
      <c r="A1289" t="s">
        <v>1396</v>
      </c>
      <c r="B1289" t="s">
        <v>1328</v>
      </c>
      <c r="C1289" t="s">
        <v>35</v>
      </c>
      <c r="D1289" t="s">
        <v>1329</v>
      </c>
      <c r="E1289" t="s">
        <v>114</v>
      </c>
      <c r="F1289">
        <v>2004</v>
      </c>
      <c r="G1289" t="s">
        <v>72</v>
      </c>
      <c r="H1289" t="s">
        <v>73</v>
      </c>
      <c r="I1289" t="s">
        <v>63</v>
      </c>
      <c r="J1289" s="21">
        <v>19.737463054830606</v>
      </c>
      <c r="K1289" s="21">
        <v>19.953158851254926</v>
      </c>
      <c r="L1289" s="21">
        <v>71.337074254805756</v>
      </c>
      <c r="M1289" s="21">
        <v>71.682062119598427</v>
      </c>
      <c r="N1289" s="21">
        <v>0</v>
      </c>
      <c r="O1289" s="21">
        <v>6.9926223460776944</v>
      </c>
      <c r="P1289" s="21">
        <v>0</v>
      </c>
      <c r="Q1289" s="21">
        <v>5.3951348406403072</v>
      </c>
      <c r="R1289" s="23">
        <v>10941044.244696567</v>
      </c>
      <c r="S1289" s="23">
        <v>10810620.010687629</v>
      </c>
      <c r="T1289" s="23">
        <v>966885.08963752701</v>
      </c>
      <c r="U1289" s="18" t="s">
        <v>41</v>
      </c>
      <c r="V1289" s="23">
        <v>3156.5284033789653</v>
      </c>
      <c r="W1289" s="23">
        <v>3118.5246171827325</v>
      </c>
      <c r="X1289" s="23">
        <v>2025.2270241424849</v>
      </c>
      <c r="Y1289" s="23">
        <v>1970.0169558792907</v>
      </c>
      <c r="Z1289" s="23">
        <v>2021.7609049628197</v>
      </c>
      <c r="AA1289" s="23">
        <v>1963.8005095964825</v>
      </c>
      <c r="AB1289" s="21">
        <v>0</v>
      </c>
      <c r="AC1289" s="26">
        <f>((Y1289*1000)*(O1289/100))/VLOOKUP(E1289,'Sq Ft lookup'!$C$3:$D$7,2,0)</f>
        <v>0.27628529057026641</v>
      </c>
      <c r="AD1289" s="26">
        <f>(100-J1289)/100*X1289*1000/VLOOKUP(E1289,'Sq Ft lookup'!$C$3:$D$7,2,0)</f>
        <v>3.2601255284314412</v>
      </c>
      <c r="AE1289" s="26">
        <f>(100-K1289)/100*Y1289*1000/VLOOKUP(E1289,'Sq Ft lookup'!$C$3:$D$7,2,0)</f>
        <v>3.1627283258644989</v>
      </c>
    </row>
    <row r="1290" spans="1:31">
      <c r="A1290" t="s">
        <v>1397</v>
      </c>
      <c r="B1290" t="s">
        <v>1328</v>
      </c>
      <c r="C1290" t="s">
        <v>35</v>
      </c>
      <c r="D1290" t="s">
        <v>1329</v>
      </c>
      <c r="E1290" t="s">
        <v>114</v>
      </c>
      <c r="F1290">
        <v>2004</v>
      </c>
      <c r="G1290" t="s">
        <v>75</v>
      </c>
      <c r="H1290" t="s">
        <v>235</v>
      </c>
      <c r="I1290" t="s">
        <v>63</v>
      </c>
      <c r="J1290" s="21">
        <v>21.155156335122339</v>
      </c>
      <c r="K1290" s="21">
        <v>22.592245392934995</v>
      </c>
      <c r="L1290" s="21">
        <v>79.662894417528889</v>
      </c>
      <c r="M1290" s="21">
        <v>79.955819362856289</v>
      </c>
      <c r="N1290" s="21">
        <v>0</v>
      </c>
      <c r="O1290" s="21">
        <v>3.5997314369417071</v>
      </c>
      <c r="P1290" s="21">
        <v>0</v>
      </c>
      <c r="Q1290" s="21">
        <v>3.0402744658123768</v>
      </c>
      <c r="R1290" s="23">
        <v>11090384.193959821</v>
      </c>
      <c r="S1290" s="23">
        <v>10937717.015649341</v>
      </c>
      <c r="T1290" s="23">
        <v>1179169.40710524</v>
      </c>
      <c r="U1290" s="18" t="s">
        <v>41</v>
      </c>
      <c r="V1290" s="23">
        <v>2728.3003336775087</v>
      </c>
      <c r="W1290" s="23">
        <v>2688.9816289148216</v>
      </c>
      <c r="X1290" s="23">
        <v>2175.7507197928549</v>
      </c>
      <c r="Y1290" s="23">
        <v>2088.5975884783129</v>
      </c>
      <c r="Z1290" s="23">
        <v>2175.053462668302</v>
      </c>
      <c r="AA1290" s="23">
        <v>2084.9802615438289</v>
      </c>
      <c r="AB1290" s="21">
        <v>0</v>
      </c>
      <c r="AC1290" s="26">
        <f>((Y1290*1000)*(O1290/100))/VLOOKUP(E1290,'Sq Ft lookup'!$C$3:$D$7,2,0)</f>
        <v>0.15079002002338587</v>
      </c>
      <c r="AD1290" s="26">
        <f>(100-J1290)/100*X1290*1000/VLOOKUP(E1290,'Sq Ft lookup'!$C$3:$D$7,2,0)</f>
        <v>3.4405680977900661</v>
      </c>
      <c r="AE1290" s="26">
        <f>(100-K1290)/100*Y1290*1000/VLOOKUP(E1290,'Sq Ft lookup'!$C$3:$D$7,2,0)</f>
        <v>3.2425521380232043</v>
      </c>
    </row>
    <row r="1291" spans="1:31">
      <c r="A1291" t="s">
        <v>1398</v>
      </c>
      <c r="B1291" t="s">
        <v>1328</v>
      </c>
      <c r="C1291" t="s">
        <v>35</v>
      </c>
      <c r="D1291" t="s">
        <v>1329</v>
      </c>
      <c r="E1291" t="s">
        <v>114</v>
      </c>
      <c r="F1291">
        <v>2004</v>
      </c>
      <c r="G1291" t="s">
        <v>75</v>
      </c>
      <c r="H1291" t="s">
        <v>76</v>
      </c>
      <c r="I1291" t="s">
        <v>77</v>
      </c>
      <c r="J1291" s="21">
        <v>28.676319341768686</v>
      </c>
      <c r="K1291" s="21">
        <v>28.869565101242223</v>
      </c>
      <c r="L1291" s="21">
        <v>68.676413256901753</v>
      </c>
      <c r="M1291" s="21">
        <v>69.092863785758311</v>
      </c>
      <c r="N1291" s="21">
        <v>0</v>
      </c>
      <c r="O1291" s="21">
        <v>3.2513473250161491</v>
      </c>
      <c r="P1291" s="21">
        <v>0</v>
      </c>
      <c r="Q1291" s="21">
        <v>2.8429392983721882</v>
      </c>
      <c r="R1291" s="23">
        <v>11090384.193959821</v>
      </c>
      <c r="S1291" s="23">
        <v>10945620.675632356</v>
      </c>
      <c r="T1291" s="23">
        <v>1179169.40710524</v>
      </c>
      <c r="U1291" s="18" t="s">
        <v>41</v>
      </c>
      <c r="V1291" s="23">
        <v>4892.7918307435311</v>
      </c>
      <c r="W1291" s="23">
        <v>4827.7209988246605</v>
      </c>
      <c r="X1291" s="23">
        <v>2175.7507197928549</v>
      </c>
      <c r="Y1291" s="23">
        <v>2088.6284752065826</v>
      </c>
      <c r="Z1291" s="23">
        <v>2164.231764257238</v>
      </c>
      <c r="AA1291" s="23">
        <v>2083.9447070094448</v>
      </c>
      <c r="AB1291" s="21">
        <v>0</v>
      </c>
      <c r="AC1291" s="26">
        <f>((Y1291*1000)*(O1291/100))/VLOOKUP(E1291,'Sq Ft lookup'!$C$3:$D$7,2,0)</f>
        <v>0.13619848788238026</v>
      </c>
      <c r="AD1291" s="26">
        <f>(100-J1291)/100*X1291*1000/VLOOKUP(E1291,'Sq Ft lookup'!$C$3:$D$7,2,0)</f>
        <v>3.1123656143285698</v>
      </c>
      <c r="AE1291" s="26">
        <f>(100-K1291)/100*Y1291*1000/VLOOKUP(E1291,'Sq Ft lookup'!$C$3:$D$7,2,0)</f>
        <v>2.9796440389766055</v>
      </c>
    </row>
    <row r="1292" spans="1:31">
      <c r="A1292" t="s">
        <v>1399</v>
      </c>
      <c r="B1292" t="s">
        <v>1328</v>
      </c>
      <c r="C1292" t="s">
        <v>35</v>
      </c>
      <c r="D1292" t="s">
        <v>1329</v>
      </c>
      <c r="E1292" t="s">
        <v>114</v>
      </c>
      <c r="F1292">
        <v>2004</v>
      </c>
      <c r="G1292" t="s">
        <v>79</v>
      </c>
      <c r="H1292" t="s">
        <v>62</v>
      </c>
      <c r="I1292" t="s">
        <v>70</v>
      </c>
      <c r="J1292" s="21">
        <v>27.455676780276338</v>
      </c>
      <c r="K1292" s="21">
        <v>29.488433859267317</v>
      </c>
      <c r="L1292" s="21">
        <v>70.218647856743885</v>
      </c>
      <c r="M1292" s="21">
        <v>70.669011070743878</v>
      </c>
      <c r="N1292" s="21">
        <v>0</v>
      </c>
      <c r="O1292" s="21">
        <v>7.2330937823007408</v>
      </c>
      <c r="P1292" s="21">
        <v>0</v>
      </c>
      <c r="Q1292" s="21">
        <v>3.6300646073781633</v>
      </c>
      <c r="R1292" s="23">
        <v>11454527.062612357</v>
      </c>
      <c r="S1292" s="23">
        <v>11285708.74815573</v>
      </c>
      <c r="T1292" s="23">
        <v>575671.89967144094</v>
      </c>
      <c r="U1292" s="18" t="s">
        <v>41</v>
      </c>
      <c r="V1292" s="23">
        <v>2607.0149215832662</v>
      </c>
      <c r="W1292" s="23">
        <v>2567.5636597625794</v>
      </c>
      <c r="X1292" s="23">
        <v>2248.4191168290049</v>
      </c>
      <c r="Y1292" s="23">
        <v>2172.8658965514173</v>
      </c>
      <c r="Z1292" s="23">
        <v>2233.9821378431043</v>
      </c>
      <c r="AA1292" s="23">
        <v>2162.1351326050817</v>
      </c>
      <c r="AB1292" s="21">
        <v>0</v>
      </c>
      <c r="AC1292" s="26">
        <f>((Y1292*1000)*(O1292/100))/VLOOKUP(E1292,'Sq Ft lookup'!$C$3:$D$7,2,0)</f>
        <v>0.31521345379300808</v>
      </c>
      <c r="AD1292" s="26">
        <f>(100-J1292)/100*X1292*1000/VLOOKUP(E1292,'Sq Ft lookup'!$C$3:$D$7,2,0)</f>
        <v>3.2713606727767539</v>
      </c>
      <c r="AE1292" s="26">
        <f>(100-K1292)/100*Y1292*1000/VLOOKUP(E1292,'Sq Ft lookup'!$C$3:$D$7,2,0)</f>
        <v>3.0728475206503747</v>
      </c>
    </row>
    <row r="1293" spans="1:31">
      <c r="A1293" t="s">
        <v>1400</v>
      </c>
      <c r="B1293" t="s">
        <v>1328</v>
      </c>
      <c r="C1293" t="s">
        <v>35</v>
      </c>
      <c r="D1293" s="22" t="s">
        <v>1329</v>
      </c>
      <c r="E1293" t="s">
        <v>114</v>
      </c>
      <c r="F1293">
        <v>2004</v>
      </c>
      <c r="G1293" t="s">
        <v>81</v>
      </c>
      <c r="H1293" t="s">
        <v>82</v>
      </c>
      <c r="I1293" t="s">
        <v>77</v>
      </c>
      <c r="J1293" s="21">
        <v>19.027692183666222</v>
      </c>
      <c r="K1293" s="21">
        <v>23.368263948897528</v>
      </c>
      <c r="L1293" s="21">
        <v>54.704970204115867</v>
      </c>
      <c r="M1293" s="21">
        <v>55.847514120691464</v>
      </c>
      <c r="N1293" s="21">
        <v>0</v>
      </c>
      <c r="O1293" s="21">
        <v>12.221714125502473</v>
      </c>
      <c r="P1293" s="21">
        <v>0</v>
      </c>
      <c r="Q1293" s="21">
        <v>7.8465190911512934</v>
      </c>
      <c r="R1293" s="23">
        <v>12010678.249172367</v>
      </c>
      <c r="S1293" s="23">
        <v>11706812.927530514</v>
      </c>
      <c r="T1293" s="23">
        <v>508845.37902365002</v>
      </c>
      <c r="U1293" s="18" t="s">
        <v>41</v>
      </c>
      <c r="V1293" s="23">
        <v>5545.9840737610502</v>
      </c>
      <c r="W1293" s="23">
        <v>5406.0758921364113</v>
      </c>
      <c r="X1293" s="23">
        <v>2291.1331087886556</v>
      </c>
      <c r="Y1293" s="23">
        <v>2193.300357070073</v>
      </c>
      <c r="Z1293" s="23">
        <v>2277.7614373590795</v>
      </c>
      <c r="AA1293" s="23">
        <v>2181.0523417372351</v>
      </c>
      <c r="AB1293" s="21">
        <v>0</v>
      </c>
      <c r="AC1293" s="26">
        <f>((Y1293*1000)*(O1293/100))/VLOOKUP(E1293,'Sq Ft lookup'!$C$3:$D$7,2,0)</f>
        <v>0.53762314391241328</v>
      </c>
      <c r="AD1293" s="26">
        <f>(100-J1293)/100*X1293*1000/VLOOKUP(E1293,'Sq Ft lookup'!$C$3:$D$7,2,0)</f>
        <v>3.7207849043928753</v>
      </c>
      <c r="AE1293" s="26">
        <f>(100-K1293)/100*Y1293*1000/VLOOKUP(E1293,'Sq Ft lookup'!$C$3:$D$7,2,0)</f>
        <v>3.3709669884432949</v>
      </c>
    </row>
    <row r="1294" spans="1:31">
      <c r="A1294" t="s">
        <v>1401</v>
      </c>
      <c r="B1294" t="s">
        <v>1328</v>
      </c>
      <c r="C1294" t="s">
        <v>35</v>
      </c>
      <c r="D1294" t="s">
        <v>1329</v>
      </c>
      <c r="E1294" t="s">
        <v>129</v>
      </c>
      <c r="F1294">
        <v>2004</v>
      </c>
      <c r="G1294" t="s">
        <v>38</v>
      </c>
      <c r="H1294" t="s">
        <v>39</v>
      </c>
      <c r="I1294" t="s">
        <v>40</v>
      </c>
      <c r="J1294" s="21">
        <v>43.184096670865358</v>
      </c>
      <c r="K1294" s="21">
        <v>44.445082623408695</v>
      </c>
      <c r="L1294" s="21">
        <v>92.333067465803836</v>
      </c>
      <c r="M1294" s="21">
        <v>92.351023554681248</v>
      </c>
      <c r="N1294" s="21">
        <v>0</v>
      </c>
      <c r="O1294" s="21">
        <v>6.5999220233871894</v>
      </c>
      <c r="P1294" s="21">
        <v>0</v>
      </c>
      <c r="Q1294" s="21">
        <v>6.4882484419629902</v>
      </c>
      <c r="R1294" s="23">
        <v>1527408.2494119541</v>
      </c>
      <c r="S1294" s="23">
        <v>1523938.8700076865</v>
      </c>
      <c r="T1294" s="23">
        <v>4274179.6658299603</v>
      </c>
      <c r="U1294" s="18" t="s">
        <v>41</v>
      </c>
      <c r="V1294" s="23">
        <v>238.67286508651961</v>
      </c>
      <c r="W1294" s="23">
        <v>238.11864004270333</v>
      </c>
      <c r="X1294" s="23">
        <v>407.04440674119002</v>
      </c>
      <c r="Y1294" s="23">
        <v>415.40981872290831</v>
      </c>
      <c r="Z1294" s="23">
        <v>400.31122986685523</v>
      </c>
      <c r="AA1294" s="23">
        <v>405.71310080625892</v>
      </c>
      <c r="AB1294" s="21">
        <v>0</v>
      </c>
      <c r="AC1294" s="26">
        <f>((Y1294*1000)*(O1294/100))/VLOOKUP(E1294,'Sq Ft lookup'!$C$3:$D$7,2,0)</f>
        <v>0.22448436210989769</v>
      </c>
      <c r="AD1294" s="26">
        <f>(100-J1294)/100*X1294*1000/VLOOKUP(E1294,'Sq Ft lookup'!$C$3:$D$7,2,0)</f>
        <v>1.8935738106370497</v>
      </c>
      <c r="AE1294" s="26">
        <f>(100-K1294)/100*Y1294*1000/VLOOKUP(E1294,'Sq Ft lookup'!$C$3:$D$7,2,0)</f>
        <v>1.8895996263531214</v>
      </c>
    </row>
    <row r="1295" spans="1:31">
      <c r="A1295" t="s">
        <v>1402</v>
      </c>
      <c r="B1295" t="s">
        <v>1328</v>
      </c>
      <c r="C1295" t="s">
        <v>35</v>
      </c>
      <c r="D1295" s="22" t="s">
        <v>1329</v>
      </c>
      <c r="E1295" t="s">
        <v>129</v>
      </c>
      <c r="F1295">
        <v>2004</v>
      </c>
      <c r="G1295" t="s">
        <v>43</v>
      </c>
      <c r="H1295" t="s">
        <v>44</v>
      </c>
      <c r="I1295" t="s">
        <v>45</v>
      </c>
      <c r="J1295" s="21">
        <v>40.185084787410489</v>
      </c>
      <c r="K1295" s="21">
        <v>40.859365189697904</v>
      </c>
      <c r="L1295" s="21">
        <v>72.912958687026091</v>
      </c>
      <c r="M1295" s="21">
        <v>72.959658762097618</v>
      </c>
      <c r="N1295" s="21">
        <v>0</v>
      </c>
      <c r="O1295" s="21">
        <v>9.131596813783414</v>
      </c>
      <c r="P1295" s="21">
        <v>0</v>
      </c>
      <c r="Q1295" s="21">
        <v>7.4796579307190161</v>
      </c>
      <c r="R1295" s="23">
        <v>1520768.3912540544</v>
      </c>
      <c r="S1295" s="23">
        <v>1517860.2345020566</v>
      </c>
      <c r="T1295" s="23">
        <v>3345095.7304042401</v>
      </c>
      <c r="U1295" s="18" t="s">
        <v>41</v>
      </c>
      <c r="V1295" s="23">
        <v>407.66950743067554</v>
      </c>
      <c r="W1295" s="23">
        <v>406.95864600153533</v>
      </c>
      <c r="X1295" s="23">
        <v>382.33059640593416</v>
      </c>
      <c r="Y1295" s="23">
        <v>373.38070953924733</v>
      </c>
      <c r="Z1295" s="23">
        <v>355.47178193829552</v>
      </c>
      <c r="AA1295" s="23">
        <v>337.87057252733382</v>
      </c>
      <c r="AB1295" s="21">
        <v>0</v>
      </c>
      <c r="AC1295" s="26">
        <f>((Y1295*1000)*(O1295/100))/VLOOKUP(E1295,'Sq Ft lookup'!$C$3:$D$7,2,0)</f>
        <v>0.27917025002102491</v>
      </c>
      <c r="AD1295" s="26">
        <f>(100-J1295)/100*X1295*1000/VLOOKUP(E1295,'Sq Ft lookup'!$C$3:$D$7,2,0)</f>
        <v>1.8724881445648751</v>
      </c>
      <c r="AE1295" s="26">
        <f>(100-K1295)/100*Y1295*1000/VLOOKUP(E1295,'Sq Ft lookup'!$C$3:$D$7,2,0)</f>
        <v>1.8080414787338377</v>
      </c>
    </row>
    <row r="1296" spans="1:31">
      <c r="A1296" t="s">
        <v>1403</v>
      </c>
      <c r="B1296" t="s">
        <v>1328</v>
      </c>
      <c r="C1296" t="s">
        <v>35</v>
      </c>
      <c r="D1296" s="22" t="s">
        <v>1329</v>
      </c>
      <c r="E1296" t="s">
        <v>129</v>
      </c>
      <c r="F1296">
        <v>2004</v>
      </c>
      <c r="G1296" t="s">
        <v>47</v>
      </c>
      <c r="H1296" t="s">
        <v>220</v>
      </c>
      <c r="I1296" t="s">
        <v>57</v>
      </c>
      <c r="J1296" s="21">
        <v>49.508770080254294</v>
      </c>
      <c r="K1296" s="21">
        <v>50.182666633613771</v>
      </c>
      <c r="L1296" s="21">
        <v>77.781972535018681</v>
      </c>
      <c r="M1296" s="21">
        <v>77.791310962184255</v>
      </c>
      <c r="N1296" s="21">
        <v>0</v>
      </c>
      <c r="O1296" s="21">
        <v>1.4423900163886232</v>
      </c>
      <c r="P1296" s="21">
        <v>0</v>
      </c>
      <c r="Q1296" s="21">
        <v>1.5740289486449348</v>
      </c>
      <c r="R1296" s="23">
        <v>1565190.731219437</v>
      </c>
      <c r="S1296" s="23">
        <v>1564434.1610732402</v>
      </c>
      <c r="T1296" s="23">
        <v>3685124.9224883602</v>
      </c>
      <c r="U1296" s="18" t="s">
        <v>41</v>
      </c>
      <c r="V1296" s="23">
        <v>320.58141404193134</v>
      </c>
      <c r="W1296" s="23">
        <v>320.44693343332324</v>
      </c>
      <c r="X1296" s="23">
        <v>433.50046693594084</v>
      </c>
      <c r="Y1296" s="23">
        <v>434.78552277695462</v>
      </c>
      <c r="Z1296" s="23">
        <v>363.8435932971795</v>
      </c>
      <c r="AA1296" s="23">
        <v>365.46070346543274</v>
      </c>
      <c r="AB1296" s="21">
        <v>0</v>
      </c>
      <c r="AC1296" s="26">
        <f>((Y1296*1000)*(O1296/100))/VLOOKUP(E1296,'Sq Ft lookup'!$C$3:$D$7,2,0)</f>
        <v>5.13485652673982E-2</v>
      </c>
      <c r="AD1296" s="26">
        <f>(100-J1296)/100*X1296*1000/VLOOKUP(E1296,'Sq Ft lookup'!$C$3:$D$7,2,0)</f>
        <v>1.7921569896816323</v>
      </c>
      <c r="AE1296" s="26">
        <f>(100-K1296)/100*Y1296*1000/VLOOKUP(E1296,'Sq Ft lookup'!$C$3:$D$7,2,0)</f>
        <v>1.7734791316819558</v>
      </c>
    </row>
    <row r="1297" spans="1:31">
      <c r="A1297" t="s">
        <v>1404</v>
      </c>
      <c r="B1297" t="s">
        <v>1328</v>
      </c>
      <c r="C1297" t="s">
        <v>35</v>
      </c>
      <c r="D1297" s="22" t="s">
        <v>1329</v>
      </c>
      <c r="E1297" t="s">
        <v>129</v>
      </c>
      <c r="F1297">
        <v>2004</v>
      </c>
      <c r="G1297" t="s">
        <v>47</v>
      </c>
      <c r="H1297" t="s">
        <v>39</v>
      </c>
      <c r="I1297" t="s">
        <v>40</v>
      </c>
      <c r="J1297" s="21">
        <v>43.404728204948661</v>
      </c>
      <c r="K1297" s="21">
        <v>44.560945224983058</v>
      </c>
      <c r="L1297" s="21">
        <v>92.60377827089043</v>
      </c>
      <c r="M1297" s="21">
        <v>92.620284723350792</v>
      </c>
      <c r="N1297" s="21">
        <v>0</v>
      </c>
      <c r="O1297" s="21">
        <v>5.7129905847581659</v>
      </c>
      <c r="P1297" s="21">
        <v>0</v>
      </c>
      <c r="Q1297" s="21">
        <v>5.2943416415883453</v>
      </c>
      <c r="R1297" s="23">
        <v>1565190.731219437</v>
      </c>
      <c r="S1297" s="23">
        <v>1561756.2324119713</v>
      </c>
      <c r="T1297" s="23">
        <v>3685124.9224883602</v>
      </c>
      <c r="U1297" s="18" t="s">
        <v>41</v>
      </c>
      <c r="V1297" s="23">
        <v>245.20904080048155</v>
      </c>
      <c r="W1297" s="23">
        <v>244.66747371446482</v>
      </c>
      <c r="X1297" s="23">
        <v>433.50046693594084</v>
      </c>
      <c r="Y1297" s="23">
        <v>442.37956544395718</v>
      </c>
      <c r="Z1297" s="23">
        <v>431.68620749215961</v>
      </c>
      <c r="AA1297" s="23">
        <v>437.00639360432859</v>
      </c>
      <c r="AB1297" s="21">
        <v>0</v>
      </c>
      <c r="AC1297" s="26">
        <f>((Y1297*1000)*(O1297/100))/VLOOKUP(E1297,'Sq Ft lookup'!$C$3:$D$7,2,0)</f>
        <v>0.20693268695106412</v>
      </c>
      <c r="AD1297" s="26">
        <f>(100-J1297)/100*X1297*1000/VLOOKUP(E1297,'Sq Ft lookup'!$C$3:$D$7,2,0)</f>
        <v>2.0088164239938129</v>
      </c>
      <c r="AE1297" s="26">
        <f>(100-K1297)/100*Y1297*1000/VLOOKUP(E1297,'Sq Ft lookup'!$C$3:$D$7,2,0)</f>
        <v>2.0080818262204607</v>
      </c>
    </row>
    <row r="1298" spans="1:31">
      <c r="A1298" t="s">
        <v>1405</v>
      </c>
      <c r="B1298" t="s">
        <v>1328</v>
      </c>
      <c r="C1298" t="s">
        <v>35</v>
      </c>
      <c r="D1298" t="s">
        <v>1329</v>
      </c>
      <c r="E1298" t="s">
        <v>129</v>
      </c>
      <c r="F1298">
        <v>2004</v>
      </c>
      <c r="G1298" t="s">
        <v>49</v>
      </c>
      <c r="H1298" t="s">
        <v>44</v>
      </c>
      <c r="I1298" t="s">
        <v>45</v>
      </c>
      <c r="J1298" s="21">
        <v>38.308056801877775</v>
      </c>
      <c r="K1298" s="21">
        <v>38.554111821682625</v>
      </c>
      <c r="L1298" s="21">
        <v>76.896361580458674</v>
      </c>
      <c r="M1298" s="21">
        <v>76.955804283317647</v>
      </c>
      <c r="N1298" s="21">
        <v>0</v>
      </c>
      <c r="O1298" s="21">
        <v>2.2060263143438847</v>
      </c>
      <c r="P1298" s="21">
        <v>0</v>
      </c>
      <c r="Q1298" s="21">
        <v>1.7665946739256446</v>
      </c>
      <c r="R1298" s="23">
        <v>1440642.2161199048</v>
      </c>
      <c r="S1298" s="23">
        <v>1437480.8339221254</v>
      </c>
      <c r="T1298" s="23">
        <v>2328374.4035073798</v>
      </c>
      <c r="U1298" s="18" t="s">
        <v>41</v>
      </c>
      <c r="V1298" s="23">
        <v>197.43509108733352</v>
      </c>
      <c r="W1298" s="23">
        <v>196.92599245074825</v>
      </c>
      <c r="X1298" s="23">
        <v>336.84877138315818</v>
      </c>
      <c r="Y1298" s="23">
        <v>331.62380238971332</v>
      </c>
      <c r="Z1298" s="23">
        <v>303.15503592461801</v>
      </c>
      <c r="AA1298" s="23">
        <v>302.38786619033749</v>
      </c>
      <c r="AB1298" s="21">
        <v>0</v>
      </c>
      <c r="AC1298" s="26">
        <f>((Y1298*1000)*(O1298/100))/VLOOKUP(E1298,'Sq Ft lookup'!$C$3:$D$7,2,0)</f>
        <v>5.9900012653070774E-2</v>
      </c>
      <c r="AD1298" s="26">
        <f>(100-J1298)/100*X1298*1000/VLOOKUP(E1298,'Sq Ft lookup'!$C$3:$D$7,2,0)</f>
        <v>1.7015078169953044</v>
      </c>
      <c r="AE1298" s="26">
        <f>(100-K1298)/100*Y1298*1000/VLOOKUP(E1298,'Sq Ft lookup'!$C$3:$D$7,2,0)</f>
        <v>1.6684340777934321</v>
      </c>
    </row>
    <row r="1299" spans="1:31">
      <c r="A1299" t="s">
        <v>1406</v>
      </c>
      <c r="B1299" t="s">
        <v>1328</v>
      </c>
      <c r="C1299" t="s">
        <v>35</v>
      </c>
      <c r="D1299" t="s">
        <v>1329</v>
      </c>
      <c r="E1299" t="s">
        <v>129</v>
      </c>
      <c r="F1299">
        <v>2004</v>
      </c>
      <c r="G1299" t="s">
        <v>51</v>
      </c>
      <c r="H1299" t="s">
        <v>52</v>
      </c>
      <c r="I1299" t="s">
        <v>53</v>
      </c>
      <c r="J1299" s="21">
        <v>34.69713155896801</v>
      </c>
      <c r="K1299" s="21">
        <v>35.735892639409784</v>
      </c>
      <c r="L1299" s="21">
        <v>85.606390532989067</v>
      </c>
      <c r="M1299" s="21">
        <v>85.627195311824821</v>
      </c>
      <c r="N1299" s="21">
        <v>0</v>
      </c>
      <c r="O1299" s="21">
        <v>14.036041881744252</v>
      </c>
      <c r="P1299" s="21">
        <v>0</v>
      </c>
      <c r="Q1299" s="21">
        <v>11.467011962162509</v>
      </c>
      <c r="R1299" s="23">
        <v>1573690.9969730403</v>
      </c>
      <c r="S1299" s="23">
        <v>1572018.1337334204</v>
      </c>
      <c r="T1299" s="23">
        <v>2661389.2454631198</v>
      </c>
      <c r="U1299" s="18" t="s">
        <v>41</v>
      </c>
      <c r="V1299" s="23">
        <v>245.61702123023744</v>
      </c>
      <c r="W1299" s="23">
        <v>245.25672124270815</v>
      </c>
      <c r="X1299" s="23">
        <v>394.44404800022232</v>
      </c>
      <c r="Y1299" s="23">
        <v>382.60837774180357</v>
      </c>
      <c r="Z1299" s="23">
        <v>389.93302596315368</v>
      </c>
      <c r="AA1299" s="23">
        <v>374.76390401276899</v>
      </c>
      <c r="AB1299" s="21">
        <v>0</v>
      </c>
      <c r="AC1299" s="26">
        <f>((Y1299*1000)*(O1299/100))/VLOOKUP(E1299,'Sq Ft lookup'!$C$3:$D$7,2,0)</f>
        <v>0.43971336048621001</v>
      </c>
      <c r="AD1299" s="26">
        <f>(100-J1299)/100*X1299*1000/VLOOKUP(E1299,'Sq Ft lookup'!$C$3:$D$7,2,0)</f>
        <v>2.1090564122348465</v>
      </c>
      <c r="AE1299" s="26">
        <f>(100-K1299)/100*Y1299*1000/VLOOKUP(E1299,'Sq Ft lookup'!$C$3:$D$7,2,0)</f>
        <v>2.0132304280827729</v>
      </c>
    </row>
    <row r="1300" spans="1:31">
      <c r="A1300" t="s">
        <v>1407</v>
      </c>
      <c r="B1300" t="s">
        <v>1328</v>
      </c>
      <c r="C1300" t="s">
        <v>35</v>
      </c>
      <c r="D1300" t="s">
        <v>1329</v>
      </c>
      <c r="E1300" t="s">
        <v>129</v>
      </c>
      <c r="F1300">
        <v>2004</v>
      </c>
      <c r="G1300" t="s">
        <v>55</v>
      </c>
      <c r="H1300" t="s">
        <v>225</v>
      </c>
      <c r="I1300" t="s">
        <v>40</v>
      </c>
      <c r="J1300" s="21">
        <v>49.050416248218362</v>
      </c>
      <c r="K1300" s="21">
        <v>49.929209144186451</v>
      </c>
      <c r="L1300" s="21">
        <v>70.811548653498264</v>
      </c>
      <c r="M1300" s="21">
        <v>70.825993487071997</v>
      </c>
      <c r="N1300" s="21">
        <v>0</v>
      </c>
      <c r="O1300" s="21">
        <v>7.0041489383268427</v>
      </c>
      <c r="P1300" s="21">
        <v>0</v>
      </c>
      <c r="Q1300" s="21">
        <v>6.9970724187277842</v>
      </c>
      <c r="R1300" s="23">
        <v>1548712.8380508253</v>
      </c>
      <c r="S1300" s="23">
        <v>1547822.2253024208</v>
      </c>
      <c r="T1300" s="23">
        <v>3062586.1969262301</v>
      </c>
      <c r="U1300" s="18" t="s">
        <v>41</v>
      </c>
      <c r="V1300" s="21">
        <v>703.91498876086541</v>
      </c>
      <c r="W1300" s="21">
        <v>703.57554102274923</v>
      </c>
      <c r="X1300" s="23">
        <v>414.11320376569938</v>
      </c>
      <c r="Y1300" s="23">
        <v>417.8379776639481</v>
      </c>
      <c r="Z1300" s="23">
        <v>376.00012821565304</v>
      </c>
      <c r="AA1300" s="23">
        <v>378.31289576880465</v>
      </c>
      <c r="AB1300" s="21">
        <v>0</v>
      </c>
      <c r="AC1300" s="26">
        <f>((Y1300*1000)*(O1300/100))/VLOOKUP(E1300,'Sq Ft lookup'!$C$3:$D$7,2,0)</f>
        <v>0.23962593158611808</v>
      </c>
      <c r="AD1300" s="26">
        <f>(100-J1300)/100*X1300*1000/VLOOKUP(E1300,'Sq Ft lookup'!$C$3:$D$7,2,0)</f>
        <v>1.7275485014557295</v>
      </c>
      <c r="AE1300" s="26">
        <f>(100-K1300)/100*Y1300*1000/VLOOKUP(E1300,'Sq Ft lookup'!$C$3:$D$7,2,0)</f>
        <v>1.7130218117469329</v>
      </c>
    </row>
    <row r="1301" spans="1:31">
      <c r="A1301" t="s">
        <v>1408</v>
      </c>
      <c r="B1301" t="s">
        <v>1328</v>
      </c>
      <c r="C1301" t="s">
        <v>35</v>
      </c>
      <c r="D1301" s="22" t="s">
        <v>1329</v>
      </c>
      <c r="E1301" t="s">
        <v>129</v>
      </c>
      <c r="F1301">
        <v>2004</v>
      </c>
      <c r="G1301" t="s">
        <v>55</v>
      </c>
      <c r="H1301" t="s">
        <v>56</v>
      </c>
      <c r="I1301" t="s">
        <v>57</v>
      </c>
      <c r="J1301" s="21">
        <v>46.865915489640443</v>
      </c>
      <c r="K1301" s="21">
        <v>45.635693057993606</v>
      </c>
      <c r="L1301" s="21">
        <v>83.529852815836875</v>
      </c>
      <c r="M1301" s="21">
        <v>83.573297171494346</v>
      </c>
      <c r="N1301" s="21">
        <v>0</v>
      </c>
      <c r="O1301" s="21">
        <v>13.215207750947494</v>
      </c>
      <c r="P1301" s="21">
        <v>0</v>
      </c>
      <c r="Q1301" s="21">
        <v>9.580121133407081</v>
      </c>
      <c r="R1301" s="23">
        <v>1548712.8380508253</v>
      </c>
      <c r="S1301" s="23">
        <v>1547595.8966250625</v>
      </c>
      <c r="T1301" s="23">
        <v>3062586.1969262301</v>
      </c>
      <c r="U1301" s="18" t="s">
        <v>41</v>
      </c>
      <c r="V1301" s="23">
        <v>162.09265139354494</v>
      </c>
      <c r="W1301" s="23">
        <v>161.65733105926819</v>
      </c>
      <c r="X1301" s="23">
        <v>414.11320376569938</v>
      </c>
      <c r="Y1301" s="23">
        <v>390.94494031017723</v>
      </c>
      <c r="Z1301" s="23">
        <v>386.9638984899106</v>
      </c>
      <c r="AA1301" s="23">
        <v>369.81904507647425</v>
      </c>
      <c r="AB1301" s="21">
        <v>0</v>
      </c>
      <c r="AC1301" s="26">
        <f>((Y1301*1000)*(O1301/100))/VLOOKUP(E1301,'Sq Ft lookup'!$C$3:$D$7,2,0)</f>
        <v>0.42301924191700452</v>
      </c>
      <c r="AD1301" s="26">
        <f>(100-J1301)/100*X1301*1000/VLOOKUP(E1301,'Sq Ft lookup'!$C$3:$D$7,2,0)</f>
        <v>1.8016184100598056</v>
      </c>
      <c r="AE1301" s="26">
        <f>(100-K1301)/100*Y1301*1000/VLOOKUP(E1301,'Sq Ft lookup'!$C$3:$D$7,2,0)</f>
        <v>1.7402032827143454</v>
      </c>
    </row>
    <row r="1302" spans="1:31">
      <c r="A1302" t="s">
        <v>1409</v>
      </c>
      <c r="B1302" t="s">
        <v>1328</v>
      </c>
      <c r="C1302" t="s">
        <v>35</v>
      </c>
      <c r="D1302" t="s">
        <v>1329</v>
      </c>
      <c r="E1302" t="s">
        <v>129</v>
      </c>
      <c r="F1302">
        <v>2004</v>
      </c>
      <c r="G1302" t="s">
        <v>59</v>
      </c>
      <c r="H1302" t="s">
        <v>44</v>
      </c>
      <c r="I1302" t="s">
        <v>45</v>
      </c>
      <c r="J1302" s="21">
        <v>43.521173530890891</v>
      </c>
      <c r="K1302" s="21">
        <v>43.744757791069965</v>
      </c>
      <c r="L1302" s="21">
        <v>78.303136780393785</v>
      </c>
      <c r="M1302" s="21">
        <v>78.353931606531205</v>
      </c>
      <c r="N1302" s="21">
        <v>0</v>
      </c>
      <c r="O1302" s="21">
        <v>2.9991216651585968</v>
      </c>
      <c r="P1302" s="21">
        <v>0</v>
      </c>
      <c r="Q1302" s="21">
        <v>2.4589862086524286</v>
      </c>
      <c r="R1302" s="23">
        <v>1491809.8809837583</v>
      </c>
      <c r="S1302" s="23">
        <v>1489173.7523048383</v>
      </c>
      <c r="T1302" s="23">
        <v>2176642.58853349</v>
      </c>
      <c r="U1302" s="18" t="s">
        <v>41</v>
      </c>
      <c r="V1302" s="23">
        <v>203.92069000583001</v>
      </c>
      <c r="W1302" s="23">
        <v>203.43591013474938</v>
      </c>
      <c r="X1302" s="23">
        <v>370.46373364943321</v>
      </c>
      <c r="Y1302" s="23">
        <v>360.9668792588148</v>
      </c>
      <c r="Z1302" s="23">
        <v>307.94074555829627</v>
      </c>
      <c r="AA1302" s="23">
        <v>306.88160314543995</v>
      </c>
      <c r="AB1302" s="21">
        <v>0</v>
      </c>
      <c r="AC1302" s="26">
        <f>((Y1302*1000)*(O1302/100))/VLOOKUP(E1302,'Sq Ft lookup'!$C$3:$D$7,2,0)</f>
        <v>8.8640453606736877E-2</v>
      </c>
      <c r="AD1302" s="26">
        <f>(100-J1302)/100*X1302*1000/VLOOKUP(E1302,'Sq Ft lookup'!$C$3:$D$7,2,0)</f>
        <v>1.7131756563295939</v>
      </c>
      <c r="AE1302" s="26">
        <f>(100-K1302)/100*Y1302*1000/VLOOKUP(E1302,'Sq Ft lookup'!$C$3:$D$7,2,0)</f>
        <v>1.6626501835805709</v>
      </c>
    </row>
    <row r="1303" spans="1:31">
      <c r="A1303" t="s">
        <v>1410</v>
      </c>
      <c r="B1303" t="s">
        <v>1328</v>
      </c>
      <c r="C1303" t="s">
        <v>35</v>
      </c>
      <c r="D1303" t="s">
        <v>1329</v>
      </c>
      <c r="E1303" t="s">
        <v>129</v>
      </c>
      <c r="F1303">
        <v>2004</v>
      </c>
      <c r="G1303" t="s">
        <v>61</v>
      </c>
      <c r="H1303" t="s">
        <v>62</v>
      </c>
      <c r="I1303" t="s">
        <v>63</v>
      </c>
      <c r="J1303" s="21">
        <v>41.674302144956812</v>
      </c>
      <c r="K1303" s="21">
        <v>41.910527188103629</v>
      </c>
      <c r="L1303" s="21">
        <v>81.131152378684504</v>
      </c>
      <c r="M1303" s="21">
        <v>81.192605690712909</v>
      </c>
      <c r="N1303" s="21">
        <v>0</v>
      </c>
      <c r="O1303" s="21">
        <v>15.401669118569453</v>
      </c>
      <c r="P1303" s="21">
        <v>0</v>
      </c>
      <c r="Q1303" s="21">
        <v>13.799814616778486</v>
      </c>
      <c r="R1303" s="23">
        <v>1622095.953005295</v>
      </c>
      <c r="S1303" s="23">
        <v>1618505.0316905174</v>
      </c>
      <c r="T1303" s="23">
        <v>1945911.3371953999</v>
      </c>
      <c r="U1303" s="18" t="s">
        <v>41</v>
      </c>
      <c r="V1303" s="23">
        <v>298.60477692824242</v>
      </c>
      <c r="W1303" s="23">
        <v>297.6221470188944</v>
      </c>
      <c r="X1303" s="23">
        <v>419.13626507300279</v>
      </c>
      <c r="Y1303" s="23">
        <v>399.04359747489019</v>
      </c>
      <c r="Z1303" s="23">
        <v>404.37670557210225</v>
      </c>
      <c r="AA1303" s="23">
        <v>382.30631439247975</v>
      </c>
      <c r="AB1303" s="21">
        <v>0</v>
      </c>
      <c r="AC1303" s="26">
        <f>((Y1303*1000)*(O1303/100))/VLOOKUP(E1303,'Sq Ft lookup'!$C$3:$D$7,2,0)</f>
        <v>0.50322089642287648</v>
      </c>
      <c r="AD1303" s="26">
        <f>(100-J1303)/100*X1303*1000/VLOOKUP(E1303,'Sq Ft lookup'!$C$3:$D$7,2,0)</f>
        <v>2.0016388134755223</v>
      </c>
      <c r="AE1303" s="26">
        <f>(100-K1303)/100*Y1303*1000/VLOOKUP(E1303,'Sq Ft lookup'!$C$3:$D$7,2,0)</f>
        <v>1.8979654968623254</v>
      </c>
    </row>
    <row r="1304" spans="1:31">
      <c r="A1304" t="s">
        <v>1411</v>
      </c>
      <c r="B1304" t="s">
        <v>1328</v>
      </c>
      <c r="C1304" t="s">
        <v>35</v>
      </c>
      <c r="D1304" t="s">
        <v>1329</v>
      </c>
      <c r="E1304" t="s">
        <v>129</v>
      </c>
      <c r="F1304">
        <v>2004</v>
      </c>
      <c r="G1304" t="s">
        <v>65</v>
      </c>
      <c r="H1304" t="s">
        <v>230</v>
      </c>
      <c r="I1304" t="s">
        <v>63</v>
      </c>
      <c r="J1304" s="21">
        <v>49.376461500709091</v>
      </c>
      <c r="K1304" s="21">
        <v>47.971684715099173</v>
      </c>
      <c r="L1304" s="21">
        <v>90.320604384883993</v>
      </c>
      <c r="M1304" s="21">
        <v>90.327154562105136</v>
      </c>
      <c r="N1304" s="21">
        <v>0</v>
      </c>
      <c r="O1304" s="21">
        <v>11.498453223617952</v>
      </c>
      <c r="P1304" s="21">
        <v>0</v>
      </c>
      <c r="Q1304" s="21">
        <v>11.028298144646454</v>
      </c>
      <c r="R1304" s="23">
        <v>1651070.758375274</v>
      </c>
      <c r="S1304" s="23">
        <v>1648007.8471178992</v>
      </c>
      <c r="T1304" s="23">
        <v>2382739.8756562402</v>
      </c>
      <c r="U1304" s="18" t="s">
        <v>41</v>
      </c>
      <c r="V1304" s="23">
        <v>324.14621589394886</v>
      </c>
      <c r="W1304" s="23">
        <v>323.9201904559115</v>
      </c>
      <c r="X1304" s="23">
        <v>477.56135872812155</v>
      </c>
      <c r="Y1304" s="23">
        <v>423.93467951312886</v>
      </c>
      <c r="Z1304" s="23">
        <v>415.77081207385856</v>
      </c>
      <c r="AA1304" s="23">
        <v>372.45749053267355</v>
      </c>
      <c r="AB1304" s="21">
        <v>0</v>
      </c>
      <c r="AC1304" s="26">
        <f>((Y1304*1000)*(O1304/100))/VLOOKUP(E1304,'Sq Ft lookup'!$C$3:$D$7,2,0)</f>
        <v>0.39912496988923296</v>
      </c>
      <c r="AD1304" s="26">
        <f>(100-J1304)/100*X1304*1000/VLOOKUP(E1304,'Sq Ft lookup'!$C$3:$D$7,2,0)</f>
        <v>1.9794849694876639</v>
      </c>
      <c r="AE1304" s="26">
        <f>(100-K1304)/100*Y1304*1000/VLOOKUP(E1304,'Sq Ft lookup'!$C$3:$D$7,2,0)</f>
        <v>1.8059646256437671</v>
      </c>
    </row>
    <row r="1305" spans="1:31">
      <c r="A1305" t="s">
        <v>1412</v>
      </c>
      <c r="B1305" t="s">
        <v>1328</v>
      </c>
      <c r="C1305" t="s">
        <v>35</v>
      </c>
      <c r="D1305" s="22" t="s">
        <v>1329</v>
      </c>
      <c r="E1305" t="s">
        <v>129</v>
      </c>
      <c r="F1305">
        <v>2004</v>
      </c>
      <c r="G1305" t="s">
        <v>65</v>
      </c>
      <c r="H1305" t="s">
        <v>66</v>
      </c>
      <c r="I1305" t="s">
        <v>57</v>
      </c>
      <c r="J1305" s="21">
        <v>45.510377982041092</v>
      </c>
      <c r="K1305" s="21">
        <v>46.55714481132437</v>
      </c>
      <c r="L1305" s="21">
        <v>84.733017630995576</v>
      </c>
      <c r="M1305" s="21">
        <v>84.720372814044026</v>
      </c>
      <c r="N1305" s="21">
        <v>0</v>
      </c>
      <c r="O1305" s="21">
        <v>8.461411158812405</v>
      </c>
      <c r="P1305" s="21">
        <v>0</v>
      </c>
      <c r="Q1305" s="21">
        <v>8.2086033320236567</v>
      </c>
      <c r="R1305" s="23">
        <v>1651070.758375274</v>
      </c>
      <c r="S1305" s="23">
        <v>1652273.2645498093</v>
      </c>
      <c r="T1305" s="23">
        <v>2382739.8756562402</v>
      </c>
      <c r="U1305" s="18" t="s">
        <v>41</v>
      </c>
      <c r="V1305" s="23">
        <v>173.27373054028558</v>
      </c>
      <c r="W1305" s="23">
        <v>173.41752996694896</v>
      </c>
      <c r="X1305" s="23">
        <v>477.56135872812155</v>
      </c>
      <c r="Y1305" s="23">
        <v>478.33004894991336</v>
      </c>
      <c r="Z1305" s="23">
        <v>460.78328352440019</v>
      </c>
      <c r="AA1305" s="23">
        <v>461.32515819201444</v>
      </c>
      <c r="AB1305" s="21">
        <v>0</v>
      </c>
      <c r="AC1305" s="26">
        <f>((Y1305*1000)*(O1305/100))/VLOOKUP(E1305,'Sq Ft lookup'!$C$3:$D$7,2,0)</f>
        <v>0.33139121718960479</v>
      </c>
      <c r="AD1305" s="26">
        <f>(100-J1305)/100*X1305*1000/VLOOKUP(E1305,'Sq Ft lookup'!$C$3:$D$7,2,0)</f>
        <v>2.1306568243767581</v>
      </c>
      <c r="AE1305" s="26">
        <f>(100-K1305)/100*Y1305*1000/VLOOKUP(E1305,'Sq Ft lookup'!$C$3:$D$7,2,0)</f>
        <v>2.0930897339290557</v>
      </c>
    </row>
    <row r="1306" spans="1:31">
      <c r="A1306" t="s">
        <v>1413</v>
      </c>
      <c r="B1306" t="s">
        <v>1328</v>
      </c>
      <c r="C1306" t="s">
        <v>35</v>
      </c>
      <c r="D1306" t="s">
        <v>1329</v>
      </c>
      <c r="E1306" t="s">
        <v>129</v>
      </c>
      <c r="F1306">
        <v>2004</v>
      </c>
      <c r="G1306" t="s">
        <v>68</v>
      </c>
      <c r="H1306" t="s">
        <v>69</v>
      </c>
      <c r="I1306" t="s">
        <v>70</v>
      </c>
      <c r="J1306" s="21">
        <v>36.126055462873971</v>
      </c>
      <c r="K1306" s="21">
        <v>35.511907087871549</v>
      </c>
      <c r="L1306" s="21">
        <v>84.687131774760516</v>
      </c>
      <c r="M1306" s="21">
        <v>84.701947018943827</v>
      </c>
      <c r="N1306" s="21">
        <v>0</v>
      </c>
      <c r="O1306" s="21">
        <v>12.520924272694128</v>
      </c>
      <c r="P1306" s="21">
        <v>0</v>
      </c>
      <c r="Q1306" s="21">
        <v>9.2124281847012455</v>
      </c>
      <c r="R1306" s="23">
        <v>1581815.5099428128</v>
      </c>
      <c r="S1306" s="23">
        <v>1581242.1237892371</v>
      </c>
      <c r="T1306" s="23">
        <v>1171782.08605989</v>
      </c>
      <c r="U1306" s="18" t="s">
        <v>41</v>
      </c>
      <c r="V1306" s="23">
        <v>177.72782537565561</v>
      </c>
      <c r="W1306" s="23">
        <v>177.55349605825415</v>
      </c>
      <c r="X1306" s="23">
        <v>378.28811237366767</v>
      </c>
      <c r="Y1306" s="23">
        <v>367.08039917206145</v>
      </c>
      <c r="Z1306" s="23">
        <v>370.79810104178853</v>
      </c>
      <c r="AA1306" s="23">
        <v>344.68877693625831</v>
      </c>
      <c r="AB1306" s="21">
        <v>0</v>
      </c>
      <c r="AC1306" s="26">
        <f>((Y1306*1000)*(O1306/100))/VLOOKUP(E1306,'Sq Ft lookup'!$C$3:$D$7,2,0)</f>
        <v>0.37632937150163054</v>
      </c>
      <c r="AD1306" s="26">
        <f>(100-J1306)/100*X1306*1000/VLOOKUP(E1306,'Sq Ft lookup'!$C$3:$D$7,2,0)</f>
        <v>1.9784130210599802</v>
      </c>
      <c r="AE1306" s="26">
        <f>(100-K1306)/100*Y1306*1000/VLOOKUP(E1306,'Sq Ft lookup'!$C$3:$D$7,2,0)</f>
        <v>1.9382565493096893</v>
      </c>
    </row>
    <row r="1307" spans="1:31">
      <c r="A1307" t="s">
        <v>1414</v>
      </c>
      <c r="B1307" t="s">
        <v>1328</v>
      </c>
      <c r="C1307" t="s">
        <v>35</v>
      </c>
      <c r="D1307" t="s">
        <v>1329</v>
      </c>
      <c r="E1307" t="s">
        <v>129</v>
      </c>
      <c r="F1307">
        <v>2004</v>
      </c>
      <c r="G1307" t="s">
        <v>72</v>
      </c>
      <c r="H1307" t="s">
        <v>73</v>
      </c>
      <c r="I1307" t="s">
        <v>63</v>
      </c>
      <c r="J1307" s="21">
        <v>44.189124116012366</v>
      </c>
      <c r="K1307" s="21">
        <v>42.637848601184281</v>
      </c>
      <c r="L1307" s="21">
        <v>78.99714413524643</v>
      </c>
      <c r="M1307" s="21">
        <v>79.083795231497845</v>
      </c>
      <c r="N1307" s="21">
        <v>0</v>
      </c>
      <c r="O1307" s="21">
        <v>16.305857863046917</v>
      </c>
      <c r="P1307" s="21">
        <v>0</v>
      </c>
      <c r="Q1307" s="21">
        <v>13.684310764091617</v>
      </c>
      <c r="R1307" s="23">
        <v>1744546.6461888782</v>
      </c>
      <c r="S1307" s="23">
        <v>1739006.082782154</v>
      </c>
      <c r="T1307" s="23">
        <v>1526405.8150367399</v>
      </c>
      <c r="U1307" s="18" t="s">
        <v>41</v>
      </c>
      <c r="V1307" s="23">
        <v>514.06819864066028</v>
      </c>
      <c r="W1307" s="23">
        <v>511.94039141603793</v>
      </c>
      <c r="X1307" s="23">
        <v>450.11415763948287</v>
      </c>
      <c r="Y1307" s="23">
        <v>411.76971190482982</v>
      </c>
      <c r="Z1307" s="23">
        <v>419.06031436515275</v>
      </c>
      <c r="AA1307" s="23">
        <v>359.82417291770895</v>
      </c>
      <c r="AB1307" s="21">
        <v>0</v>
      </c>
      <c r="AC1307" s="26">
        <f>((Y1307*1000)*(O1307/100))/VLOOKUP(E1307,'Sq Ft lookup'!$C$3:$D$7,2,0)</f>
        <v>0.54975423268495827</v>
      </c>
      <c r="AD1307" s="26">
        <f>(100-J1307)/100*X1307*1000/VLOOKUP(E1307,'Sq Ft lookup'!$C$3:$D$7,2,0)</f>
        <v>2.0568946210364869</v>
      </c>
      <c r="AE1307" s="26">
        <f>(100-K1307)/100*Y1307*1000/VLOOKUP(E1307,'Sq Ft lookup'!$C$3:$D$7,2,0)</f>
        <v>1.9339727962967592</v>
      </c>
    </row>
    <row r="1308" spans="1:31">
      <c r="A1308" t="s">
        <v>1415</v>
      </c>
      <c r="B1308" t="s">
        <v>1328</v>
      </c>
      <c r="C1308" t="s">
        <v>35</v>
      </c>
      <c r="D1308" t="s">
        <v>1329</v>
      </c>
      <c r="E1308" t="s">
        <v>129</v>
      </c>
      <c r="F1308">
        <v>2004</v>
      </c>
      <c r="G1308" t="s">
        <v>75</v>
      </c>
      <c r="H1308" t="s">
        <v>235</v>
      </c>
      <c r="I1308" t="s">
        <v>63</v>
      </c>
      <c r="J1308" s="21">
        <v>44.666649733404327</v>
      </c>
      <c r="K1308" s="21">
        <v>42.937474794187956</v>
      </c>
      <c r="L1308" s="21">
        <v>85.033491454078217</v>
      </c>
      <c r="M1308" s="21">
        <v>85.065822543937173</v>
      </c>
      <c r="N1308" s="21">
        <v>0</v>
      </c>
      <c r="O1308" s="21">
        <v>15.773007860016438</v>
      </c>
      <c r="P1308" s="21">
        <v>0</v>
      </c>
      <c r="Q1308" s="21">
        <v>13.197783689131128</v>
      </c>
      <c r="R1308" s="23">
        <v>1775512.1704797007</v>
      </c>
      <c r="S1308" s="23">
        <v>1772659.7756382446</v>
      </c>
      <c r="T1308" s="23">
        <v>1620111.83860822</v>
      </c>
      <c r="U1308" s="18" t="s">
        <v>41</v>
      </c>
      <c r="V1308" s="23">
        <v>440.47999784505936</v>
      </c>
      <c r="W1308" s="23">
        <v>439.5174549272719</v>
      </c>
      <c r="X1308" s="23">
        <v>477.31428092963085</v>
      </c>
      <c r="Y1308" s="23">
        <v>414.02885686158305</v>
      </c>
      <c r="Z1308" s="23">
        <v>440.11203676229462</v>
      </c>
      <c r="AA1308" s="23">
        <v>394.02530814313417</v>
      </c>
      <c r="AB1308" s="21">
        <v>0</v>
      </c>
      <c r="AC1308" s="26">
        <f>((Y1308*1000)*(O1308/100))/VLOOKUP(E1308,'Sq Ft lookup'!$C$3:$D$7,2,0)</f>
        <v>0.53470674463296852</v>
      </c>
      <c r="AD1308" s="26">
        <f>(100-J1308)/100*X1308*1000/VLOOKUP(E1308,'Sq Ft lookup'!$C$3:$D$7,2,0)</f>
        <v>2.1625289272203445</v>
      </c>
      <c r="AE1308" s="26">
        <f>(100-K1308)/100*Y1308*1000/VLOOKUP(E1308,'Sq Ft lookup'!$C$3:$D$7,2,0)</f>
        <v>1.934426037451088</v>
      </c>
    </row>
    <row r="1309" spans="1:31">
      <c r="A1309" t="s">
        <v>1416</v>
      </c>
      <c r="B1309" t="s">
        <v>1328</v>
      </c>
      <c r="C1309" t="s">
        <v>35</v>
      </c>
      <c r="D1309" t="s">
        <v>1329</v>
      </c>
      <c r="E1309" t="s">
        <v>129</v>
      </c>
      <c r="F1309">
        <v>2004</v>
      </c>
      <c r="G1309" t="s">
        <v>75</v>
      </c>
      <c r="H1309" t="s">
        <v>76</v>
      </c>
      <c r="I1309" t="s">
        <v>77</v>
      </c>
      <c r="J1309" s="21">
        <v>34.150703368286841</v>
      </c>
      <c r="K1309" s="21">
        <v>33.578149251744613</v>
      </c>
      <c r="L1309" s="21">
        <v>76.626408185466047</v>
      </c>
      <c r="M1309" s="21">
        <v>76.701260997644113</v>
      </c>
      <c r="N1309" s="21">
        <v>0</v>
      </c>
      <c r="O1309" s="21">
        <v>15.537424025470434</v>
      </c>
      <c r="P1309" s="21">
        <v>0</v>
      </c>
      <c r="Q1309" s="21">
        <v>11.764969422867781</v>
      </c>
      <c r="R1309" s="23">
        <v>1775512.1704797007</v>
      </c>
      <c r="S1309" s="23">
        <v>1773938.5052787524</v>
      </c>
      <c r="T1309" s="23">
        <v>1620111.83860822</v>
      </c>
      <c r="U1309" s="18" t="s">
        <v>41</v>
      </c>
      <c r="V1309" s="23">
        <v>800.96741862955639</v>
      </c>
      <c r="W1309" s="23">
        <v>798.38267894982425</v>
      </c>
      <c r="X1309" s="23">
        <v>477.31428092963085</v>
      </c>
      <c r="Y1309" s="23">
        <v>439.40193700038589</v>
      </c>
      <c r="Z1309" s="23">
        <v>464.35548394361319</v>
      </c>
      <c r="AA1309" s="23">
        <v>436.45476266436151</v>
      </c>
      <c r="AB1309" s="21">
        <v>0</v>
      </c>
      <c r="AC1309" s="26">
        <f>((Y1309*1000)*(O1309/100))/VLOOKUP(E1309,'Sq Ft lookup'!$C$3:$D$7,2,0)</f>
        <v>0.55899962440540085</v>
      </c>
      <c r="AD1309" s="26">
        <f>(100-J1309)/100*X1309*1000/VLOOKUP(E1309,'Sq Ft lookup'!$C$3:$D$7,2,0)</f>
        <v>2.5735114197334137</v>
      </c>
      <c r="AE1309" s="26">
        <f>(100-K1309)/100*Y1309*1000/VLOOKUP(E1309,'Sq Ft lookup'!$C$3:$D$7,2,0)</f>
        <v>2.3897004780019944</v>
      </c>
    </row>
    <row r="1310" spans="1:31">
      <c r="A1310" t="s">
        <v>1417</v>
      </c>
      <c r="B1310" t="s">
        <v>1328</v>
      </c>
      <c r="C1310" t="s">
        <v>35</v>
      </c>
      <c r="D1310" t="s">
        <v>1329</v>
      </c>
      <c r="E1310" t="s">
        <v>129</v>
      </c>
      <c r="F1310">
        <v>2004</v>
      </c>
      <c r="G1310" t="s">
        <v>79</v>
      </c>
      <c r="H1310" t="s">
        <v>62</v>
      </c>
      <c r="I1310" t="s">
        <v>70</v>
      </c>
      <c r="J1310" s="21">
        <v>31.067077075210747</v>
      </c>
      <c r="K1310" s="21">
        <v>33.673743245816702</v>
      </c>
      <c r="L1310" s="21">
        <v>75.995587796668559</v>
      </c>
      <c r="M1310" s="21">
        <v>76.069163746554253</v>
      </c>
      <c r="N1310" s="21">
        <v>0</v>
      </c>
      <c r="O1310" s="21">
        <v>13.912992269761739</v>
      </c>
      <c r="P1310" s="21">
        <v>0</v>
      </c>
      <c r="Q1310" s="21">
        <v>12.716070562250142</v>
      </c>
      <c r="R1310" s="23">
        <v>1874863.177426104</v>
      </c>
      <c r="S1310" s="23">
        <v>1871056.0205198168</v>
      </c>
      <c r="T1310" s="23">
        <v>1125700.85567981</v>
      </c>
      <c r="U1310" s="18" t="s">
        <v>41</v>
      </c>
      <c r="V1310" s="23">
        <v>437.93768686300541</v>
      </c>
      <c r="W1310" s="23">
        <v>436.59770789799308</v>
      </c>
      <c r="X1310" s="23">
        <v>468.59304122815286</v>
      </c>
      <c r="Y1310" s="23">
        <v>463.93082987383332</v>
      </c>
      <c r="Z1310" s="23">
        <v>463.52739409548502</v>
      </c>
      <c r="AA1310" s="23">
        <v>451.76189701858596</v>
      </c>
      <c r="AB1310" s="21">
        <v>0</v>
      </c>
      <c r="AC1310" s="26">
        <f>((Y1310*1000)*(O1310/100))/VLOOKUP(E1310,'Sq Ft lookup'!$C$3:$D$7,2,0)</f>
        <v>0.5284991689105879</v>
      </c>
      <c r="AD1310" s="26">
        <f>(100-J1310)/100*X1310*1000/VLOOKUP(E1310,'Sq Ft lookup'!$C$3:$D$7,2,0)</f>
        <v>2.6448013619749822</v>
      </c>
      <c r="AE1310" s="26">
        <f>(100-K1310)/100*Y1310*1000/VLOOKUP(E1310,'Sq Ft lookup'!$C$3:$D$7,2,0)</f>
        <v>2.5194703548941479</v>
      </c>
    </row>
    <row r="1311" spans="1:31">
      <c r="A1311" t="s">
        <v>1418</v>
      </c>
      <c r="B1311" t="s">
        <v>1328</v>
      </c>
      <c r="C1311" t="s">
        <v>35</v>
      </c>
      <c r="D1311" t="s">
        <v>1329</v>
      </c>
      <c r="E1311" t="s">
        <v>129</v>
      </c>
      <c r="F1311">
        <v>2004</v>
      </c>
      <c r="G1311" t="s">
        <v>81</v>
      </c>
      <c r="H1311" t="s">
        <v>82</v>
      </c>
      <c r="I1311" t="s">
        <v>77</v>
      </c>
      <c r="J1311" s="21">
        <v>36.31136791141342</v>
      </c>
      <c r="K1311" s="21">
        <v>37.674316728297605</v>
      </c>
      <c r="L1311" s="21">
        <v>63.334181143408387</v>
      </c>
      <c r="M1311" s="21">
        <v>63.427585886574974</v>
      </c>
      <c r="N1311" s="21">
        <v>0</v>
      </c>
      <c r="O1311" s="21">
        <v>11.231656068914335</v>
      </c>
      <c r="P1311" s="21">
        <v>0</v>
      </c>
      <c r="Q1311" s="21">
        <v>7.5707717254207951</v>
      </c>
      <c r="R1311" s="23">
        <v>2054045.8244618252</v>
      </c>
      <c r="S1311" s="23">
        <v>2049734.8773774204</v>
      </c>
      <c r="T1311" s="23">
        <v>1037058.99596859</v>
      </c>
      <c r="U1311" s="18" t="s">
        <v>41</v>
      </c>
      <c r="V1311" s="23">
        <v>962.96268278349669</v>
      </c>
      <c r="W1311" s="23">
        <v>960.4983908022399</v>
      </c>
      <c r="X1311" s="23">
        <v>491.43443047680205</v>
      </c>
      <c r="Y1311" s="23">
        <v>476.25277802301133</v>
      </c>
      <c r="Z1311" s="23">
        <v>461.63004118234477</v>
      </c>
      <c r="AA1311" s="23">
        <v>429.29383724734328</v>
      </c>
      <c r="AB1311" s="21">
        <v>0</v>
      </c>
      <c r="AC1311" s="26">
        <f>((Y1311*1000)*(O1311/100))/VLOOKUP(E1311,'Sq Ft lookup'!$C$3:$D$7,2,0)</f>
        <v>0.43797754925977361</v>
      </c>
      <c r="AD1311" s="26">
        <f>(100-J1311)/100*X1311*1000/VLOOKUP(E1311,'Sq Ft lookup'!$C$3:$D$7,2,0)</f>
        <v>2.5627015555547383</v>
      </c>
      <c r="AE1311" s="26">
        <f>(100-K1311)/100*Y1311*1000/VLOOKUP(E1311,'Sq Ft lookup'!$C$3:$D$7,2,0)</f>
        <v>2.4303851406945425</v>
      </c>
    </row>
    <row r="1312" spans="1:31">
      <c r="A1312" t="s">
        <v>1419</v>
      </c>
      <c r="B1312" t="s">
        <v>1420</v>
      </c>
      <c r="C1312" t="s">
        <v>35</v>
      </c>
      <c r="D1312" t="s">
        <v>1421</v>
      </c>
      <c r="E1312" t="s">
        <v>114</v>
      </c>
      <c r="F1312">
        <v>2004</v>
      </c>
      <c r="G1312" t="s">
        <v>38</v>
      </c>
      <c r="H1312" t="s">
        <v>39</v>
      </c>
      <c r="I1312" t="s">
        <v>40</v>
      </c>
      <c r="J1312" s="21">
        <v>25.909871943588371</v>
      </c>
      <c r="K1312" s="21">
        <v>29.689192269014374</v>
      </c>
      <c r="L1312" s="21">
        <v>89.104594303351575</v>
      </c>
      <c r="M1312" s="21">
        <v>89.214028940856863</v>
      </c>
      <c r="N1312" s="21">
        <v>0</v>
      </c>
      <c r="O1312" s="21">
        <v>12.872677314356498</v>
      </c>
      <c r="P1312" s="21">
        <v>0</v>
      </c>
      <c r="Q1312" s="21">
        <v>10.524042792803453</v>
      </c>
      <c r="R1312" s="23">
        <v>10377154.011074835</v>
      </c>
      <c r="S1312" s="23">
        <v>10277677.962573273</v>
      </c>
      <c r="T1312" s="23">
        <v>5363916.31876201</v>
      </c>
      <c r="U1312" s="18" t="s">
        <v>41</v>
      </c>
      <c r="V1312" s="23">
        <v>1625.3963602823421</v>
      </c>
      <c r="W1312" s="23">
        <v>1609.0510111181234</v>
      </c>
      <c r="X1312" s="23">
        <v>1950.7077619736324</v>
      </c>
      <c r="Y1312" s="23">
        <v>1847.2298827480652</v>
      </c>
      <c r="Z1312" s="23">
        <v>1949.2717417198469</v>
      </c>
      <c r="AA1312" s="23">
        <v>1843.4136380727602</v>
      </c>
      <c r="AB1312" s="21">
        <v>0</v>
      </c>
      <c r="AC1312" s="26">
        <f>((Y1312*1000)*(O1312/100))/VLOOKUP(E1312,'Sq Ft lookup'!$C$3:$D$7,2,0)</f>
        <v>0.4769112355806745</v>
      </c>
      <c r="AD1312" s="26">
        <f>(100-J1312)/100*X1312*1000/VLOOKUP(E1312,'Sq Ft lookup'!$C$3:$D$7,2,0)</f>
        <v>2.8986800618785109</v>
      </c>
      <c r="AE1312" s="26">
        <f>(100-K1312)/100*Y1312*1000/VLOOKUP(E1312,'Sq Ft lookup'!$C$3:$D$7,2,0)</f>
        <v>2.6048982174253976</v>
      </c>
    </row>
    <row r="1313" spans="1:31">
      <c r="A1313" t="s">
        <v>1422</v>
      </c>
      <c r="B1313" t="s">
        <v>1420</v>
      </c>
      <c r="C1313" t="s">
        <v>35</v>
      </c>
      <c r="D1313" t="s">
        <v>1421</v>
      </c>
      <c r="E1313" t="s">
        <v>114</v>
      </c>
      <c r="F1313">
        <v>2004</v>
      </c>
      <c r="G1313" t="s">
        <v>43</v>
      </c>
      <c r="H1313" t="s">
        <v>44</v>
      </c>
      <c r="I1313" t="s">
        <v>45</v>
      </c>
      <c r="J1313" s="21">
        <v>25.678272521673996</v>
      </c>
      <c r="K1313" s="21">
        <v>27.389807691193269</v>
      </c>
      <c r="L1313" s="21">
        <v>62.723305119680617</v>
      </c>
      <c r="M1313" s="21">
        <v>63.001494014698388</v>
      </c>
      <c r="N1313" s="21">
        <v>0</v>
      </c>
      <c r="O1313" s="21">
        <v>11.675803453923224</v>
      </c>
      <c r="P1313" s="21">
        <v>0</v>
      </c>
      <c r="Q1313" s="21">
        <v>9.6676911703891637</v>
      </c>
      <c r="R1313" s="23">
        <v>10372607.154523246</v>
      </c>
      <c r="S1313" s="23">
        <v>10288075.23270341</v>
      </c>
      <c r="T1313" s="23">
        <v>3701327.82295857</v>
      </c>
      <c r="U1313" s="18" t="s">
        <v>41</v>
      </c>
      <c r="V1313" s="23">
        <v>2735.3148775938789</v>
      </c>
      <c r="W1313" s="23">
        <v>2714.8400158683517</v>
      </c>
      <c r="X1313" s="23">
        <v>1864.0629098006962</v>
      </c>
      <c r="Y1313" s="23">
        <v>1803.6420562531589</v>
      </c>
      <c r="Z1313" s="23">
        <v>1864.0629098006962</v>
      </c>
      <c r="AA1313" s="23">
        <v>1803.5391871689985</v>
      </c>
      <c r="AB1313" s="21">
        <v>0</v>
      </c>
      <c r="AC1313" s="26">
        <f>((Y1313*1000)*(O1313/100))/VLOOKUP(E1313,'Sq Ft lookup'!$C$3:$D$7,2,0)</f>
        <v>0.42236201664744921</v>
      </c>
      <c r="AD1313" s="26">
        <f>(100-J1313)/100*X1313*1000/VLOOKUP(E1313,'Sq Ft lookup'!$C$3:$D$7,2,0)</f>
        <v>2.7785875568524419</v>
      </c>
      <c r="AE1313" s="26">
        <f>(100-K1313)/100*Y1313*1000/VLOOKUP(E1313,'Sq Ft lookup'!$C$3:$D$7,2,0)</f>
        <v>2.6266104404491273</v>
      </c>
    </row>
    <row r="1314" spans="1:31">
      <c r="A1314" t="s">
        <v>1423</v>
      </c>
      <c r="B1314" t="s">
        <v>1420</v>
      </c>
      <c r="C1314" t="s">
        <v>35</v>
      </c>
      <c r="D1314" t="s">
        <v>1421</v>
      </c>
      <c r="E1314" t="s">
        <v>114</v>
      </c>
      <c r="F1314">
        <v>2004</v>
      </c>
      <c r="G1314" t="s">
        <v>47</v>
      </c>
      <c r="H1314" t="s">
        <v>220</v>
      </c>
      <c r="I1314" t="s">
        <v>57</v>
      </c>
      <c r="J1314" s="21">
        <v>32.03243064879954</v>
      </c>
      <c r="K1314" s="21">
        <v>33.282389826066691</v>
      </c>
      <c r="L1314" s="21">
        <v>68.676143102584831</v>
      </c>
      <c r="M1314" s="21">
        <v>68.987931040673729</v>
      </c>
      <c r="N1314" s="21">
        <v>0</v>
      </c>
      <c r="O1314" s="21">
        <v>0.99678687088318019</v>
      </c>
      <c r="P1314" s="21">
        <v>0</v>
      </c>
      <c r="Q1314" s="21">
        <v>1.762095775101205</v>
      </c>
      <c r="R1314" s="23">
        <v>10443097.697624033</v>
      </c>
      <c r="S1314" s="23">
        <v>10333827.783119654</v>
      </c>
      <c r="T1314" s="23">
        <v>4539022.9956207098</v>
      </c>
      <c r="U1314" s="18" t="s">
        <v>41</v>
      </c>
      <c r="V1314" s="23">
        <v>2079.9240589215988</v>
      </c>
      <c r="W1314" s="23">
        <v>2059.2039423113297</v>
      </c>
      <c r="X1314" s="23">
        <v>1995.0302973375979</v>
      </c>
      <c r="Y1314" s="23">
        <v>1889.5281248153126</v>
      </c>
      <c r="Z1314" s="23">
        <v>1955.0454441864044</v>
      </c>
      <c r="AA1314" s="23">
        <v>1835.4971388600577</v>
      </c>
      <c r="AB1314" s="21">
        <v>0</v>
      </c>
      <c r="AC1314" s="26">
        <f>((Y1314*1000)*(O1314/100))/VLOOKUP(E1314,'Sq Ft lookup'!$C$3:$D$7,2,0)</f>
        <v>3.7774906277184488E-2</v>
      </c>
      <c r="AD1314" s="26">
        <f>(100-J1314)/100*X1314*1000/VLOOKUP(E1314,'Sq Ft lookup'!$C$3:$D$7,2,0)</f>
        <v>2.7195619753718261</v>
      </c>
      <c r="AE1314" s="26">
        <f>(100-K1314)/100*Y1314*1000/VLOOKUP(E1314,'Sq Ft lookup'!$C$3:$D$7,2,0)</f>
        <v>2.5283754681931652</v>
      </c>
    </row>
    <row r="1315" spans="1:31">
      <c r="A1315" t="s">
        <v>1424</v>
      </c>
      <c r="B1315" t="s">
        <v>1420</v>
      </c>
      <c r="C1315" t="s">
        <v>35</v>
      </c>
      <c r="D1315" s="22" t="s">
        <v>1421</v>
      </c>
      <c r="E1315" t="s">
        <v>114</v>
      </c>
      <c r="F1315">
        <v>2004</v>
      </c>
      <c r="G1315" t="s">
        <v>47</v>
      </c>
      <c r="H1315" t="s">
        <v>39</v>
      </c>
      <c r="I1315" t="s">
        <v>40</v>
      </c>
      <c r="J1315" s="21">
        <v>24.848499547506751</v>
      </c>
      <c r="K1315" s="21">
        <v>29.422705554693572</v>
      </c>
      <c r="L1315" s="21">
        <v>89.267367717829075</v>
      </c>
      <c r="M1315" s="21">
        <v>89.388415564673309</v>
      </c>
      <c r="N1315" s="21">
        <v>0</v>
      </c>
      <c r="O1315" s="21">
        <v>14.060643589152303</v>
      </c>
      <c r="P1315" s="21">
        <v>0</v>
      </c>
      <c r="Q1315" s="21">
        <v>12.752208886688358</v>
      </c>
      <c r="R1315" s="23">
        <v>10443097.697624033</v>
      </c>
      <c r="S1315" s="23">
        <v>10333827.842425423</v>
      </c>
      <c r="T1315" s="23">
        <v>4539022.9956207098</v>
      </c>
      <c r="U1315" s="18" t="s">
        <v>41</v>
      </c>
      <c r="V1315" s="23">
        <v>1637.4887846537802</v>
      </c>
      <c r="W1315" s="23">
        <v>1619.0045876215383</v>
      </c>
      <c r="X1315" s="23">
        <v>1995.0302973375979</v>
      </c>
      <c r="Y1315" s="23">
        <v>1889.5281242953486</v>
      </c>
      <c r="Z1315" s="23">
        <v>1993.7181409306536</v>
      </c>
      <c r="AA1315" s="23">
        <v>1883.7488591342037</v>
      </c>
      <c r="AB1315" s="21">
        <v>0</v>
      </c>
      <c r="AC1315" s="26">
        <f>((Y1315*1000)*(O1315/100))/VLOOKUP(E1315,'Sq Ft lookup'!$C$3:$D$7,2,0)</f>
        <v>0.53285161466900055</v>
      </c>
      <c r="AD1315" s="26">
        <f>(100-J1315)/100*X1315*1000/VLOOKUP(E1315,'Sq Ft lookup'!$C$3:$D$7,2,0)</f>
        <v>3.0070100339571648</v>
      </c>
      <c r="AE1315" s="26">
        <f>(100-K1315)/100*Y1315*1000/VLOOKUP(E1315,'Sq Ft lookup'!$C$3:$D$7,2,0)</f>
        <v>2.6746446608720493</v>
      </c>
    </row>
    <row r="1316" spans="1:31">
      <c r="A1316" t="s">
        <v>1425</v>
      </c>
      <c r="B1316" t="s">
        <v>1420</v>
      </c>
      <c r="C1316" t="s">
        <v>35</v>
      </c>
      <c r="D1316" t="s">
        <v>1421</v>
      </c>
      <c r="E1316" t="s">
        <v>114</v>
      </c>
      <c r="F1316">
        <v>2004</v>
      </c>
      <c r="G1316" t="s">
        <v>49</v>
      </c>
      <c r="H1316" t="s">
        <v>44</v>
      </c>
      <c r="I1316" t="s">
        <v>45</v>
      </c>
      <c r="J1316" s="21">
        <v>23.033371934574788</v>
      </c>
      <c r="K1316" s="21">
        <v>23.117451867090111</v>
      </c>
      <c r="L1316" s="21">
        <v>68.810584265720749</v>
      </c>
      <c r="M1316" s="21">
        <v>68.98656640430076</v>
      </c>
      <c r="N1316" s="21">
        <v>0</v>
      </c>
      <c r="O1316" s="21">
        <v>0.89588687292134206</v>
      </c>
      <c r="P1316" s="21">
        <v>0</v>
      </c>
      <c r="Q1316" s="21">
        <v>0.70307871120229648</v>
      </c>
      <c r="R1316" s="23">
        <v>10100550.737534441</v>
      </c>
      <c r="S1316" s="23">
        <v>10041492.20060399</v>
      </c>
      <c r="T1316" s="23">
        <v>2035085.6792653401</v>
      </c>
      <c r="U1316" s="18" t="s">
        <v>41</v>
      </c>
      <c r="V1316" s="23">
        <v>1344.5559828245298</v>
      </c>
      <c r="W1316" s="23">
        <v>1336.9709345336933</v>
      </c>
      <c r="X1316" s="23">
        <v>1699.2940135887427</v>
      </c>
      <c r="Y1316" s="23">
        <v>1699.9205953199719</v>
      </c>
      <c r="Z1316" s="23">
        <v>1698.3704644065069</v>
      </c>
      <c r="AA1316" s="23">
        <v>1699.2929447457996</v>
      </c>
      <c r="AB1316" s="21">
        <v>0</v>
      </c>
      <c r="AC1316" s="26">
        <f>((Y1316*1000)*(O1316/100))/VLOOKUP(E1316,'Sq Ft lookup'!$C$3:$D$7,2,0)</f>
        <v>3.0544254840669794E-2</v>
      </c>
      <c r="AD1316" s="26">
        <f>(100-J1316)/100*X1316*1000/VLOOKUP(E1316,'Sq Ft lookup'!$C$3:$D$7,2,0)</f>
        <v>2.6231233517386352</v>
      </c>
      <c r="AE1316" s="26">
        <f>(100-K1316)/100*Y1316*1000/VLOOKUP(E1316,'Sq Ft lookup'!$C$3:$D$7,2,0)</f>
        <v>2.6212239669436936</v>
      </c>
    </row>
    <row r="1317" spans="1:31">
      <c r="A1317" t="s">
        <v>1426</v>
      </c>
      <c r="B1317" t="s">
        <v>1420</v>
      </c>
      <c r="C1317" t="s">
        <v>35</v>
      </c>
      <c r="D1317" s="22" t="s">
        <v>1421</v>
      </c>
      <c r="E1317" t="s">
        <v>114</v>
      </c>
      <c r="F1317">
        <v>2004</v>
      </c>
      <c r="G1317" t="s">
        <v>51</v>
      </c>
      <c r="H1317" t="s">
        <v>52</v>
      </c>
      <c r="I1317" t="s">
        <v>53</v>
      </c>
      <c r="J1317" s="21">
        <v>27.348577109527263</v>
      </c>
      <c r="K1317" s="21">
        <v>30.522292592885037</v>
      </c>
      <c r="L1317" s="21">
        <v>80.062602961279111</v>
      </c>
      <c r="M1317" s="21">
        <v>80.261759758092111</v>
      </c>
      <c r="N1317" s="21">
        <v>0</v>
      </c>
      <c r="O1317" s="21">
        <v>20.260358140265787</v>
      </c>
      <c r="P1317" s="21">
        <v>0</v>
      </c>
      <c r="Q1317" s="21">
        <v>12.383557664492896</v>
      </c>
      <c r="R1317" s="23">
        <v>10563586.318423009</v>
      </c>
      <c r="S1317" s="23">
        <v>10455004.548532449</v>
      </c>
      <c r="T1317" s="23">
        <v>2593952.2420892199</v>
      </c>
      <c r="U1317" s="18" t="s">
        <v>41</v>
      </c>
      <c r="V1317" s="23">
        <v>1627.852124071522</v>
      </c>
      <c r="W1317" s="23">
        <v>1611.5667937594462</v>
      </c>
      <c r="X1317" s="23">
        <v>1887.3097730610311</v>
      </c>
      <c r="Y1317" s="23">
        <v>1826.1218745227168</v>
      </c>
      <c r="Z1317" s="23">
        <v>1880.631911029086</v>
      </c>
      <c r="AA1317" s="23">
        <v>1815.4961561290638</v>
      </c>
      <c r="AB1317" s="21">
        <v>0</v>
      </c>
      <c r="AC1317" s="26">
        <f>((Y1317*1000)*(O1317/100))/VLOOKUP(E1317,'Sq Ft lookup'!$C$3:$D$7,2,0)</f>
        <v>0.74203536272771231</v>
      </c>
      <c r="AD1317" s="26">
        <f>(100-J1317)/100*X1317*1000/VLOOKUP(E1317,'Sq Ft lookup'!$C$3:$D$7,2,0)</f>
        <v>2.7500148505410964</v>
      </c>
      <c r="AE1317" s="26">
        <f>(100-K1317)/100*Y1317*1000/VLOOKUP(E1317,'Sq Ft lookup'!$C$3:$D$7,2,0)</f>
        <v>2.5446201622106219</v>
      </c>
    </row>
    <row r="1318" spans="1:31">
      <c r="A1318" t="s">
        <v>1427</v>
      </c>
      <c r="B1318" t="s">
        <v>1420</v>
      </c>
      <c r="C1318" t="s">
        <v>35</v>
      </c>
      <c r="D1318" s="22" t="s">
        <v>1421</v>
      </c>
      <c r="E1318" t="s">
        <v>114</v>
      </c>
      <c r="F1318">
        <v>2004</v>
      </c>
      <c r="G1318" t="s">
        <v>55</v>
      </c>
      <c r="H1318" t="s">
        <v>225</v>
      </c>
      <c r="I1318" t="s">
        <v>40</v>
      </c>
      <c r="J1318" s="21">
        <v>24.176210431159838</v>
      </c>
      <c r="K1318" s="21">
        <v>26.087455780008273</v>
      </c>
      <c r="L1318" s="21">
        <v>58.24880562435726</v>
      </c>
      <c r="M1318" s="21">
        <v>58.721932891647775</v>
      </c>
      <c r="N1318" s="21">
        <v>0</v>
      </c>
      <c r="O1318" s="21">
        <v>3.4967378592703513</v>
      </c>
      <c r="P1318" s="21">
        <v>0</v>
      </c>
      <c r="Q1318" s="21">
        <v>3.7972489033256269</v>
      </c>
      <c r="R1318" s="23">
        <v>10436168.851565044</v>
      </c>
      <c r="S1318" s="23">
        <v>10322505.423617849</v>
      </c>
      <c r="T1318" s="23">
        <v>3452044.4514156599</v>
      </c>
      <c r="U1318" s="18" t="s">
        <v>41</v>
      </c>
      <c r="V1318" s="23">
        <v>4692.2805036325317</v>
      </c>
      <c r="W1318" s="23">
        <v>4639.0056662036577</v>
      </c>
      <c r="X1318" s="23">
        <v>1929.8865096211161</v>
      </c>
      <c r="Y1318" s="23">
        <v>1844.2574609703784</v>
      </c>
      <c r="Z1318" s="23">
        <v>1902.6395304908881</v>
      </c>
      <c r="AA1318" s="23">
        <v>1820.9522699118959</v>
      </c>
      <c r="AB1318" s="21">
        <v>0</v>
      </c>
      <c r="AC1318" s="26">
        <f>((Y1318*1000)*(O1318/100))/VLOOKUP(E1318,'Sq Ft lookup'!$C$3:$D$7,2,0)</f>
        <v>0.12933984929837414</v>
      </c>
      <c r="AD1318" s="26">
        <f>(100-J1318)/100*X1318*1000/VLOOKUP(E1318,'Sq Ft lookup'!$C$3:$D$7,2,0)</f>
        <v>2.9348437344014231</v>
      </c>
      <c r="AE1318" s="26">
        <f>(100-K1318)/100*Y1318*1000/VLOOKUP(E1318,'Sq Ft lookup'!$C$3:$D$7,2,0)</f>
        <v>2.7339302273771113</v>
      </c>
    </row>
    <row r="1319" spans="1:31">
      <c r="A1319" t="s">
        <v>1428</v>
      </c>
      <c r="B1319" t="s">
        <v>1420</v>
      </c>
      <c r="C1319" t="s">
        <v>35</v>
      </c>
      <c r="D1319" t="s">
        <v>1421</v>
      </c>
      <c r="E1319" t="s">
        <v>114</v>
      </c>
      <c r="F1319">
        <v>2004</v>
      </c>
      <c r="G1319" t="s">
        <v>55</v>
      </c>
      <c r="H1319" t="s">
        <v>56</v>
      </c>
      <c r="I1319" t="s">
        <v>57</v>
      </c>
      <c r="J1319" s="21">
        <v>25.374497195173507</v>
      </c>
      <c r="K1319" s="21">
        <v>27.491556450817111</v>
      </c>
      <c r="L1319" s="21">
        <v>76.97291168180584</v>
      </c>
      <c r="M1319" s="21">
        <v>77.242552640250636</v>
      </c>
      <c r="N1319" s="21">
        <v>0</v>
      </c>
      <c r="O1319" s="21">
        <v>13.949614313691603</v>
      </c>
      <c r="P1319" s="21">
        <v>0</v>
      </c>
      <c r="Q1319" s="21">
        <v>8.5464111501590914</v>
      </c>
      <c r="R1319" s="23">
        <v>10436168.851565044</v>
      </c>
      <c r="S1319" s="23">
        <v>10322505.423617849</v>
      </c>
      <c r="T1319" s="23">
        <v>3452044.4514156599</v>
      </c>
      <c r="U1319" s="18" t="s">
        <v>41</v>
      </c>
      <c r="V1319" s="23">
        <v>1056.1056725545391</v>
      </c>
      <c r="W1319" s="23">
        <v>1043.7156713244078</v>
      </c>
      <c r="X1319" s="23">
        <v>1929.8865096211161</v>
      </c>
      <c r="Y1319" s="23">
        <v>1844.2574609703784</v>
      </c>
      <c r="Z1319" s="23">
        <v>1829.6583205744842</v>
      </c>
      <c r="AA1319" s="23">
        <v>1756.8462621211861</v>
      </c>
      <c r="AB1319" s="21">
        <v>0</v>
      </c>
      <c r="AC1319" s="26">
        <f>((Y1319*1000)*(O1319/100))/VLOOKUP(E1319,'Sq Ft lookup'!$C$3:$D$7,2,0)</f>
        <v>0.51597834487936067</v>
      </c>
      <c r="AD1319" s="26">
        <f>(100-J1319)/100*X1319*1000/VLOOKUP(E1319,'Sq Ft lookup'!$C$3:$D$7,2,0)</f>
        <v>2.8884627183459166</v>
      </c>
      <c r="AE1319" s="26">
        <f>(100-K1319)/100*Y1319*1000/VLOOKUP(E1319,'Sq Ft lookup'!$C$3:$D$7,2,0)</f>
        <v>2.6819943441421987</v>
      </c>
    </row>
    <row r="1320" spans="1:31">
      <c r="A1320" t="s">
        <v>1429</v>
      </c>
      <c r="B1320" t="s">
        <v>1420</v>
      </c>
      <c r="C1320" t="s">
        <v>35</v>
      </c>
      <c r="D1320" t="s">
        <v>1421</v>
      </c>
      <c r="E1320" t="s">
        <v>114</v>
      </c>
      <c r="F1320">
        <v>2004</v>
      </c>
      <c r="G1320" t="s">
        <v>59</v>
      </c>
      <c r="H1320" t="s">
        <v>44</v>
      </c>
      <c r="I1320" t="s">
        <v>45</v>
      </c>
      <c r="J1320" s="21">
        <v>24.560792382769215</v>
      </c>
      <c r="K1320" s="21">
        <v>24.677243296497387</v>
      </c>
      <c r="L1320" s="21">
        <v>69.171637744970951</v>
      </c>
      <c r="M1320" s="21">
        <v>69.389007914705374</v>
      </c>
      <c r="N1320" s="21">
        <v>0</v>
      </c>
      <c r="O1320" s="21">
        <v>2.2521681132161695</v>
      </c>
      <c r="P1320" s="21">
        <v>0</v>
      </c>
      <c r="Q1320" s="21">
        <v>1.6320928104206607</v>
      </c>
      <c r="R1320" s="23">
        <v>10347378.347368645</v>
      </c>
      <c r="S1320" s="23">
        <v>10267434.838322069</v>
      </c>
      <c r="T1320" s="23">
        <v>1811994.0555083</v>
      </c>
      <c r="U1320" s="18" t="s">
        <v>41</v>
      </c>
      <c r="V1320" s="23">
        <v>1371.399026734706</v>
      </c>
      <c r="W1320" s="23">
        <v>1361.7144971329155</v>
      </c>
      <c r="X1320" s="23">
        <v>1753.498973697328</v>
      </c>
      <c r="Y1320" s="23">
        <v>1718.6738545167561</v>
      </c>
      <c r="Z1320" s="23">
        <v>1701.1255357140376</v>
      </c>
      <c r="AA1320" s="23">
        <v>1702.1925779207718</v>
      </c>
      <c r="AB1320" s="21">
        <v>0</v>
      </c>
      <c r="AC1320" s="26">
        <f>((Y1320*1000)*(O1320/100))/VLOOKUP(E1320,'Sq Ft lookup'!$C$3:$D$7,2,0)</f>
        <v>7.7632219257139271E-2</v>
      </c>
      <c r="AD1320" s="26">
        <f>(100-J1320)/100*X1320*1000/VLOOKUP(E1320,'Sq Ft lookup'!$C$3:$D$7,2,0)</f>
        <v>2.6530800869104256</v>
      </c>
      <c r="AE1320" s="26">
        <f>(100-K1320)/100*Y1320*1000/VLOOKUP(E1320,'Sq Ft lookup'!$C$3:$D$7,2,0)</f>
        <v>2.596374901653363</v>
      </c>
    </row>
    <row r="1321" spans="1:31">
      <c r="A1321" t="s">
        <v>1430</v>
      </c>
      <c r="B1321" t="s">
        <v>1420</v>
      </c>
      <c r="C1321" t="s">
        <v>35</v>
      </c>
      <c r="D1321" t="s">
        <v>1421</v>
      </c>
      <c r="E1321" t="s">
        <v>114</v>
      </c>
      <c r="F1321">
        <v>2004</v>
      </c>
      <c r="G1321" t="s">
        <v>61</v>
      </c>
      <c r="H1321" t="s">
        <v>62</v>
      </c>
      <c r="I1321" t="s">
        <v>63</v>
      </c>
      <c r="J1321" s="21">
        <v>23.953381468339273</v>
      </c>
      <c r="K1321" s="21">
        <v>27.880246763163598</v>
      </c>
      <c r="L1321" s="21">
        <v>75.102326395308168</v>
      </c>
      <c r="M1321" s="21">
        <v>75.377255470586093</v>
      </c>
      <c r="N1321" s="21">
        <v>0</v>
      </c>
      <c r="O1321" s="21">
        <v>17.227998978849332</v>
      </c>
      <c r="P1321" s="21">
        <v>0</v>
      </c>
      <c r="Q1321" s="21">
        <v>14.848645792074677</v>
      </c>
      <c r="R1321" s="23">
        <v>10721220.626698738</v>
      </c>
      <c r="S1321" s="23">
        <v>10599054.673735194</v>
      </c>
      <c r="T1321" s="23">
        <v>1505757.2086046799</v>
      </c>
      <c r="U1321" s="18" t="s">
        <v>41</v>
      </c>
      <c r="V1321" s="21">
        <v>1916.1828001347544</v>
      </c>
      <c r="W1321" s="21">
        <v>1895.0025205652648</v>
      </c>
      <c r="X1321" s="23">
        <v>2038.4119491775127</v>
      </c>
      <c r="Y1321" s="23">
        <v>1974.9640954449969</v>
      </c>
      <c r="Z1321" s="23">
        <v>2038.4119491775127</v>
      </c>
      <c r="AA1321" s="23">
        <v>1974.9640954449969</v>
      </c>
      <c r="AB1321" s="21">
        <v>0</v>
      </c>
      <c r="AC1321" s="26">
        <f>((Y1321*1000)*(O1321/100))/VLOOKUP(E1321,'Sq Ft lookup'!$C$3:$D$7,2,0)</f>
        <v>0.68240432048917965</v>
      </c>
      <c r="AD1321" s="26">
        <f>(100-J1321)/100*X1321*1000/VLOOKUP(E1321,'Sq Ft lookup'!$C$3:$D$7,2,0)</f>
        <v>3.1089918954970175</v>
      </c>
      <c r="AE1321" s="26">
        <f>(100-K1321)/100*Y1321*1000/VLOOKUP(E1321,'Sq Ft lookup'!$C$3:$D$7,2,0)</f>
        <v>2.8566771603510834</v>
      </c>
    </row>
    <row r="1322" spans="1:31">
      <c r="A1322" t="s">
        <v>1431</v>
      </c>
      <c r="B1322" t="s">
        <v>1420</v>
      </c>
      <c r="C1322" t="s">
        <v>35</v>
      </c>
      <c r="D1322" s="22" t="s">
        <v>1421</v>
      </c>
      <c r="E1322" t="s">
        <v>114</v>
      </c>
      <c r="F1322">
        <v>2004</v>
      </c>
      <c r="G1322" t="s">
        <v>65</v>
      </c>
      <c r="H1322" t="s">
        <v>230</v>
      </c>
      <c r="I1322" t="s">
        <v>63</v>
      </c>
      <c r="J1322" s="21">
        <v>22.707412291027019</v>
      </c>
      <c r="K1322" s="21">
        <v>28.732352581342859</v>
      </c>
      <c r="L1322" s="21">
        <v>85.611806256434335</v>
      </c>
      <c r="M1322" s="21">
        <v>85.873722311499264</v>
      </c>
      <c r="N1322" s="21">
        <v>0</v>
      </c>
      <c r="O1322" s="21">
        <v>4.4387212199688175</v>
      </c>
      <c r="P1322" s="21">
        <v>0</v>
      </c>
      <c r="Q1322" s="21">
        <v>5.9460633456471728</v>
      </c>
      <c r="R1322" s="23">
        <v>10733603.240474408</v>
      </c>
      <c r="S1322" s="23">
        <v>10580255.763724517</v>
      </c>
      <c r="T1322" s="23">
        <v>2280853.6661995701</v>
      </c>
      <c r="U1322" s="18" t="s">
        <v>41</v>
      </c>
      <c r="V1322" s="23">
        <v>2146.225375826335</v>
      </c>
      <c r="W1322" s="23">
        <v>2107.1460170196215</v>
      </c>
      <c r="X1322" s="23">
        <v>2127.219476525182</v>
      </c>
      <c r="Y1322" s="23">
        <v>2031.7795720231056</v>
      </c>
      <c r="Z1322" s="23">
        <v>2115.7364053281481</v>
      </c>
      <c r="AA1322" s="23">
        <v>2021.9212992754153</v>
      </c>
      <c r="AB1322" s="21">
        <v>0</v>
      </c>
      <c r="AC1322" s="26">
        <f>((Y1322*1000)*(O1322/100))/VLOOKUP(E1322,'Sq Ft lookup'!$C$3:$D$7,2,0)</f>
        <v>0.18087651625828563</v>
      </c>
      <c r="AD1322" s="26">
        <f>(100-J1322)/100*X1322*1000/VLOOKUP(E1322,'Sq Ft lookup'!$C$3:$D$7,2,0)</f>
        <v>3.2975992371752545</v>
      </c>
      <c r="AE1322" s="26">
        <f>(100-K1322)/100*Y1322*1000/VLOOKUP(E1322,'Sq Ft lookup'!$C$3:$D$7,2,0)</f>
        <v>2.9041345802521619</v>
      </c>
    </row>
    <row r="1323" spans="1:31">
      <c r="A1323" t="s">
        <v>1432</v>
      </c>
      <c r="B1323" t="s">
        <v>1420</v>
      </c>
      <c r="C1323" t="s">
        <v>35</v>
      </c>
      <c r="D1323" s="22" t="s">
        <v>1421</v>
      </c>
      <c r="E1323" t="s">
        <v>114</v>
      </c>
      <c r="F1323">
        <v>2004</v>
      </c>
      <c r="G1323" t="s">
        <v>65</v>
      </c>
      <c r="H1323" t="s">
        <v>66</v>
      </c>
      <c r="I1323" t="s">
        <v>57</v>
      </c>
      <c r="J1323" s="21">
        <v>24.047692084180227</v>
      </c>
      <c r="K1323" s="21">
        <v>29.284418387434343</v>
      </c>
      <c r="L1323" s="21">
        <v>78.550671134245135</v>
      </c>
      <c r="M1323" s="21">
        <v>78.804969731712788</v>
      </c>
      <c r="N1323" s="21">
        <v>0</v>
      </c>
      <c r="O1323" s="21">
        <v>19.666033301015691</v>
      </c>
      <c r="P1323" s="21">
        <v>0</v>
      </c>
      <c r="Q1323" s="21">
        <v>10.852458634715308</v>
      </c>
      <c r="R1323" s="23">
        <v>10733603.240474408</v>
      </c>
      <c r="S1323" s="23">
        <v>10580255.763724517</v>
      </c>
      <c r="T1323" s="23">
        <v>2280853.6661995701</v>
      </c>
      <c r="U1323" s="18" t="s">
        <v>41</v>
      </c>
      <c r="V1323" s="23">
        <v>1084.2991788849199</v>
      </c>
      <c r="W1323" s="23">
        <v>1071.4409101220108</v>
      </c>
      <c r="X1323" s="23">
        <v>2127.219476525182</v>
      </c>
      <c r="Y1323" s="23">
        <v>2031.7795720231056</v>
      </c>
      <c r="Z1323" s="23">
        <v>2114.726591533069</v>
      </c>
      <c r="AA1323" s="23">
        <v>2020.259870171938</v>
      </c>
      <c r="AB1323" s="21">
        <v>0</v>
      </c>
      <c r="AC1323" s="26">
        <f>((Y1323*1000)*(O1323/100))/VLOOKUP(E1323,'Sq Ft lookup'!$C$3:$D$7,2,0)</f>
        <v>0.8013847718357362</v>
      </c>
      <c r="AD1323" s="26">
        <f>(100-J1323)/100*X1323*1000/VLOOKUP(E1323,'Sq Ft lookup'!$C$3:$D$7,2,0)</f>
        <v>3.2404177433928916</v>
      </c>
      <c r="AE1323" s="26">
        <f>(100-K1323)/100*Y1323*1000/VLOOKUP(E1323,'Sq Ft lookup'!$C$3:$D$7,2,0)</f>
        <v>2.8816380694774097</v>
      </c>
    </row>
    <row r="1324" spans="1:31">
      <c r="A1324" t="s">
        <v>1433</v>
      </c>
      <c r="B1324" t="s">
        <v>1420</v>
      </c>
      <c r="C1324" t="s">
        <v>35</v>
      </c>
      <c r="D1324" t="s">
        <v>1421</v>
      </c>
      <c r="E1324" t="s">
        <v>114</v>
      </c>
      <c r="F1324">
        <v>2004</v>
      </c>
      <c r="G1324" t="s">
        <v>68</v>
      </c>
      <c r="H1324" t="s">
        <v>69</v>
      </c>
      <c r="I1324" t="s">
        <v>70</v>
      </c>
      <c r="J1324" s="21">
        <v>23.930267908525838</v>
      </c>
      <c r="K1324" s="21">
        <v>26.473897092122911</v>
      </c>
      <c r="L1324" s="21">
        <v>79.103190986873841</v>
      </c>
      <c r="M1324" s="21">
        <v>79.345571779293294</v>
      </c>
      <c r="N1324" s="21">
        <v>0</v>
      </c>
      <c r="O1324" s="21">
        <v>6.4994178162487923</v>
      </c>
      <c r="P1324" s="21">
        <v>0</v>
      </c>
      <c r="Q1324" s="21">
        <v>4.9984356547071478</v>
      </c>
      <c r="R1324" s="23">
        <v>10347121.825547377</v>
      </c>
      <c r="S1324" s="23">
        <v>10223605.676496422</v>
      </c>
      <c r="T1324" s="23">
        <v>586471.77717517805</v>
      </c>
      <c r="U1324" s="18" t="s">
        <v>41</v>
      </c>
      <c r="V1324" s="23">
        <v>1150.6969769859709</v>
      </c>
      <c r="W1324" s="23">
        <v>1137.338153106565</v>
      </c>
      <c r="X1324" s="23">
        <v>1794.7608231128531</v>
      </c>
      <c r="Y1324" s="23">
        <v>1744.4710262524927</v>
      </c>
      <c r="Z1324" s="23">
        <v>1725.7317317750719</v>
      </c>
      <c r="AA1324" s="23">
        <v>1671.3918612035955</v>
      </c>
      <c r="AB1324" s="21">
        <v>0</v>
      </c>
      <c r="AC1324" s="26">
        <f>((Y1324*1000)*(O1324/100))/VLOOKUP(E1324,'Sq Ft lookup'!$C$3:$D$7,2,0)</f>
        <v>0.22739763473636715</v>
      </c>
      <c r="AD1324" s="26">
        <f>(100-J1324)/100*X1324*1000/VLOOKUP(E1324,'Sq Ft lookup'!$C$3:$D$7,2,0)</f>
        <v>2.738206477787172</v>
      </c>
      <c r="AE1324" s="26">
        <f>(100-K1324)/100*Y1324*1000/VLOOKUP(E1324,'Sq Ft lookup'!$C$3:$D$7,2,0)</f>
        <v>2.5724860849588991</v>
      </c>
    </row>
    <row r="1325" spans="1:31">
      <c r="A1325" t="s">
        <v>1434</v>
      </c>
      <c r="B1325" t="s">
        <v>1420</v>
      </c>
      <c r="C1325" t="s">
        <v>35</v>
      </c>
      <c r="D1325" t="s">
        <v>1421</v>
      </c>
      <c r="E1325" t="s">
        <v>114</v>
      </c>
      <c r="F1325">
        <v>2004</v>
      </c>
      <c r="G1325" t="s">
        <v>72</v>
      </c>
      <c r="H1325" t="s">
        <v>73</v>
      </c>
      <c r="I1325" t="s">
        <v>63</v>
      </c>
      <c r="J1325" s="21">
        <v>19.737463054830606</v>
      </c>
      <c r="K1325" s="21">
        <v>23.48824027554739</v>
      </c>
      <c r="L1325" s="21">
        <v>71.337074254805756</v>
      </c>
      <c r="M1325" s="21">
        <v>71.822455643883544</v>
      </c>
      <c r="N1325" s="21">
        <v>0</v>
      </c>
      <c r="O1325" s="21">
        <v>13.731739367205964</v>
      </c>
      <c r="P1325" s="21">
        <v>0</v>
      </c>
      <c r="Q1325" s="21">
        <v>9.6679903588222551</v>
      </c>
      <c r="R1325" s="23">
        <v>10941044.244696567</v>
      </c>
      <c r="S1325" s="23">
        <v>10768959.37535838</v>
      </c>
      <c r="T1325" s="23">
        <v>966885.08963752701</v>
      </c>
      <c r="U1325" s="18" t="s">
        <v>41</v>
      </c>
      <c r="V1325" s="23">
        <v>3156.5284033789653</v>
      </c>
      <c r="W1325" s="23">
        <v>3103.0637222748774</v>
      </c>
      <c r="X1325" s="23">
        <v>2025.2270241424849</v>
      </c>
      <c r="Y1325" s="23">
        <v>1956.2717726790302</v>
      </c>
      <c r="Z1325" s="23">
        <v>2021.7609049628197</v>
      </c>
      <c r="AA1325" s="23">
        <v>1953.0810417087937</v>
      </c>
      <c r="AB1325" s="21">
        <v>0</v>
      </c>
      <c r="AC1325" s="26">
        <f>((Y1325*1000)*(O1325/100))/VLOOKUP(E1325,'Sq Ft lookup'!$C$3:$D$7,2,0)</f>
        <v>0.53876883501505091</v>
      </c>
      <c r="AD1325" s="26">
        <f>(100-J1325)/100*X1325*1000/VLOOKUP(E1325,'Sq Ft lookup'!$C$3:$D$7,2,0)</f>
        <v>3.2601255284314412</v>
      </c>
      <c r="AE1325" s="26">
        <f>(100-K1325)/100*Y1325*1000/VLOOKUP(E1325,'Sq Ft lookup'!$C$3:$D$7,2,0)</f>
        <v>3.0019614084826904</v>
      </c>
    </row>
    <row r="1326" spans="1:31">
      <c r="A1326" t="s">
        <v>1435</v>
      </c>
      <c r="B1326" t="s">
        <v>1420</v>
      </c>
      <c r="C1326" t="s">
        <v>35</v>
      </c>
      <c r="D1326" t="s">
        <v>1421</v>
      </c>
      <c r="E1326" t="s">
        <v>114</v>
      </c>
      <c r="F1326">
        <v>2004</v>
      </c>
      <c r="G1326" t="s">
        <v>75</v>
      </c>
      <c r="H1326" t="s">
        <v>235</v>
      </c>
      <c r="I1326" t="s">
        <v>63</v>
      </c>
      <c r="J1326" s="21">
        <v>21.155156335122339</v>
      </c>
      <c r="K1326" s="21">
        <v>25.027741933568425</v>
      </c>
      <c r="L1326" s="21">
        <v>79.662894417528889</v>
      </c>
      <c r="M1326" s="21">
        <v>80.073516617227241</v>
      </c>
      <c r="N1326" s="21">
        <v>0</v>
      </c>
      <c r="O1326" s="21">
        <v>2.5592869636021276</v>
      </c>
      <c r="P1326" s="21">
        <v>0</v>
      </c>
      <c r="Q1326" s="21">
        <v>8.9126693699153989</v>
      </c>
      <c r="R1326" s="23">
        <v>11090384.193959821</v>
      </c>
      <c r="S1326" s="23">
        <v>10885280.851564752</v>
      </c>
      <c r="T1326" s="23">
        <v>1179169.40710524</v>
      </c>
      <c r="U1326" s="18" t="s">
        <v>41</v>
      </c>
      <c r="V1326" s="23">
        <v>2728.3003336775087</v>
      </c>
      <c r="W1326" s="23">
        <v>2673.1922204821904</v>
      </c>
      <c r="X1326" s="23">
        <v>2175.7507197928549</v>
      </c>
      <c r="Y1326" s="23">
        <v>2078.5273138307298</v>
      </c>
      <c r="Z1326" s="23">
        <v>2175.053462668302</v>
      </c>
      <c r="AA1326" s="23">
        <v>2077.7290650592176</v>
      </c>
      <c r="AB1326" s="21">
        <v>0</v>
      </c>
      <c r="AC1326" s="26">
        <f>((Y1326*1000)*(O1326/100))/VLOOKUP(E1326,'Sq Ft lookup'!$C$3:$D$7,2,0)</f>
        <v>0.10668968828275038</v>
      </c>
      <c r="AD1326" s="26">
        <f>(100-J1326)/100*X1326*1000/VLOOKUP(E1326,'Sq Ft lookup'!$C$3:$D$7,2,0)</f>
        <v>3.4405680977900661</v>
      </c>
      <c r="AE1326" s="26">
        <f>(100-K1326)/100*Y1326*1000/VLOOKUP(E1326,'Sq Ft lookup'!$C$3:$D$7,2,0)</f>
        <v>3.1253888120867286</v>
      </c>
    </row>
    <row r="1327" spans="1:31">
      <c r="A1327" t="s">
        <v>1436</v>
      </c>
      <c r="B1327" t="s">
        <v>1420</v>
      </c>
      <c r="C1327" t="s">
        <v>35</v>
      </c>
      <c r="D1327" t="s">
        <v>1421</v>
      </c>
      <c r="E1327" t="s">
        <v>114</v>
      </c>
      <c r="F1327">
        <v>2004</v>
      </c>
      <c r="G1327" t="s">
        <v>75</v>
      </c>
      <c r="H1327" t="s">
        <v>76</v>
      </c>
      <c r="I1327" t="s">
        <v>77</v>
      </c>
      <c r="J1327" s="21">
        <v>28.676319341768686</v>
      </c>
      <c r="K1327" s="21">
        <v>33.096983038168702</v>
      </c>
      <c r="L1327" s="21">
        <v>68.676413256901753</v>
      </c>
      <c r="M1327" s="21">
        <v>69.221332743583972</v>
      </c>
      <c r="N1327" s="21">
        <v>0</v>
      </c>
      <c r="O1327" s="21">
        <v>10.028255534286663</v>
      </c>
      <c r="P1327" s="21">
        <v>0</v>
      </c>
      <c r="Q1327" s="21">
        <v>8.6048729354216924</v>
      </c>
      <c r="R1327" s="23">
        <v>11090384.193959821</v>
      </c>
      <c r="S1327" s="23">
        <v>10885280.851564752</v>
      </c>
      <c r="T1327" s="23">
        <v>1179169.40710524</v>
      </c>
      <c r="U1327" s="18" t="s">
        <v>41</v>
      </c>
      <c r="V1327" s="23">
        <v>4892.7918307435311</v>
      </c>
      <c r="W1327" s="23">
        <v>4807.6540382012809</v>
      </c>
      <c r="X1327" s="23">
        <v>2175.7507197928549</v>
      </c>
      <c r="Y1327" s="23">
        <v>2078.5273138307298</v>
      </c>
      <c r="Z1327" s="23">
        <v>2164.231764257238</v>
      </c>
      <c r="AA1327" s="23">
        <v>2067.3349631953511</v>
      </c>
      <c r="AB1327" s="21">
        <v>0</v>
      </c>
      <c r="AC1327" s="26">
        <f>((Y1327*1000)*(O1327/100))/VLOOKUP(E1327,'Sq Ft lookup'!$C$3:$D$7,2,0)</f>
        <v>0.41805060244863629</v>
      </c>
      <c r="AD1327" s="26">
        <f>(100-J1327)/100*X1327*1000/VLOOKUP(E1327,'Sq Ft lookup'!$C$3:$D$7,2,0)</f>
        <v>3.1123656143285698</v>
      </c>
      <c r="AE1327" s="26">
        <f>(100-K1327)/100*Y1327*1000/VLOOKUP(E1327,'Sq Ft lookup'!$C$3:$D$7,2,0)</f>
        <v>2.7890041743451053</v>
      </c>
    </row>
    <row r="1328" spans="1:31">
      <c r="A1328" t="s">
        <v>1437</v>
      </c>
      <c r="B1328" t="s">
        <v>1420</v>
      </c>
      <c r="C1328" t="s">
        <v>35</v>
      </c>
      <c r="D1328" t="s">
        <v>1421</v>
      </c>
      <c r="E1328" t="s">
        <v>114</v>
      </c>
      <c r="F1328">
        <v>2004</v>
      </c>
      <c r="G1328" t="s">
        <v>79</v>
      </c>
      <c r="H1328" t="s">
        <v>62</v>
      </c>
      <c r="I1328" t="s">
        <v>70</v>
      </c>
      <c r="J1328" s="21">
        <v>27.455676780276338</v>
      </c>
      <c r="K1328" s="21">
        <v>33.809040778953062</v>
      </c>
      <c r="L1328" s="21">
        <v>70.218647856743885</v>
      </c>
      <c r="M1328" s="21">
        <v>70.77576341707767</v>
      </c>
      <c r="N1328" s="21">
        <v>0</v>
      </c>
      <c r="O1328" s="21">
        <v>15.460117144490216</v>
      </c>
      <c r="P1328" s="21">
        <v>0</v>
      </c>
      <c r="Q1328" s="21">
        <v>9.9242935854960752</v>
      </c>
      <c r="R1328" s="23">
        <v>11454527.062612357</v>
      </c>
      <c r="S1328" s="23">
        <v>11218407.727758154</v>
      </c>
      <c r="T1328" s="23">
        <v>575671.89967144094</v>
      </c>
      <c r="U1328" s="18" t="s">
        <v>41</v>
      </c>
      <c r="V1328" s="23">
        <v>2607.0149215832662</v>
      </c>
      <c r="W1328" s="23">
        <v>2558.2188181787424</v>
      </c>
      <c r="X1328" s="23">
        <v>2248.4191168290049</v>
      </c>
      <c r="Y1328" s="23">
        <v>2164.734464650011</v>
      </c>
      <c r="Z1328" s="23">
        <v>2233.9821378431043</v>
      </c>
      <c r="AA1328" s="23">
        <v>2153.0230216259461</v>
      </c>
      <c r="AB1328" s="21">
        <v>0</v>
      </c>
      <c r="AC1328" s="26">
        <f>((Y1328*1000)*(O1328/100))/VLOOKUP(E1328,'Sq Ft lookup'!$C$3:$D$7,2,0)</f>
        <v>0.67122038528288175</v>
      </c>
      <c r="AD1328" s="26">
        <f>(100-J1328)/100*X1328*1000/VLOOKUP(E1328,'Sq Ft lookup'!$C$3:$D$7,2,0)</f>
        <v>3.2713606727767539</v>
      </c>
      <c r="AE1328" s="26">
        <f>(100-K1328)/100*Y1328*1000/VLOOKUP(E1328,'Sq Ft lookup'!$C$3:$D$7,2,0)</f>
        <v>2.8737635514248647</v>
      </c>
    </row>
    <row r="1329" spans="1:31">
      <c r="A1329" t="s">
        <v>1438</v>
      </c>
      <c r="B1329" t="s">
        <v>1420</v>
      </c>
      <c r="C1329" t="s">
        <v>35</v>
      </c>
      <c r="D1329" s="22" t="s">
        <v>1421</v>
      </c>
      <c r="E1329" t="s">
        <v>114</v>
      </c>
      <c r="F1329">
        <v>2004</v>
      </c>
      <c r="G1329" t="s">
        <v>81</v>
      </c>
      <c r="H1329" t="s">
        <v>82</v>
      </c>
      <c r="I1329" t="s">
        <v>77</v>
      </c>
      <c r="J1329" s="21">
        <v>19.027692183666222</v>
      </c>
      <c r="K1329" s="21">
        <v>27.142350233650202</v>
      </c>
      <c r="L1329" s="21">
        <v>54.704970204115867</v>
      </c>
      <c r="M1329" s="21">
        <v>55.962051960612158</v>
      </c>
      <c r="N1329" s="21">
        <v>0</v>
      </c>
      <c r="O1329" s="21">
        <v>25.113605988023778</v>
      </c>
      <c r="P1329" s="21">
        <v>0</v>
      </c>
      <c r="Q1329" s="21">
        <v>14.331167511553225</v>
      </c>
      <c r="R1329" s="23">
        <v>12010678.249172367</v>
      </c>
      <c r="S1329" s="23">
        <v>11670680.454728335</v>
      </c>
      <c r="T1329" s="23">
        <v>508845.37902365002</v>
      </c>
      <c r="U1329" s="18" t="s">
        <v>41</v>
      </c>
      <c r="V1329" s="23">
        <v>5545.9840737610502</v>
      </c>
      <c r="W1329" s="23">
        <v>5392.0517609283697</v>
      </c>
      <c r="X1329" s="23">
        <v>2291.1331087886556</v>
      </c>
      <c r="Y1329" s="23">
        <v>2188.7901416938603</v>
      </c>
      <c r="Z1329" s="23">
        <v>2277.7614373590795</v>
      </c>
      <c r="AA1329" s="23">
        <v>2177.1384947320848</v>
      </c>
      <c r="AB1329" s="21">
        <v>0</v>
      </c>
      <c r="AC1329" s="26">
        <f>((Y1329*1000)*(O1329/100))/VLOOKUP(E1329,'Sq Ft lookup'!$C$3:$D$7,2,0)</f>
        <v>1.1024551385673955</v>
      </c>
      <c r="AD1329" s="26">
        <f>(100-J1329)/100*X1329*1000/VLOOKUP(E1329,'Sq Ft lookup'!$C$3:$D$7,2,0)</f>
        <v>3.7207849043928753</v>
      </c>
      <c r="AE1329" s="26">
        <f>(100-K1329)/100*Y1329*1000/VLOOKUP(E1329,'Sq Ft lookup'!$C$3:$D$7,2,0)</f>
        <v>3.1983575121454155</v>
      </c>
    </row>
    <row r="1330" spans="1:31">
      <c r="A1330" t="s">
        <v>1439</v>
      </c>
      <c r="B1330" t="s">
        <v>1420</v>
      </c>
      <c r="C1330" t="s">
        <v>35</v>
      </c>
      <c r="D1330" s="22" t="s">
        <v>1421</v>
      </c>
      <c r="E1330" t="s">
        <v>129</v>
      </c>
      <c r="F1330">
        <v>2004</v>
      </c>
      <c r="G1330" t="s">
        <v>38</v>
      </c>
      <c r="H1330" t="s">
        <v>39</v>
      </c>
      <c r="I1330" t="s">
        <v>40</v>
      </c>
      <c r="J1330" s="21">
        <v>43.184096670865358</v>
      </c>
      <c r="K1330" s="21">
        <v>47.972205457829986</v>
      </c>
      <c r="L1330" s="21">
        <v>92.333067465803836</v>
      </c>
      <c r="M1330" s="21">
        <v>92.298117226352772</v>
      </c>
      <c r="N1330" s="21">
        <v>0</v>
      </c>
      <c r="O1330" s="21">
        <v>30.502873581309643</v>
      </c>
      <c r="P1330" s="21">
        <v>0</v>
      </c>
      <c r="Q1330" s="21">
        <v>21.927836613019156</v>
      </c>
      <c r="R1330" s="23">
        <v>1527408.2494119541</v>
      </c>
      <c r="S1330" s="23">
        <v>1536505.5807192996</v>
      </c>
      <c r="T1330" s="23">
        <v>4274179.6658299603</v>
      </c>
      <c r="U1330" s="18" t="s">
        <v>41</v>
      </c>
      <c r="V1330" s="23">
        <v>238.67286508651961</v>
      </c>
      <c r="W1330" s="23">
        <v>239.76071810378323</v>
      </c>
      <c r="X1330" s="23">
        <v>407.04440674119002</v>
      </c>
      <c r="Y1330" s="23">
        <v>405.35276606411708</v>
      </c>
      <c r="Z1330" s="23">
        <v>400.31122986685523</v>
      </c>
      <c r="AA1330" s="23">
        <v>397.19407865226668</v>
      </c>
      <c r="AB1330" s="21">
        <v>0</v>
      </c>
      <c r="AC1330" s="26">
        <f>((Y1330*1000)*(O1330/100))/VLOOKUP(E1330,'Sq Ft lookup'!$C$3:$D$7,2,0)</f>
        <v>1.0123820275675453</v>
      </c>
      <c r="AD1330" s="26">
        <f>(100-J1330)/100*X1330*1000/VLOOKUP(E1330,'Sq Ft lookup'!$C$3:$D$7,2,0)</f>
        <v>1.8935738106370497</v>
      </c>
      <c r="AE1330" s="26">
        <f>(100-K1330)/100*Y1330*1000/VLOOKUP(E1330,'Sq Ft lookup'!$C$3:$D$7,2,0)</f>
        <v>1.7267882643274644</v>
      </c>
    </row>
    <row r="1331" spans="1:31">
      <c r="A1331" t="s">
        <v>1440</v>
      </c>
      <c r="B1331" t="s">
        <v>1420</v>
      </c>
      <c r="C1331" t="s">
        <v>35</v>
      </c>
      <c r="D1331" t="s">
        <v>1421</v>
      </c>
      <c r="E1331" t="s">
        <v>129</v>
      </c>
      <c r="F1331">
        <v>2004</v>
      </c>
      <c r="G1331" t="s">
        <v>43</v>
      </c>
      <c r="H1331" t="s">
        <v>44</v>
      </c>
      <c r="I1331" t="s">
        <v>45</v>
      </c>
      <c r="J1331" s="21">
        <v>40.185084787410489</v>
      </c>
      <c r="K1331" s="21">
        <v>42.726599006231581</v>
      </c>
      <c r="L1331" s="21">
        <v>72.912958687026091</v>
      </c>
      <c r="M1331" s="21">
        <v>72.713850931214523</v>
      </c>
      <c r="N1331" s="21">
        <v>0</v>
      </c>
      <c r="O1331" s="21">
        <v>20.821793356611536</v>
      </c>
      <c r="P1331" s="21">
        <v>0</v>
      </c>
      <c r="Q1331" s="21">
        <v>14.444451180285331</v>
      </c>
      <c r="R1331" s="23">
        <v>1520768.3912540544</v>
      </c>
      <c r="S1331" s="23">
        <v>1526974.8436921975</v>
      </c>
      <c r="T1331" s="23">
        <v>3345095.7304042401</v>
      </c>
      <c r="U1331" s="18" t="s">
        <v>41</v>
      </c>
      <c r="V1331" s="23">
        <v>407.66950743067554</v>
      </c>
      <c r="W1331" s="23">
        <v>410.66331140630956</v>
      </c>
      <c r="X1331" s="23">
        <v>382.33059640593416</v>
      </c>
      <c r="Y1331" s="23">
        <v>379.60183689703609</v>
      </c>
      <c r="Z1331" s="23">
        <v>355.47178193829552</v>
      </c>
      <c r="AA1331" s="23">
        <v>349.72773008377897</v>
      </c>
      <c r="AB1331" s="21">
        <v>0</v>
      </c>
      <c r="AC1331" s="26">
        <f>((Y1331*1000)*(O1331/100))/VLOOKUP(E1331,'Sq Ft lookup'!$C$3:$D$7,2,0)</f>
        <v>0.64716790076804132</v>
      </c>
      <c r="AD1331" s="26">
        <f>(100-J1331)/100*X1331*1000/VLOOKUP(E1331,'Sq Ft lookup'!$C$3:$D$7,2,0)</f>
        <v>1.8724881445648751</v>
      </c>
      <c r="AE1331" s="26">
        <f>(100-K1331)/100*Y1331*1000/VLOOKUP(E1331,'Sq Ft lookup'!$C$3:$D$7,2,0)</f>
        <v>1.7801303689921582</v>
      </c>
    </row>
    <row r="1332" spans="1:31">
      <c r="A1332" t="s">
        <v>1441</v>
      </c>
      <c r="B1332" t="s">
        <v>1420</v>
      </c>
      <c r="C1332" t="s">
        <v>35</v>
      </c>
      <c r="D1332" t="s">
        <v>1421</v>
      </c>
      <c r="E1332" t="s">
        <v>129</v>
      </c>
      <c r="F1332">
        <v>2004</v>
      </c>
      <c r="G1332" t="s">
        <v>47</v>
      </c>
      <c r="H1332" t="s">
        <v>220</v>
      </c>
      <c r="I1332" t="s">
        <v>57</v>
      </c>
      <c r="J1332" s="21">
        <v>49.508770080254294</v>
      </c>
      <c r="K1332" s="21">
        <v>50.505633947065178</v>
      </c>
      <c r="L1332" s="21">
        <v>77.781972535018681</v>
      </c>
      <c r="M1332" s="21">
        <v>77.604588896290451</v>
      </c>
      <c r="N1332" s="21">
        <v>0</v>
      </c>
      <c r="O1332" s="21">
        <v>7.5503967001803325</v>
      </c>
      <c r="P1332" s="21">
        <v>0</v>
      </c>
      <c r="Q1332" s="21">
        <v>3.7282004223219487</v>
      </c>
      <c r="R1332" s="23">
        <v>1565190.731219437</v>
      </c>
      <c r="S1332" s="23">
        <v>1572961.8730605009</v>
      </c>
      <c r="T1332" s="23">
        <v>3685124.9224883602</v>
      </c>
      <c r="U1332" s="18" t="s">
        <v>41</v>
      </c>
      <c r="V1332" s="23">
        <v>320.58141404193134</v>
      </c>
      <c r="W1332" s="23">
        <v>323.13750996997493</v>
      </c>
      <c r="X1332" s="23">
        <v>433.50046693594084</v>
      </c>
      <c r="Y1332" s="23">
        <v>432.35774448318517</v>
      </c>
      <c r="Z1332" s="23">
        <v>363.8435932971795</v>
      </c>
      <c r="AA1332" s="23">
        <v>363.41349821990627</v>
      </c>
      <c r="AB1332" s="21">
        <v>0</v>
      </c>
      <c r="AC1332" s="26">
        <f>((Y1332*1000)*(O1332/100))/VLOOKUP(E1332,'Sq Ft lookup'!$C$3:$D$7,2,0)</f>
        <v>0.26729051249821939</v>
      </c>
      <c r="AD1332" s="26">
        <f>(100-J1332)/100*X1332*1000/VLOOKUP(E1332,'Sq Ft lookup'!$C$3:$D$7,2,0)</f>
        <v>1.7921569896816323</v>
      </c>
      <c r="AE1332" s="26">
        <f>(100-K1332)/100*Y1332*1000/VLOOKUP(E1332,'Sq Ft lookup'!$C$3:$D$7,2,0)</f>
        <v>1.752142965911639</v>
      </c>
    </row>
    <row r="1333" spans="1:31">
      <c r="A1333" t="s">
        <v>1442</v>
      </c>
      <c r="B1333" t="s">
        <v>1420</v>
      </c>
      <c r="C1333" t="s">
        <v>35</v>
      </c>
      <c r="D1333" t="s">
        <v>1421</v>
      </c>
      <c r="E1333" t="s">
        <v>129</v>
      </c>
      <c r="F1333">
        <v>2004</v>
      </c>
      <c r="G1333" t="s">
        <v>47</v>
      </c>
      <c r="H1333" t="s">
        <v>39</v>
      </c>
      <c r="I1333" t="s">
        <v>40</v>
      </c>
      <c r="J1333" s="21">
        <v>43.404728204948661</v>
      </c>
      <c r="K1333" s="21">
        <v>47.176320464203911</v>
      </c>
      <c r="L1333" s="21">
        <v>92.60377827089043</v>
      </c>
      <c r="M1333" s="21">
        <v>92.580077501403423</v>
      </c>
      <c r="N1333" s="21">
        <v>0</v>
      </c>
      <c r="O1333" s="21">
        <v>25.534153463623731</v>
      </c>
      <c r="P1333" s="21">
        <v>0</v>
      </c>
      <c r="Q1333" s="21">
        <v>20.346756949908048</v>
      </c>
      <c r="R1333" s="23">
        <v>1565190.731219437</v>
      </c>
      <c r="S1333" s="23">
        <v>1572961.8730605009</v>
      </c>
      <c r="T1333" s="23">
        <v>3685124.9224883602</v>
      </c>
      <c r="U1333" s="18" t="s">
        <v>41</v>
      </c>
      <c r="V1333" s="23">
        <v>245.20904080048155</v>
      </c>
      <c r="W1333" s="23">
        <v>245.99299802589186</v>
      </c>
      <c r="X1333" s="23">
        <v>433.50046693594084</v>
      </c>
      <c r="Y1333" s="23">
        <v>432.35774448318517</v>
      </c>
      <c r="Z1333" s="23">
        <v>431.68620749215961</v>
      </c>
      <c r="AA1333" s="23">
        <v>429.47644910796623</v>
      </c>
      <c r="AB1333" s="21">
        <v>0</v>
      </c>
      <c r="AC1333" s="26">
        <f>((Y1333*1000)*(O1333/100))/VLOOKUP(E1333,'Sq Ft lookup'!$C$3:$D$7,2,0)</f>
        <v>0.90393091072117604</v>
      </c>
      <c r="AD1333" s="26">
        <f>(100-J1333)/100*X1333*1000/VLOOKUP(E1333,'Sq Ft lookup'!$C$3:$D$7,2,0)</f>
        <v>2.0088164239938129</v>
      </c>
      <c r="AE1333" s="26">
        <f>(100-K1333)/100*Y1333*1000/VLOOKUP(E1333,'Sq Ft lookup'!$C$3:$D$7,2,0)</f>
        <v>1.8700035158188995</v>
      </c>
    </row>
    <row r="1334" spans="1:31">
      <c r="A1334" t="s">
        <v>1443</v>
      </c>
      <c r="B1334" t="s">
        <v>1420</v>
      </c>
      <c r="C1334" t="s">
        <v>35</v>
      </c>
      <c r="D1334" t="s">
        <v>1421</v>
      </c>
      <c r="E1334" t="s">
        <v>129</v>
      </c>
      <c r="F1334">
        <v>2004</v>
      </c>
      <c r="G1334" t="s">
        <v>49</v>
      </c>
      <c r="H1334" t="s">
        <v>44</v>
      </c>
      <c r="I1334" t="s">
        <v>45</v>
      </c>
      <c r="J1334" s="21">
        <v>38.308056801877775</v>
      </c>
      <c r="K1334" s="21">
        <v>38.204322957366578</v>
      </c>
      <c r="L1334" s="21">
        <v>76.896361580458674</v>
      </c>
      <c r="M1334" s="21">
        <v>76.698479952941369</v>
      </c>
      <c r="N1334" s="21">
        <v>0</v>
      </c>
      <c r="O1334" s="21">
        <v>6.3691037319201431</v>
      </c>
      <c r="P1334" s="21">
        <v>0</v>
      </c>
      <c r="Q1334" s="21">
        <v>3.7404333648930947</v>
      </c>
      <c r="R1334" s="23">
        <v>1440642.2161199048</v>
      </c>
      <c r="S1334" s="23">
        <v>1448639.2206180179</v>
      </c>
      <c r="T1334" s="23">
        <v>2328374.4035073798</v>
      </c>
      <c r="U1334" s="18" t="s">
        <v>41</v>
      </c>
      <c r="V1334" s="23">
        <v>197.43509108733352</v>
      </c>
      <c r="W1334" s="23">
        <v>199.12619640162478</v>
      </c>
      <c r="X1334" s="23">
        <v>336.84877138315818</v>
      </c>
      <c r="Y1334" s="23">
        <v>336.96119628331212</v>
      </c>
      <c r="Z1334" s="23">
        <v>303.15503592461801</v>
      </c>
      <c r="AA1334" s="23">
        <v>303.30199296857148</v>
      </c>
      <c r="AB1334" s="21">
        <v>0</v>
      </c>
      <c r="AC1334" s="26">
        <f>((Y1334*1000)*(O1334/100))/VLOOKUP(E1334,'Sq Ft lookup'!$C$3:$D$7,2,0)</f>
        <v>0.17572305478992559</v>
      </c>
      <c r="AD1334" s="26">
        <f>(100-J1334)/100*X1334*1000/VLOOKUP(E1334,'Sq Ft lookup'!$C$3:$D$7,2,0)</f>
        <v>1.7015078169953044</v>
      </c>
      <c r="AE1334" s="26">
        <f>(100-K1334)/100*Y1334*1000/VLOOKUP(E1334,'Sq Ft lookup'!$C$3:$D$7,2,0)</f>
        <v>1.7049377117727513</v>
      </c>
    </row>
    <row r="1335" spans="1:31">
      <c r="A1335" t="s">
        <v>1444</v>
      </c>
      <c r="B1335" t="s">
        <v>1420</v>
      </c>
      <c r="C1335" t="s">
        <v>35</v>
      </c>
      <c r="D1335" t="s">
        <v>1421</v>
      </c>
      <c r="E1335" t="s">
        <v>129</v>
      </c>
      <c r="F1335">
        <v>2004</v>
      </c>
      <c r="G1335" t="s">
        <v>51</v>
      </c>
      <c r="H1335" t="s">
        <v>52</v>
      </c>
      <c r="I1335" t="s">
        <v>53</v>
      </c>
      <c r="J1335" s="21">
        <v>34.69713155896801</v>
      </c>
      <c r="K1335" s="21">
        <v>39.756434022328747</v>
      </c>
      <c r="L1335" s="21">
        <v>85.606390532989067</v>
      </c>
      <c r="M1335" s="21">
        <v>85.549096000105166</v>
      </c>
      <c r="N1335" s="21">
        <v>0</v>
      </c>
      <c r="O1335" s="21">
        <v>27.492343199491931</v>
      </c>
      <c r="P1335" s="21">
        <v>0</v>
      </c>
      <c r="Q1335" s="21">
        <v>20.382498775695016</v>
      </c>
      <c r="R1335" s="23">
        <v>1573690.9969730403</v>
      </c>
      <c r="S1335" s="23">
        <v>1577555.1043143533</v>
      </c>
      <c r="T1335" s="23">
        <v>2661389.2454631198</v>
      </c>
      <c r="U1335" s="18" t="s">
        <v>41</v>
      </c>
      <c r="V1335" s="23">
        <v>245.61702123023744</v>
      </c>
      <c r="W1335" s="23">
        <v>246.59506007278412</v>
      </c>
      <c r="X1335" s="23">
        <v>394.44404800022232</v>
      </c>
      <c r="Y1335" s="23">
        <v>394.33045517341827</v>
      </c>
      <c r="Z1335" s="23">
        <v>389.93302596315368</v>
      </c>
      <c r="AA1335" s="23">
        <v>389.23056601420495</v>
      </c>
      <c r="AB1335" s="21">
        <v>0</v>
      </c>
      <c r="AC1335" s="26">
        <f>((Y1335*1000)*(O1335/100))/VLOOKUP(E1335,'Sq Ft lookup'!$C$3:$D$7,2,0)</f>
        <v>0.88765173808989317</v>
      </c>
      <c r="AD1335" s="26">
        <f>(100-J1335)/100*X1335*1000/VLOOKUP(E1335,'Sq Ft lookup'!$C$3:$D$7,2,0)</f>
        <v>2.1090564122348465</v>
      </c>
      <c r="AE1335" s="26">
        <f>(100-K1335)/100*Y1335*1000/VLOOKUP(E1335,'Sq Ft lookup'!$C$3:$D$7,2,0)</f>
        <v>1.9450981555403137</v>
      </c>
    </row>
    <row r="1336" spans="1:31">
      <c r="A1336" t="s">
        <v>1445</v>
      </c>
      <c r="B1336" t="s">
        <v>1420</v>
      </c>
      <c r="C1336" t="s">
        <v>35</v>
      </c>
      <c r="D1336" t="s">
        <v>1421</v>
      </c>
      <c r="E1336" t="s">
        <v>129</v>
      </c>
      <c r="F1336">
        <v>2004</v>
      </c>
      <c r="G1336" t="s">
        <v>55</v>
      </c>
      <c r="H1336" t="s">
        <v>225</v>
      </c>
      <c r="I1336" t="s">
        <v>40</v>
      </c>
      <c r="J1336" s="21">
        <v>49.050416248218362</v>
      </c>
      <c r="K1336" s="21">
        <v>46.66381104362587</v>
      </c>
      <c r="L1336" s="21">
        <v>70.811548653498264</v>
      </c>
      <c r="M1336" s="21">
        <v>69.919285428630459</v>
      </c>
      <c r="N1336" s="21">
        <v>0</v>
      </c>
      <c r="O1336" s="21">
        <v>-0.41591898041721026</v>
      </c>
      <c r="P1336" s="21">
        <v>0</v>
      </c>
      <c r="Q1336" s="21">
        <v>2.4759387357448186</v>
      </c>
      <c r="R1336" s="23">
        <v>1548712.8380508253</v>
      </c>
      <c r="S1336" s="23">
        <v>1596929.0462988906</v>
      </c>
      <c r="T1336" s="23">
        <v>3062586.1969262301</v>
      </c>
      <c r="U1336" s="18" t="s">
        <v>41</v>
      </c>
      <c r="V1336" s="23">
        <v>703.91498876086541</v>
      </c>
      <c r="W1336" s="23">
        <v>725.39776314582889</v>
      </c>
      <c r="X1336" s="23">
        <v>414.11320376569938</v>
      </c>
      <c r="Y1336" s="23">
        <v>365.10210920825307</v>
      </c>
      <c r="Z1336" s="23">
        <v>376.00012821565304</v>
      </c>
      <c r="AA1336" s="23">
        <v>340.99759915170807</v>
      </c>
      <c r="AB1336" s="21">
        <v>0</v>
      </c>
      <c r="AC1336" s="26">
        <f>((Y1336*1000)*(O1336/100))/VLOOKUP(E1336,'Sq Ft lookup'!$C$3:$D$7,2,0)</f>
        <v>-1.2433506125345495E-2</v>
      </c>
      <c r="AD1336" s="26">
        <f>(100-J1336)/100*X1336*1000/VLOOKUP(E1336,'Sq Ft lookup'!$C$3:$D$7,2,0)</f>
        <v>1.7275485014557295</v>
      </c>
      <c r="AE1336" s="26">
        <f>(100-K1336)/100*Y1336*1000/VLOOKUP(E1336,'Sq Ft lookup'!$C$3:$D$7,2,0)</f>
        <v>1.5944351263470775</v>
      </c>
    </row>
    <row r="1337" spans="1:31">
      <c r="A1337" t="s">
        <v>1446</v>
      </c>
      <c r="B1337" t="s">
        <v>1420</v>
      </c>
      <c r="C1337" t="s">
        <v>35</v>
      </c>
      <c r="D1337" t="s">
        <v>1421</v>
      </c>
      <c r="E1337" t="s">
        <v>129</v>
      </c>
      <c r="F1337">
        <v>2004</v>
      </c>
      <c r="G1337" t="s">
        <v>55</v>
      </c>
      <c r="H1337" t="s">
        <v>56</v>
      </c>
      <c r="I1337" t="s">
        <v>57</v>
      </c>
      <c r="J1337" s="21">
        <v>46.865915489640443</v>
      </c>
      <c r="K1337" s="21">
        <v>44.812080166738369</v>
      </c>
      <c r="L1337" s="21">
        <v>83.529852815836875</v>
      </c>
      <c r="M1337" s="21">
        <v>83.05340757846615</v>
      </c>
      <c r="N1337" s="21">
        <v>0</v>
      </c>
      <c r="O1337" s="21">
        <v>27.730824923871179</v>
      </c>
      <c r="P1337" s="21">
        <v>0</v>
      </c>
      <c r="Q1337" s="21">
        <v>22.251989656852857</v>
      </c>
      <c r="R1337" s="23">
        <v>1548712.8380508253</v>
      </c>
      <c r="S1337" s="23">
        <v>1596929.0462988906</v>
      </c>
      <c r="T1337" s="23">
        <v>3062586.1969262301</v>
      </c>
      <c r="U1337" s="18" t="s">
        <v>41</v>
      </c>
      <c r="V1337" s="23">
        <v>162.09265139354494</v>
      </c>
      <c r="W1337" s="23">
        <v>166.77208000099242</v>
      </c>
      <c r="X1337" s="23">
        <v>414.11320376569938</v>
      </c>
      <c r="Y1337" s="23">
        <v>365.10210920825307</v>
      </c>
      <c r="Z1337" s="23">
        <v>386.9638984899106</v>
      </c>
      <c r="AA1337" s="23">
        <v>345.94495580578842</v>
      </c>
      <c r="AB1337" s="21">
        <v>0</v>
      </c>
      <c r="AC1337" s="26">
        <f>((Y1337*1000)*(O1337/100))/VLOOKUP(E1337,'Sq Ft lookup'!$C$3:$D$7,2,0)</f>
        <v>0.82898688875889703</v>
      </c>
      <c r="AD1337" s="26">
        <f>(100-J1337)/100*X1337*1000/VLOOKUP(E1337,'Sq Ft lookup'!$C$3:$D$7,2,0)</f>
        <v>1.8016184100598056</v>
      </c>
      <c r="AE1337" s="26">
        <f>(100-K1337)/100*Y1337*1000/VLOOKUP(E1337,'Sq Ft lookup'!$C$3:$D$7,2,0)</f>
        <v>1.6497908765876104</v>
      </c>
    </row>
    <row r="1338" spans="1:31">
      <c r="A1338" t="s">
        <v>1447</v>
      </c>
      <c r="B1338" t="s">
        <v>1420</v>
      </c>
      <c r="C1338" t="s">
        <v>35</v>
      </c>
      <c r="D1338" t="s">
        <v>1421</v>
      </c>
      <c r="E1338" t="s">
        <v>129</v>
      </c>
      <c r="F1338">
        <v>2004</v>
      </c>
      <c r="G1338" t="s">
        <v>59</v>
      </c>
      <c r="H1338" t="s">
        <v>44</v>
      </c>
      <c r="I1338" t="s">
        <v>45</v>
      </c>
      <c r="J1338" s="21">
        <v>43.521173530890891</v>
      </c>
      <c r="K1338" s="21">
        <v>43.385867110164909</v>
      </c>
      <c r="L1338" s="21">
        <v>78.303136780393785</v>
      </c>
      <c r="M1338" s="21">
        <v>78.109153243660543</v>
      </c>
      <c r="N1338" s="21">
        <v>0</v>
      </c>
      <c r="O1338" s="21">
        <v>11.844652361550793</v>
      </c>
      <c r="P1338" s="21">
        <v>0</v>
      </c>
      <c r="Q1338" s="21">
        <v>7.1723249756377783</v>
      </c>
      <c r="R1338" s="23">
        <v>1491809.8809837583</v>
      </c>
      <c r="S1338" s="23">
        <v>1499591.3447686033</v>
      </c>
      <c r="T1338" s="23">
        <v>2176642.58853349</v>
      </c>
      <c r="U1338" s="18" t="s">
        <v>41</v>
      </c>
      <c r="V1338" s="23">
        <v>203.92069000583001</v>
      </c>
      <c r="W1338" s="23">
        <v>205.74401881011352</v>
      </c>
      <c r="X1338" s="23">
        <v>370.46373364943321</v>
      </c>
      <c r="Y1338" s="23">
        <v>370.74233959900369</v>
      </c>
      <c r="Z1338" s="23">
        <v>307.94074555829627</v>
      </c>
      <c r="AA1338" s="23">
        <v>308.15744125069307</v>
      </c>
      <c r="AB1338" s="21">
        <v>0</v>
      </c>
      <c r="AC1338" s="26">
        <f>((Y1338*1000)*(O1338/100))/VLOOKUP(E1338,'Sq Ft lookup'!$C$3:$D$7,2,0)</f>
        <v>0.35955475454902935</v>
      </c>
      <c r="AD1338" s="26">
        <f>(100-J1338)/100*X1338*1000/VLOOKUP(E1338,'Sq Ft lookup'!$C$3:$D$7,2,0)</f>
        <v>1.7131756563295939</v>
      </c>
      <c r="AE1338" s="26">
        <f>(100-K1338)/100*Y1338*1000/VLOOKUP(E1338,'Sq Ft lookup'!$C$3:$D$7,2,0)</f>
        <v>1.7185713884932996</v>
      </c>
    </row>
    <row r="1339" spans="1:31">
      <c r="A1339" t="s">
        <v>1448</v>
      </c>
      <c r="B1339" t="s">
        <v>1420</v>
      </c>
      <c r="C1339" t="s">
        <v>35</v>
      </c>
      <c r="D1339" t="s">
        <v>1421</v>
      </c>
      <c r="E1339" t="s">
        <v>129</v>
      </c>
      <c r="F1339">
        <v>2004</v>
      </c>
      <c r="G1339" t="s">
        <v>61</v>
      </c>
      <c r="H1339" t="s">
        <v>62</v>
      </c>
      <c r="I1339" t="s">
        <v>63</v>
      </c>
      <c r="J1339" s="21">
        <v>41.674302144956812</v>
      </c>
      <c r="K1339" s="21">
        <v>47.021245530919728</v>
      </c>
      <c r="L1339" s="21">
        <v>81.131152378684504</v>
      </c>
      <c r="M1339" s="21">
        <v>80.64086623908824</v>
      </c>
      <c r="N1339" s="21">
        <v>0</v>
      </c>
      <c r="O1339" s="21">
        <v>28.401633911075479</v>
      </c>
      <c r="P1339" s="21">
        <v>0</v>
      </c>
      <c r="Q1339" s="21">
        <v>21.743291527009937</v>
      </c>
      <c r="R1339" s="23">
        <v>1622095.953005295</v>
      </c>
      <c r="S1339" s="23">
        <v>1658092.936825519</v>
      </c>
      <c r="T1339" s="23">
        <v>1945911.3371953999</v>
      </c>
      <c r="U1339" s="18" t="s">
        <v>41</v>
      </c>
      <c r="V1339" s="23">
        <v>298.60477692824242</v>
      </c>
      <c r="W1339" s="23">
        <v>306.35373881553704</v>
      </c>
      <c r="X1339" s="23">
        <v>419.13626507300279</v>
      </c>
      <c r="Y1339" s="23">
        <v>411.69660475951105</v>
      </c>
      <c r="Z1339" s="23">
        <v>404.37670557210225</v>
      </c>
      <c r="AA1339" s="23">
        <v>401.57773254672406</v>
      </c>
      <c r="AB1339" s="21">
        <v>0</v>
      </c>
      <c r="AC1339" s="26">
        <f>((Y1339*1000)*(O1339/100))/VLOOKUP(E1339,'Sq Ft lookup'!$C$3:$D$7,2,0)</f>
        <v>0.95739497026269671</v>
      </c>
      <c r="AD1339" s="26">
        <f>(100-J1339)/100*X1339*1000/VLOOKUP(E1339,'Sq Ft lookup'!$C$3:$D$7,2,0)</f>
        <v>2.0016388134755223</v>
      </c>
      <c r="AE1339" s="26">
        <f>(100-K1339)/100*Y1339*1000/VLOOKUP(E1339,'Sq Ft lookup'!$C$3:$D$7,2,0)</f>
        <v>1.785868841852104</v>
      </c>
    </row>
    <row r="1340" spans="1:31">
      <c r="A1340" t="s">
        <v>1449</v>
      </c>
      <c r="B1340" t="s">
        <v>1420</v>
      </c>
      <c r="C1340" t="s">
        <v>35</v>
      </c>
      <c r="D1340" t="s">
        <v>1421</v>
      </c>
      <c r="E1340" t="s">
        <v>129</v>
      </c>
      <c r="F1340">
        <v>2004</v>
      </c>
      <c r="G1340" t="s">
        <v>65</v>
      </c>
      <c r="H1340" t="s">
        <v>230</v>
      </c>
      <c r="I1340" t="s">
        <v>63</v>
      </c>
      <c r="J1340" s="21">
        <v>49.376461500709091</v>
      </c>
      <c r="K1340" s="21">
        <v>55.717339464923889</v>
      </c>
      <c r="L1340" s="21">
        <v>90.320604384883993</v>
      </c>
      <c r="M1340" s="21">
        <v>90.153223062105695</v>
      </c>
      <c r="N1340" s="21">
        <v>0</v>
      </c>
      <c r="O1340" s="21">
        <v>1.0007751550102679</v>
      </c>
      <c r="P1340" s="21">
        <v>0</v>
      </c>
      <c r="Q1340" s="21">
        <v>1.367113971302448</v>
      </c>
      <c r="R1340" s="23">
        <v>1651070.758375274</v>
      </c>
      <c r="S1340" s="23">
        <v>1693152.2861556625</v>
      </c>
      <c r="T1340" s="23">
        <v>2382739.8756562402</v>
      </c>
      <c r="U1340" s="18" t="s">
        <v>41</v>
      </c>
      <c r="V1340" s="23">
        <v>324.14621589394886</v>
      </c>
      <c r="W1340" s="23">
        <v>329.7470816446853</v>
      </c>
      <c r="X1340" s="23">
        <v>477.56135872812155</v>
      </c>
      <c r="Y1340" s="23">
        <v>463.89109257226863</v>
      </c>
      <c r="Z1340" s="23">
        <v>415.77081207385856</v>
      </c>
      <c r="AA1340" s="23">
        <v>403.85638415351434</v>
      </c>
      <c r="AB1340" s="21">
        <v>0</v>
      </c>
      <c r="AC1340" s="26">
        <f>((Y1340*1000)*(O1340/100))/VLOOKUP(E1340,'Sq Ft lookup'!$C$3:$D$7,2,0)</f>
        <v>3.8012206471432115E-2</v>
      </c>
      <c r="AD1340" s="26">
        <f>(100-J1340)/100*X1340*1000/VLOOKUP(E1340,'Sq Ft lookup'!$C$3:$D$7,2,0)</f>
        <v>1.9794849694876639</v>
      </c>
      <c r="AE1340" s="26">
        <f>(100-K1340)/100*Y1340*1000/VLOOKUP(E1340,'Sq Ft lookup'!$C$3:$D$7,2,0)</f>
        <v>1.6819778418124112</v>
      </c>
    </row>
    <row r="1341" spans="1:31">
      <c r="A1341" t="s">
        <v>1450</v>
      </c>
      <c r="B1341" t="s">
        <v>1420</v>
      </c>
      <c r="C1341" t="s">
        <v>35</v>
      </c>
      <c r="D1341" t="s">
        <v>1421</v>
      </c>
      <c r="E1341" t="s">
        <v>129</v>
      </c>
      <c r="F1341">
        <v>2004</v>
      </c>
      <c r="G1341" t="s">
        <v>65</v>
      </c>
      <c r="H1341" t="s">
        <v>66</v>
      </c>
      <c r="I1341" t="s">
        <v>57</v>
      </c>
      <c r="J1341" s="21">
        <v>45.510377982041092</v>
      </c>
      <c r="K1341" s="21">
        <v>50.162418405708806</v>
      </c>
      <c r="L1341" s="21">
        <v>84.733017630995576</v>
      </c>
      <c r="M1341" s="21">
        <v>84.233250774986118</v>
      </c>
      <c r="N1341" s="21">
        <v>0</v>
      </c>
      <c r="O1341" s="21">
        <v>26.007311288408712</v>
      </c>
      <c r="P1341" s="21">
        <v>0</v>
      </c>
      <c r="Q1341" s="21">
        <v>20.58474468135385</v>
      </c>
      <c r="R1341" s="23">
        <v>1651070.758375274</v>
      </c>
      <c r="S1341" s="23">
        <v>1693152.2861556625</v>
      </c>
      <c r="T1341" s="23">
        <v>2382739.8756562402</v>
      </c>
      <c r="U1341" s="18" t="s">
        <v>41</v>
      </c>
      <c r="V1341" s="23">
        <v>173.27373054028558</v>
      </c>
      <c r="W1341" s="23">
        <v>178.93898679230904</v>
      </c>
      <c r="X1341" s="23">
        <v>477.56135872812155</v>
      </c>
      <c r="Y1341" s="23">
        <v>463.89109257226863</v>
      </c>
      <c r="Z1341" s="23">
        <v>460.78328352440019</v>
      </c>
      <c r="AA1341" s="23">
        <v>448.92162834132114</v>
      </c>
      <c r="AB1341" s="21">
        <v>0</v>
      </c>
      <c r="AC1341" s="26">
        <f>((Y1341*1000)*(O1341/100))/VLOOKUP(E1341,'Sq Ft lookup'!$C$3:$D$7,2,0)</f>
        <v>0.98782956542486933</v>
      </c>
      <c r="AD1341" s="26">
        <f>(100-J1341)/100*X1341*1000/VLOOKUP(E1341,'Sq Ft lookup'!$C$3:$D$7,2,0)</f>
        <v>2.1306568243767581</v>
      </c>
      <c r="AE1341" s="26">
        <f>(100-K1341)/100*Y1341*1000/VLOOKUP(E1341,'Sq Ft lookup'!$C$3:$D$7,2,0)</f>
        <v>1.8929690971191273</v>
      </c>
    </row>
    <row r="1342" spans="1:31">
      <c r="A1342" t="s">
        <v>1451</v>
      </c>
      <c r="B1342" t="s">
        <v>1420</v>
      </c>
      <c r="C1342" t="s">
        <v>35</v>
      </c>
      <c r="D1342" t="s">
        <v>1421</v>
      </c>
      <c r="E1342" t="s">
        <v>129</v>
      </c>
      <c r="F1342">
        <v>2004</v>
      </c>
      <c r="G1342" t="s">
        <v>68</v>
      </c>
      <c r="H1342" t="s">
        <v>69</v>
      </c>
      <c r="I1342" t="s">
        <v>70</v>
      </c>
      <c r="J1342" s="21">
        <v>36.126055462873971</v>
      </c>
      <c r="K1342" s="21">
        <v>38.106245518488556</v>
      </c>
      <c r="L1342" s="21">
        <v>84.687131774760516</v>
      </c>
      <c r="M1342" s="21">
        <v>84.645181227306892</v>
      </c>
      <c r="N1342" s="21">
        <v>0</v>
      </c>
      <c r="O1342" s="21">
        <v>15.649134999851638</v>
      </c>
      <c r="P1342" s="21">
        <v>0</v>
      </c>
      <c r="Q1342" s="21">
        <v>12.687077118538776</v>
      </c>
      <c r="R1342" s="23">
        <v>1581815.5099428128</v>
      </c>
      <c r="S1342" s="23">
        <v>1583592.3310582931</v>
      </c>
      <c r="T1342" s="23">
        <v>1171782.08605989</v>
      </c>
      <c r="U1342" s="18" t="s">
        <v>41</v>
      </c>
      <c r="V1342" s="23">
        <v>177.72782537565561</v>
      </c>
      <c r="W1342" s="23">
        <v>178.21212110972039</v>
      </c>
      <c r="X1342" s="23">
        <v>378.28811237366767</v>
      </c>
      <c r="Y1342" s="23">
        <v>355.99334253815505</v>
      </c>
      <c r="Z1342" s="23">
        <v>370.79810104178853</v>
      </c>
      <c r="AA1342" s="23">
        <v>353.13382923549995</v>
      </c>
      <c r="AB1342" s="21">
        <v>0</v>
      </c>
      <c r="AC1342" s="26">
        <f>((Y1342*1000)*(O1342/100))/VLOOKUP(E1342,'Sq Ft lookup'!$C$3:$D$7,2,0)</f>
        <v>0.45614481679068669</v>
      </c>
      <c r="AD1342" s="26">
        <f>(100-J1342)/100*X1342*1000/VLOOKUP(E1342,'Sq Ft lookup'!$C$3:$D$7,2,0)</f>
        <v>1.9784130210599802</v>
      </c>
      <c r="AE1342" s="26">
        <f>(100-K1342)/100*Y1342*1000/VLOOKUP(E1342,'Sq Ft lookup'!$C$3:$D$7,2,0)</f>
        <v>1.8040943028943415</v>
      </c>
    </row>
    <row r="1343" spans="1:31">
      <c r="A1343" t="s">
        <v>1452</v>
      </c>
      <c r="B1343" t="s">
        <v>1420</v>
      </c>
      <c r="C1343" t="s">
        <v>35</v>
      </c>
      <c r="D1343" t="s">
        <v>1421</v>
      </c>
      <c r="E1343" t="s">
        <v>129</v>
      </c>
      <c r="F1343">
        <v>2004</v>
      </c>
      <c r="G1343" t="s">
        <v>72</v>
      </c>
      <c r="H1343" t="s">
        <v>73</v>
      </c>
      <c r="I1343" t="s">
        <v>63</v>
      </c>
      <c r="J1343" s="21">
        <v>44.189124116012366</v>
      </c>
      <c r="K1343" s="21">
        <v>48.077881928365052</v>
      </c>
      <c r="L1343" s="21">
        <v>78.99714413524643</v>
      </c>
      <c r="M1343" s="21">
        <v>78.73653879723382</v>
      </c>
      <c r="N1343" s="21">
        <v>0</v>
      </c>
      <c r="O1343" s="21">
        <v>30.898896297705349</v>
      </c>
      <c r="P1343" s="21">
        <v>0</v>
      </c>
      <c r="Q1343" s="21">
        <v>21.907332536971612</v>
      </c>
      <c r="R1343" s="23">
        <v>1744546.6461888782</v>
      </c>
      <c r="S1343" s="23">
        <v>1773712.1496226564</v>
      </c>
      <c r="T1343" s="23">
        <v>1526405.8150367399</v>
      </c>
      <c r="U1343" s="18" t="s">
        <v>41</v>
      </c>
      <c r="V1343" s="23">
        <v>514.06819864066028</v>
      </c>
      <c r="W1343" s="23">
        <v>520.43976292470336</v>
      </c>
      <c r="X1343" s="23">
        <v>450.11415763948287</v>
      </c>
      <c r="Y1343" s="23">
        <v>416.13134777329788</v>
      </c>
      <c r="Z1343" s="23">
        <v>419.06031436515275</v>
      </c>
      <c r="AA1343" s="23">
        <v>328.38766480030142</v>
      </c>
      <c r="AB1343" s="21">
        <v>0</v>
      </c>
      <c r="AC1343" s="26">
        <f>((Y1343*1000)*(O1343/100))/VLOOKUP(E1343,'Sq Ft lookup'!$C$3:$D$7,2,0)</f>
        <v>1.0527952838790398</v>
      </c>
      <c r="AD1343" s="26">
        <f>(100-J1343)/100*X1343*1000/VLOOKUP(E1343,'Sq Ft lookup'!$C$3:$D$7,2,0)</f>
        <v>2.0568946210364869</v>
      </c>
      <c r="AE1343" s="26">
        <f>(100-K1343)/100*Y1343*1000/VLOOKUP(E1343,'Sq Ft lookup'!$C$3:$D$7,2,0)</f>
        <v>1.7691039999667375</v>
      </c>
    </row>
    <row r="1344" spans="1:31">
      <c r="A1344" t="s">
        <v>1453</v>
      </c>
      <c r="B1344" t="s">
        <v>1420</v>
      </c>
      <c r="C1344" t="s">
        <v>35</v>
      </c>
      <c r="D1344" t="s">
        <v>1421</v>
      </c>
      <c r="E1344" t="s">
        <v>129</v>
      </c>
      <c r="F1344">
        <v>2004</v>
      </c>
      <c r="G1344" t="s">
        <v>75</v>
      </c>
      <c r="H1344" t="s">
        <v>235</v>
      </c>
      <c r="I1344" t="s">
        <v>63</v>
      </c>
      <c r="J1344" s="21">
        <v>44.666649733404327</v>
      </c>
      <c r="K1344" s="21">
        <v>46.269975420773747</v>
      </c>
      <c r="L1344" s="21">
        <v>85.033491454078217</v>
      </c>
      <c r="M1344" s="21">
        <v>84.671295583447687</v>
      </c>
      <c r="N1344" s="21">
        <v>0</v>
      </c>
      <c r="O1344" s="21">
        <v>2.5785029305395768</v>
      </c>
      <c r="P1344" s="21">
        <v>0</v>
      </c>
      <c r="Q1344" s="21">
        <v>29.194799516456904</v>
      </c>
      <c r="R1344" s="23">
        <v>1775512.1704797007</v>
      </c>
      <c r="S1344" s="23">
        <v>1827181.2610997211</v>
      </c>
      <c r="T1344" s="23">
        <v>1620111.83860822</v>
      </c>
      <c r="U1344" s="18" t="s">
        <v>41</v>
      </c>
      <c r="V1344" s="23">
        <v>440.47999784505936</v>
      </c>
      <c r="W1344" s="23">
        <v>451.12850522345383</v>
      </c>
      <c r="X1344" s="23">
        <v>477.31428092963085</v>
      </c>
      <c r="Y1344" s="23">
        <v>399.522625144259</v>
      </c>
      <c r="Z1344" s="23">
        <v>440.11203676229462</v>
      </c>
      <c r="AA1344" s="23">
        <v>390.86167039168902</v>
      </c>
      <c r="AB1344" s="21">
        <v>0</v>
      </c>
      <c r="AC1344" s="26">
        <f>((Y1344*1000)*(O1344/100))/VLOOKUP(E1344,'Sq Ft lookup'!$C$3:$D$7,2,0)</f>
        <v>8.4348922456959421E-2</v>
      </c>
      <c r="AD1344" s="26">
        <f>(100-J1344)/100*X1344*1000/VLOOKUP(E1344,'Sq Ft lookup'!$C$3:$D$7,2,0)</f>
        <v>2.1625289272203445</v>
      </c>
      <c r="AE1344" s="26">
        <f>(100-K1344)/100*Y1344*1000/VLOOKUP(E1344,'Sq Ft lookup'!$C$3:$D$7,2,0)</f>
        <v>1.7576360387906553</v>
      </c>
    </row>
    <row r="1345" spans="1:31">
      <c r="A1345" t="s">
        <v>1454</v>
      </c>
      <c r="B1345" t="s">
        <v>1420</v>
      </c>
      <c r="C1345" t="s">
        <v>35</v>
      </c>
      <c r="D1345" t="s">
        <v>1421</v>
      </c>
      <c r="E1345" t="s">
        <v>129</v>
      </c>
      <c r="F1345">
        <v>2004</v>
      </c>
      <c r="G1345" t="s">
        <v>75</v>
      </c>
      <c r="H1345" t="s">
        <v>76</v>
      </c>
      <c r="I1345" t="s">
        <v>77</v>
      </c>
      <c r="J1345" s="21">
        <v>34.150703368286841</v>
      </c>
      <c r="K1345" s="21">
        <v>39.936305943004569</v>
      </c>
      <c r="L1345" s="21">
        <v>76.626408185466047</v>
      </c>
      <c r="M1345" s="21">
        <v>75.8949842773672</v>
      </c>
      <c r="N1345" s="21">
        <v>0</v>
      </c>
      <c r="O1345" s="21">
        <v>32.876796895313362</v>
      </c>
      <c r="P1345" s="21">
        <v>0</v>
      </c>
      <c r="Q1345" s="21">
        <v>28.857708012926274</v>
      </c>
      <c r="R1345" s="23">
        <v>1775512.1704797007</v>
      </c>
      <c r="S1345" s="23">
        <v>1827181.2610997211</v>
      </c>
      <c r="T1345" s="23">
        <v>1620111.83860822</v>
      </c>
      <c r="U1345" s="18" t="s">
        <v>41</v>
      </c>
      <c r="V1345" s="23">
        <v>800.96741862955639</v>
      </c>
      <c r="W1345" s="23">
        <v>826.01152907104529</v>
      </c>
      <c r="X1345" s="23">
        <v>477.31428092963085</v>
      </c>
      <c r="Y1345" s="23">
        <v>399.522625144259</v>
      </c>
      <c r="Z1345" s="23">
        <v>464.35548394361319</v>
      </c>
      <c r="AA1345" s="23">
        <v>396.47874129659414</v>
      </c>
      <c r="AB1345" s="21">
        <v>0</v>
      </c>
      <c r="AC1345" s="26">
        <f>((Y1345*1000)*(O1345/100))/VLOOKUP(E1345,'Sq Ft lookup'!$C$3:$D$7,2,0)</f>
        <v>1.0754776964227408</v>
      </c>
      <c r="AD1345" s="26">
        <f>(100-J1345)/100*X1345*1000/VLOOKUP(E1345,'Sq Ft lookup'!$C$3:$D$7,2,0)</f>
        <v>2.5735114197334137</v>
      </c>
      <c r="AE1345" s="26">
        <f>(100-K1345)/100*Y1345*1000/VLOOKUP(E1345,'Sq Ft lookup'!$C$3:$D$7,2,0)</f>
        <v>1.9648253304222025</v>
      </c>
    </row>
    <row r="1346" spans="1:31">
      <c r="A1346" t="s">
        <v>1455</v>
      </c>
      <c r="B1346" t="s">
        <v>1420</v>
      </c>
      <c r="C1346" t="s">
        <v>35</v>
      </c>
      <c r="D1346" t="s">
        <v>1421</v>
      </c>
      <c r="E1346" t="s">
        <v>129</v>
      </c>
      <c r="F1346">
        <v>2004</v>
      </c>
      <c r="G1346" t="s">
        <v>79</v>
      </c>
      <c r="H1346" t="s">
        <v>62</v>
      </c>
      <c r="I1346" t="s">
        <v>70</v>
      </c>
      <c r="J1346" s="21">
        <v>31.067077075210747</v>
      </c>
      <c r="K1346" s="21">
        <v>41.713829762097355</v>
      </c>
      <c r="L1346" s="21">
        <v>75.995587796668559</v>
      </c>
      <c r="M1346" s="21">
        <v>75.319111691121805</v>
      </c>
      <c r="N1346" s="21">
        <v>0</v>
      </c>
      <c r="O1346" s="21">
        <v>31.604352804635806</v>
      </c>
      <c r="P1346" s="21">
        <v>0</v>
      </c>
      <c r="Q1346" s="21">
        <v>24.710853026634862</v>
      </c>
      <c r="R1346" s="23">
        <v>1874863.177426104</v>
      </c>
      <c r="S1346" s="23">
        <v>1917060.135871273</v>
      </c>
      <c r="T1346" s="23">
        <v>1125700.85567981</v>
      </c>
      <c r="U1346" s="18" t="s">
        <v>41</v>
      </c>
      <c r="V1346" s="23">
        <v>437.93768686300541</v>
      </c>
      <c r="W1346" s="23">
        <v>450.27088574716998</v>
      </c>
      <c r="X1346" s="23">
        <v>468.59304122815286</v>
      </c>
      <c r="Y1346" s="23">
        <v>458.17615637429742</v>
      </c>
      <c r="Z1346" s="23">
        <v>463.52739409548502</v>
      </c>
      <c r="AA1346" s="23">
        <v>454.00393837467328</v>
      </c>
      <c r="AB1346" s="21">
        <v>0</v>
      </c>
      <c r="AC1346" s="26">
        <f>((Y1346*1000)*(O1346/100))/VLOOKUP(E1346,'Sq Ft lookup'!$C$3:$D$7,2,0)</f>
        <v>1.185632012308427</v>
      </c>
      <c r="AD1346" s="26">
        <f>(100-J1346)/100*X1346*1000/VLOOKUP(E1346,'Sq Ft lookup'!$C$3:$D$7,2,0)</f>
        <v>2.6448013619749822</v>
      </c>
      <c r="AE1346" s="26">
        <f>(100-K1346)/100*Y1346*1000/VLOOKUP(E1346,'Sq Ft lookup'!$C$3:$D$7,2,0)</f>
        <v>2.1865959330380411</v>
      </c>
    </row>
    <row r="1347" spans="1:31">
      <c r="A1347" t="s">
        <v>1456</v>
      </c>
      <c r="B1347" t="s">
        <v>1420</v>
      </c>
      <c r="C1347" t="s">
        <v>35</v>
      </c>
      <c r="D1347" t="s">
        <v>1421</v>
      </c>
      <c r="E1347" t="s">
        <v>129</v>
      </c>
      <c r="F1347">
        <v>2004</v>
      </c>
      <c r="G1347" t="s">
        <v>81</v>
      </c>
      <c r="H1347" t="s">
        <v>82</v>
      </c>
      <c r="I1347" t="s">
        <v>77</v>
      </c>
      <c r="J1347" s="21">
        <v>36.31136791141342</v>
      </c>
      <c r="K1347" s="21">
        <v>46.319738094141272</v>
      </c>
      <c r="L1347" s="21">
        <v>63.334181143408387</v>
      </c>
      <c r="M1347" s="21">
        <v>62.749120666544101</v>
      </c>
      <c r="N1347" s="21">
        <v>0</v>
      </c>
      <c r="O1347" s="21">
        <v>39.609171260206907</v>
      </c>
      <c r="P1347" s="21">
        <v>0</v>
      </c>
      <c r="Q1347" s="21">
        <v>28.172127499431966</v>
      </c>
      <c r="R1347" s="23">
        <v>2054045.8244618252</v>
      </c>
      <c r="S1347" s="23">
        <v>2084827.5279140887</v>
      </c>
      <c r="T1347" s="23">
        <v>1037058.99596859</v>
      </c>
      <c r="U1347" s="18" t="s">
        <v>41</v>
      </c>
      <c r="V1347" s="23">
        <v>962.96268278349669</v>
      </c>
      <c r="W1347" s="23">
        <v>978.32215686657094</v>
      </c>
      <c r="X1347" s="23">
        <v>491.43443047680205</v>
      </c>
      <c r="Y1347" s="23">
        <v>473.28140613156791</v>
      </c>
      <c r="Z1347" s="23">
        <v>461.63004118234477</v>
      </c>
      <c r="AA1347" s="23">
        <v>443.0789554331833</v>
      </c>
      <c r="AB1347" s="21">
        <v>0</v>
      </c>
      <c r="AC1347" s="26">
        <f>((Y1347*1000)*(O1347/100))/VLOOKUP(E1347,'Sq Ft lookup'!$C$3:$D$7,2,0)</f>
        <v>1.5349199447922586</v>
      </c>
      <c r="AD1347" s="26">
        <f>(100-J1347)/100*X1347*1000/VLOOKUP(E1347,'Sq Ft lookup'!$C$3:$D$7,2,0)</f>
        <v>2.5627015555547383</v>
      </c>
      <c r="AE1347" s="26">
        <f>(100-K1347)/100*Y1347*1000/VLOOKUP(E1347,'Sq Ft lookup'!$C$3:$D$7,2,0)</f>
        <v>2.0801976415939851</v>
      </c>
    </row>
    <row r="1348" spans="1:31">
      <c r="A1348" t="s">
        <v>1457</v>
      </c>
      <c r="B1348" t="s">
        <v>1458</v>
      </c>
      <c r="C1348" t="s">
        <v>35</v>
      </c>
      <c r="D1348" t="s">
        <v>1459</v>
      </c>
      <c r="E1348" t="s">
        <v>37</v>
      </c>
      <c r="F1348">
        <v>2004</v>
      </c>
      <c r="G1348" t="s">
        <v>38</v>
      </c>
      <c r="H1348" t="s">
        <v>39</v>
      </c>
      <c r="I1348" t="s">
        <v>40</v>
      </c>
      <c r="J1348" s="21">
        <v>39.517376055589558</v>
      </c>
      <c r="K1348" s="21">
        <v>39.744751557599066</v>
      </c>
      <c r="L1348" s="21">
        <v>90.9154957335831</v>
      </c>
      <c r="M1348" s="21">
        <v>90.925415174874288</v>
      </c>
      <c r="N1348" s="21">
        <v>0</v>
      </c>
      <c r="O1348" s="21">
        <v>2.8563493893226681</v>
      </c>
      <c r="P1348" s="21">
        <v>0</v>
      </c>
      <c r="Q1348" s="21">
        <v>1.2362104098061029</v>
      </c>
      <c r="R1348" s="23">
        <v>223922.25399274426</v>
      </c>
      <c r="S1348" s="23">
        <v>223669.85298510469</v>
      </c>
      <c r="T1348" s="23">
        <v>411994.99053798697</v>
      </c>
      <c r="U1348" s="18" t="s">
        <v>41</v>
      </c>
      <c r="V1348" s="23">
        <v>35.401390635552957</v>
      </c>
      <c r="W1348" s="23">
        <v>35.362735622806461</v>
      </c>
      <c r="X1348" s="23">
        <v>50.956578517158775</v>
      </c>
      <c r="Y1348" s="23">
        <v>50.956578517158775</v>
      </c>
      <c r="Z1348" s="23">
        <v>48.61190810259604</v>
      </c>
      <c r="AA1348" s="23">
        <v>48.514893582027987</v>
      </c>
      <c r="AB1348" s="21">
        <v>0</v>
      </c>
      <c r="AC1348" s="26">
        <f>((Y1348*1000)*(O1348/100))/VLOOKUP(E1348,'Sq Ft lookup'!$C$3:$D$7,2,0)</f>
        <v>2.9406968770473597E-2</v>
      </c>
      <c r="AD1348" s="26">
        <f>(100-J1348)/100*X1348*1000/VLOOKUP(E1348,'Sq Ft lookup'!$C$3:$D$7,2,0)</f>
        <v>0.62268665035804383</v>
      </c>
      <c r="AE1348" s="26">
        <f>(100-K1348)/100*Y1348*1000/VLOOKUP(E1348,'Sq Ft lookup'!$C$3:$D$7,2,0)</f>
        <v>0.62034575175797801</v>
      </c>
    </row>
    <row r="1349" spans="1:31">
      <c r="A1349" t="s">
        <v>1460</v>
      </c>
      <c r="B1349" t="s">
        <v>1458</v>
      </c>
      <c r="C1349" t="s">
        <v>35</v>
      </c>
      <c r="D1349" s="22" t="s">
        <v>1459</v>
      </c>
      <c r="E1349" t="s">
        <v>37</v>
      </c>
      <c r="F1349">
        <v>2004</v>
      </c>
      <c r="G1349" t="s">
        <v>43</v>
      </c>
      <c r="H1349" t="s">
        <v>44</v>
      </c>
      <c r="I1349" t="s">
        <v>45</v>
      </c>
      <c r="J1349" s="21">
        <v>41.206646439852712</v>
      </c>
      <c r="K1349" s="21">
        <v>41.867334519818257</v>
      </c>
      <c r="L1349" s="21">
        <v>74.038951123160373</v>
      </c>
      <c r="M1349" s="21">
        <v>74.089367911550241</v>
      </c>
      <c r="N1349" s="21">
        <v>0</v>
      </c>
      <c r="O1349" s="21">
        <v>7.5773289449983432</v>
      </c>
      <c r="P1349" s="21">
        <v>0</v>
      </c>
      <c r="Q1349" s="21">
        <v>3.4657821983519694</v>
      </c>
      <c r="R1349" s="23">
        <v>226382.59423587981</v>
      </c>
      <c r="S1349" s="23">
        <v>225940.91828808602</v>
      </c>
      <c r="T1349" s="23">
        <v>278345.07857748499</v>
      </c>
      <c r="U1349" s="18" t="s">
        <v>41</v>
      </c>
      <c r="V1349" s="23">
        <v>58.178313883896401</v>
      </c>
      <c r="W1349" s="23">
        <v>58.064366619934106</v>
      </c>
      <c r="X1349" s="23">
        <v>56.928949283136113</v>
      </c>
      <c r="Y1349" s="23">
        <v>55.087952010131893</v>
      </c>
      <c r="Z1349" s="23">
        <v>56.278790887595527</v>
      </c>
      <c r="AA1349" s="23">
        <v>54.532203096578471</v>
      </c>
      <c r="AB1349" s="21">
        <v>0</v>
      </c>
      <c r="AC1349" s="26">
        <f>((Y1349*1000)*(O1349/100))/VLOOKUP(E1349,'Sq Ft lookup'!$C$3:$D$7,2,0)</f>
        <v>8.433569719912154E-2</v>
      </c>
      <c r="AD1349" s="26">
        <f>(100-J1349)/100*X1349*1000/VLOOKUP(E1349,'Sq Ft lookup'!$C$3:$D$7,2,0)</f>
        <v>0.67623878028308215</v>
      </c>
      <c r="AE1349" s="26">
        <f>(100-K1349)/100*Y1349*1000/VLOOKUP(E1349,'Sq Ft lookup'!$C$3:$D$7,2,0)</f>
        <v>0.64701676658113005</v>
      </c>
    </row>
    <row r="1350" spans="1:31">
      <c r="A1350" t="s">
        <v>1461</v>
      </c>
      <c r="B1350" t="s">
        <v>1458</v>
      </c>
      <c r="C1350" t="s">
        <v>35</v>
      </c>
      <c r="D1350" t="s">
        <v>1459</v>
      </c>
      <c r="E1350" t="s">
        <v>37</v>
      </c>
      <c r="F1350">
        <v>2004</v>
      </c>
      <c r="G1350" t="s">
        <v>47</v>
      </c>
      <c r="H1350" t="s">
        <v>220</v>
      </c>
      <c r="I1350" t="s">
        <v>57</v>
      </c>
      <c r="J1350" s="21">
        <v>40.96194739385264</v>
      </c>
      <c r="K1350" s="21">
        <v>41.473393838353665</v>
      </c>
      <c r="L1350" s="21">
        <v>76.669903131882776</v>
      </c>
      <c r="M1350" s="21">
        <v>76.737335217502476</v>
      </c>
      <c r="N1350" s="21">
        <v>0</v>
      </c>
      <c r="O1350" s="21">
        <v>3.8899320935399682</v>
      </c>
      <c r="P1350" s="21">
        <v>0</v>
      </c>
      <c r="Q1350" s="21">
        <v>4.2481376344499635</v>
      </c>
      <c r="R1350" s="23">
        <v>225318.69007137039</v>
      </c>
      <c r="S1350" s="23">
        <v>224706.83745254495</v>
      </c>
      <c r="T1350" s="23">
        <v>385143.52697008202</v>
      </c>
      <c r="U1350" s="18" t="s">
        <v>41</v>
      </c>
      <c r="V1350" s="23">
        <v>43.028248736959121</v>
      </c>
      <c r="W1350" s="23">
        <v>42.901196201903588</v>
      </c>
      <c r="X1350" s="23">
        <v>55.410339947549801</v>
      </c>
      <c r="Y1350" s="23">
        <v>49.760179389635063</v>
      </c>
      <c r="Z1350" s="23">
        <v>53.999757798525742</v>
      </c>
      <c r="AA1350" s="23">
        <v>49.736694016991649</v>
      </c>
      <c r="AB1350" s="21">
        <v>0</v>
      </c>
      <c r="AC1350" s="26">
        <f>((Y1350*1000)*(O1350/100))/VLOOKUP(E1350,'Sq Ft lookup'!$C$3:$D$7,2,0)</f>
        <v>3.91077318492873E-2</v>
      </c>
      <c r="AD1350" s="26">
        <f>(100-J1350)/100*X1350*1000/VLOOKUP(E1350,'Sq Ft lookup'!$C$3:$D$7,2,0)</f>
        <v>0.66093919885805719</v>
      </c>
      <c r="AE1350" s="26">
        <f>(100-K1350)/100*Y1350*1000/VLOOKUP(E1350,'Sq Ft lookup'!$C$3:$D$7,2,0)</f>
        <v>0.58840174192747585</v>
      </c>
    </row>
    <row r="1351" spans="1:31">
      <c r="A1351" t="s">
        <v>1462</v>
      </c>
      <c r="B1351" t="s">
        <v>1458</v>
      </c>
      <c r="C1351" t="s">
        <v>35</v>
      </c>
      <c r="D1351" t="s">
        <v>1459</v>
      </c>
      <c r="E1351" t="s">
        <v>37</v>
      </c>
      <c r="F1351">
        <v>2004</v>
      </c>
      <c r="G1351" t="s">
        <v>47</v>
      </c>
      <c r="H1351" t="s">
        <v>39</v>
      </c>
      <c r="I1351" t="s">
        <v>40</v>
      </c>
      <c r="J1351" s="21">
        <v>41.761465183702725</v>
      </c>
      <c r="K1351" s="21">
        <v>42.732678016215232</v>
      </c>
      <c r="L1351" s="21">
        <v>91.59103435169699</v>
      </c>
      <c r="M1351" s="21">
        <v>91.612781914430897</v>
      </c>
      <c r="N1351" s="21">
        <v>0</v>
      </c>
      <c r="O1351" s="21">
        <v>16.026090469776118</v>
      </c>
      <c r="P1351" s="21">
        <v>0</v>
      </c>
      <c r="Q1351" s="21">
        <v>6.694187583487353</v>
      </c>
      <c r="R1351" s="23">
        <v>225318.69007137039</v>
      </c>
      <c r="S1351" s="23">
        <v>224759.00303174558</v>
      </c>
      <c r="T1351" s="23">
        <v>385143.52697008202</v>
      </c>
      <c r="U1351" s="18" t="s">
        <v>41</v>
      </c>
      <c r="V1351" s="23">
        <v>35.634723345094194</v>
      </c>
      <c r="W1351" s="23">
        <v>35.541249395927316</v>
      </c>
      <c r="X1351" s="23">
        <v>55.410339947549801</v>
      </c>
      <c r="Y1351" s="23">
        <v>53.505061772873276</v>
      </c>
      <c r="Z1351" s="23">
        <v>55.303379642209883</v>
      </c>
      <c r="AA1351" s="23">
        <v>53.344137191420813</v>
      </c>
      <c r="AB1351" s="21">
        <v>0</v>
      </c>
      <c r="AC1351" s="26">
        <f>((Y1351*1000)*(O1351/100))/VLOOKUP(E1351,'Sq Ft lookup'!$C$3:$D$7,2,0)</f>
        <v>0.17324516831256229</v>
      </c>
      <c r="AD1351" s="26">
        <f>(100-J1351)/100*X1351*1000/VLOOKUP(E1351,'Sq Ft lookup'!$C$3:$D$7,2,0)</f>
        <v>0.65198848615380267</v>
      </c>
      <c r="AE1351" s="26">
        <f>(100-K1351)/100*Y1351*1000/VLOOKUP(E1351,'Sq Ft lookup'!$C$3:$D$7,2,0)</f>
        <v>0.61907093652074519</v>
      </c>
    </row>
    <row r="1352" spans="1:31">
      <c r="A1352" t="s">
        <v>1463</v>
      </c>
      <c r="B1352" t="s">
        <v>1458</v>
      </c>
      <c r="C1352" t="s">
        <v>35</v>
      </c>
      <c r="D1352" s="22" t="s">
        <v>1459</v>
      </c>
      <c r="E1352" t="s">
        <v>37</v>
      </c>
      <c r="F1352">
        <v>2004</v>
      </c>
      <c r="G1352" t="s">
        <v>49</v>
      </c>
      <c r="H1352" t="s">
        <v>44</v>
      </c>
      <c r="I1352" t="s">
        <v>45</v>
      </c>
      <c r="J1352" s="21">
        <v>34.180834277948257</v>
      </c>
      <c r="K1352" s="21">
        <v>34.268104454728778</v>
      </c>
      <c r="L1352" s="21">
        <v>78.18244360728697</v>
      </c>
      <c r="M1352" s="21">
        <v>78.197383854245402</v>
      </c>
      <c r="N1352" s="21">
        <v>0</v>
      </c>
      <c r="O1352" s="21">
        <v>0</v>
      </c>
      <c r="P1352" s="21">
        <v>0</v>
      </c>
      <c r="Q1352" s="21">
        <v>0.205110809631048</v>
      </c>
      <c r="R1352" s="23">
        <v>219818.61786704365</v>
      </c>
      <c r="S1352" s="23">
        <v>219681.72889932134</v>
      </c>
      <c r="T1352" s="23">
        <v>99491.795052710004</v>
      </c>
      <c r="U1352" s="18" t="s">
        <v>41</v>
      </c>
      <c r="V1352" s="23">
        <v>27.762205444011375</v>
      </c>
      <c r="W1352" s="23">
        <v>27.743194414660334</v>
      </c>
      <c r="X1352" s="23">
        <v>50.158575300984623</v>
      </c>
      <c r="Y1352" s="23">
        <v>50.158575300984623</v>
      </c>
      <c r="Z1352" s="23">
        <v>50.158520582496166</v>
      </c>
      <c r="AA1352" s="23">
        <v>50.158520582496166</v>
      </c>
      <c r="AB1352" s="21">
        <v>0</v>
      </c>
      <c r="AC1352" s="26">
        <f>((Y1352*1000)*(O1352/100))/VLOOKUP(E1352,'Sq Ft lookup'!$C$3:$D$7,2,0)</f>
        <v>0</v>
      </c>
      <c r="AD1352" s="26">
        <f>(100-J1352)/100*X1352*1000/VLOOKUP(E1352,'Sq Ft lookup'!$C$3:$D$7,2,0)</f>
        <v>0.66701597739519503</v>
      </c>
      <c r="AE1352" s="26">
        <f>(100-K1352)/100*Y1352*1000/VLOOKUP(E1352,'Sq Ft lookup'!$C$3:$D$7,2,0)</f>
        <v>0.66613157538820922</v>
      </c>
    </row>
    <row r="1353" spans="1:31">
      <c r="A1353" t="s">
        <v>1464</v>
      </c>
      <c r="B1353" t="s">
        <v>1458</v>
      </c>
      <c r="C1353" t="s">
        <v>35</v>
      </c>
      <c r="D1353" s="22" t="s">
        <v>1459</v>
      </c>
      <c r="E1353" t="s">
        <v>37</v>
      </c>
      <c r="F1353">
        <v>2004</v>
      </c>
      <c r="G1353" t="s">
        <v>51</v>
      </c>
      <c r="H1353" t="s">
        <v>52</v>
      </c>
      <c r="I1353" t="s">
        <v>53</v>
      </c>
      <c r="J1353" s="21">
        <v>51.669072274705655</v>
      </c>
      <c r="K1353" s="21">
        <v>53.478767666248906</v>
      </c>
      <c r="L1353" s="21">
        <v>87.062813947068008</v>
      </c>
      <c r="M1353" s="21">
        <v>87.127870912554826</v>
      </c>
      <c r="N1353" s="21">
        <v>0</v>
      </c>
      <c r="O1353" s="21">
        <v>13.109936501026517</v>
      </c>
      <c r="P1353" s="21">
        <v>0</v>
      </c>
      <c r="Q1353" s="21">
        <v>7.6936344521670907</v>
      </c>
      <c r="R1353" s="23">
        <v>235978.75918961517</v>
      </c>
      <c r="S1353" s="23">
        <v>234734.88279055798</v>
      </c>
      <c r="T1353" s="23">
        <v>159968.28161321301</v>
      </c>
      <c r="U1353" s="18" t="s">
        <v>41</v>
      </c>
      <c r="V1353" s="23">
        <v>35.425938159821179</v>
      </c>
      <c r="W1353" s="23">
        <v>35.247306493349832</v>
      </c>
      <c r="X1353" s="23">
        <v>63.297299008828439</v>
      </c>
      <c r="Y1353" s="23">
        <v>60.292211543846783</v>
      </c>
      <c r="Z1353" s="23">
        <v>62.843194115359928</v>
      </c>
      <c r="AA1353" s="23">
        <v>59.935062124090322</v>
      </c>
      <c r="AB1353" s="21">
        <v>0</v>
      </c>
      <c r="AC1353" s="26">
        <f>((Y1353*1000)*(O1353/100))/VLOOKUP(E1353,'Sq Ft lookup'!$C$3:$D$7,2,0)</f>
        <v>0.15969836647061103</v>
      </c>
      <c r="AD1353" s="26">
        <f>(100-J1353)/100*X1353*1000/VLOOKUP(E1353,'Sq Ft lookup'!$C$3:$D$7,2,0)</f>
        <v>0.61808610639499595</v>
      </c>
      <c r="AE1353" s="26">
        <f>(100-K1353)/100*Y1353*1000/VLOOKUP(E1353,'Sq Ft lookup'!$C$3:$D$7,2,0)</f>
        <v>0.5666972383365928</v>
      </c>
    </row>
    <row r="1354" spans="1:31">
      <c r="A1354" t="s">
        <v>1465</v>
      </c>
      <c r="B1354" t="s">
        <v>1458</v>
      </c>
      <c r="C1354" t="s">
        <v>35</v>
      </c>
      <c r="D1354" s="22" t="s">
        <v>1459</v>
      </c>
      <c r="E1354" t="s">
        <v>37</v>
      </c>
      <c r="F1354">
        <v>2004</v>
      </c>
      <c r="G1354" t="s">
        <v>55</v>
      </c>
      <c r="H1354" t="s">
        <v>225</v>
      </c>
      <c r="I1354" t="s">
        <v>40</v>
      </c>
      <c r="J1354" s="21">
        <v>35.397020330123631</v>
      </c>
      <c r="K1354" s="21">
        <v>37.751686542848695</v>
      </c>
      <c r="L1354" s="21">
        <v>70.759837714889585</v>
      </c>
      <c r="M1354" s="21">
        <v>70.939411570073446</v>
      </c>
      <c r="N1354" s="21">
        <v>0</v>
      </c>
      <c r="O1354" s="21">
        <v>12.901803182067139</v>
      </c>
      <c r="P1354" s="21">
        <v>0</v>
      </c>
      <c r="Q1354" s="21">
        <v>11.501707233323206</v>
      </c>
      <c r="R1354" s="23">
        <v>229406.35159487836</v>
      </c>
      <c r="S1354" s="23">
        <v>228091.61484435442</v>
      </c>
      <c r="T1354" s="23">
        <v>253509.588267902</v>
      </c>
      <c r="U1354" s="18" t="s">
        <v>41</v>
      </c>
      <c r="V1354" s="23">
        <v>102.09293297892961</v>
      </c>
      <c r="W1354" s="23">
        <v>101.46429284197947</v>
      </c>
      <c r="X1354" s="23">
        <v>59.95699300497148</v>
      </c>
      <c r="Y1354" s="23">
        <v>55.404616278828804</v>
      </c>
      <c r="Z1354" s="23">
        <v>58.400570099592699</v>
      </c>
      <c r="AA1354" s="23">
        <v>53.84861807512798</v>
      </c>
      <c r="AB1354" s="21">
        <v>0</v>
      </c>
      <c r="AC1354" s="26">
        <f>((Y1354*1000)*(O1354/100))/VLOOKUP(E1354,'Sq Ft lookup'!$C$3:$D$7,2,0)</f>
        <v>0.14442255876500704</v>
      </c>
      <c r="AD1354" s="26">
        <f>(100-J1354)/100*X1354*1000/VLOOKUP(E1354,'Sq Ft lookup'!$C$3:$D$7,2,0)</f>
        <v>0.78258418025398357</v>
      </c>
      <c r="AE1354" s="26">
        <f>(100-K1354)/100*Y1354*1000/VLOOKUP(E1354,'Sq Ft lookup'!$C$3:$D$7,2,0)</f>
        <v>0.69680653017430505</v>
      </c>
    </row>
    <row r="1355" spans="1:31">
      <c r="A1355" t="s">
        <v>1466</v>
      </c>
      <c r="B1355" t="s">
        <v>1458</v>
      </c>
      <c r="C1355" t="s">
        <v>35</v>
      </c>
      <c r="D1355" t="s">
        <v>1459</v>
      </c>
      <c r="E1355" t="s">
        <v>37</v>
      </c>
      <c r="F1355">
        <v>2004</v>
      </c>
      <c r="G1355" t="s">
        <v>55</v>
      </c>
      <c r="H1355" t="s">
        <v>56</v>
      </c>
      <c r="I1355" t="s">
        <v>57</v>
      </c>
      <c r="J1355" s="21">
        <v>38.879112939826044</v>
      </c>
      <c r="K1355" s="21">
        <v>39.846597965863992</v>
      </c>
      <c r="L1355" s="21">
        <v>84.511996081247077</v>
      </c>
      <c r="M1355" s="21">
        <v>84.557492714352875</v>
      </c>
      <c r="N1355" s="21">
        <v>0</v>
      </c>
      <c r="O1355" s="21">
        <v>6.0335010574765695E-2</v>
      </c>
      <c r="P1355" s="21">
        <v>0</v>
      </c>
      <c r="Q1355" s="21">
        <v>8.0714377886133823E-2</v>
      </c>
      <c r="R1355" s="23">
        <v>229406.35159487836</v>
      </c>
      <c r="S1355" s="23">
        <v>228762.27377474416</v>
      </c>
      <c r="T1355" s="23">
        <v>253509.588267902</v>
      </c>
      <c r="U1355" s="18" t="s">
        <v>41</v>
      </c>
      <c r="V1355" s="23">
        <v>22.068176623898097</v>
      </c>
      <c r="W1355" s="23">
        <v>22.002880577653112</v>
      </c>
      <c r="X1355" s="23">
        <v>59.95699300497148</v>
      </c>
      <c r="Y1355" s="23">
        <v>57.449992229411762</v>
      </c>
      <c r="Z1355" s="23">
        <v>58.227241499851971</v>
      </c>
      <c r="AA1355" s="23">
        <v>56.02365626014862</v>
      </c>
      <c r="AB1355" s="21">
        <v>0</v>
      </c>
      <c r="AC1355" s="26">
        <f>((Y1355*1000)*(O1355/100))/VLOOKUP(E1355,'Sq Ft lookup'!$C$3:$D$7,2,0)</f>
        <v>7.0032243432301567E-4</v>
      </c>
      <c r="AD1355" s="26">
        <f>(100-J1355)/100*X1355*1000/VLOOKUP(E1355,'Sq Ft lookup'!$C$3:$D$7,2,0)</f>
        <v>0.7404029897816955</v>
      </c>
      <c r="AE1355" s="26">
        <f>(100-K1355)/100*Y1355*1000/VLOOKUP(E1355,'Sq Ft lookup'!$C$3:$D$7,2,0)</f>
        <v>0.69821446195247905</v>
      </c>
    </row>
    <row r="1356" spans="1:31">
      <c r="A1356" t="s">
        <v>1467</v>
      </c>
      <c r="B1356" t="s">
        <v>1458</v>
      </c>
      <c r="C1356" t="s">
        <v>35</v>
      </c>
      <c r="D1356" t="s">
        <v>1459</v>
      </c>
      <c r="E1356" t="s">
        <v>37</v>
      </c>
      <c r="F1356">
        <v>2004</v>
      </c>
      <c r="G1356" t="s">
        <v>59</v>
      </c>
      <c r="H1356" t="s">
        <v>44</v>
      </c>
      <c r="I1356" t="s">
        <v>45</v>
      </c>
      <c r="J1356" s="21">
        <v>34.951825874901445</v>
      </c>
      <c r="K1356" s="21">
        <v>35.021372112429695</v>
      </c>
      <c r="L1356" s="21">
        <v>78.394904257523834</v>
      </c>
      <c r="M1356" s="21">
        <v>78.411134471258038</v>
      </c>
      <c r="N1356" s="21">
        <v>0</v>
      </c>
      <c r="O1356" s="21">
        <v>1.299773165281114</v>
      </c>
      <c r="P1356" s="21">
        <v>0</v>
      </c>
      <c r="Q1356" s="21">
        <v>0.37467922879593246</v>
      </c>
      <c r="R1356" s="23">
        <v>220454.85648308106</v>
      </c>
      <c r="S1356" s="23">
        <v>220293.30525472478</v>
      </c>
      <c r="T1356" s="23">
        <v>95311.410233314993</v>
      </c>
      <c r="U1356" s="18" t="s">
        <v>41</v>
      </c>
      <c r="V1356" s="23">
        <v>27.816825502414449</v>
      </c>
      <c r="W1356" s="23">
        <v>27.795609942369396</v>
      </c>
      <c r="X1356" s="23">
        <v>50.750618435774904</v>
      </c>
      <c r="Y1356" s="23">
        <v>50.522235458344333</v>
      </c>
      <c r="Z1356" s="23">
        <v>50.252980450218082</v>
      </c>
      <c r="AA1356" s="23">
        <v>50.252980450218082</v>
      </c>
      <c r="AB1356" s="21">
        <v>0</v>
      </c>
      <c r="AC1356" s="26">
        <f>((Y1356*1000)*(O1356/100))/VLOOKUP(E1356,'Sq Ft lookup'!$C$3:$D$7,2,0)</f>
        <v>1.3267490837209808E-2</v>
      </c>
      <c r="AD1356" s="26">
        <f>(100-J1356)/100*X1356*1000/VLOOKUP(E1356,'Sq Ft lookup'!$C$3:$D$7,2,0)</f>
        <v>0.66698354681618799</v>
      </c>
      <c r="AE1356" s="26">
        <f>(100-K1356)/100*Y1356*1000/VLOOKUP(E1356,'Sq Ft lookup'!$C$3:$D$7,2,0)</f>
        <v>0.66327215635841319</v>
      </c>
    </row>
    <row r="1357" spans="1:31">
      <c r="A1357" t="s">
        <v>1468</v>
      </c>
      <c r="B1357" t="s">
        <v>1458</v>
      </c>
      <c r="C1357" t="s">
        <v>35</v>
      </c>
      <c r="D1357" t="s">
        <v>1459</v>
      </c>
      <c r="E1357" t="s">
        <v>37</v>
      </c>
      <c r="F1357">
        <v>2004</v>
      </c>
      <c r="G1357" t="s">
        <v>61</v>
      </c>
      <c r="H1357" t="s">
        <v>62</v>
      </c>
      <c r="I1357" t="s">
        <v>63</v>
      </c>
      <c r="J1357" s="21">
        <v>32.327796637323004</v>
      </c>
      <c r="K1357" s="21">
        <v>36.81913586174209</v>
      </c>
      <c r="L1357" s="21">
        <v>84.151413664316806</v>
      </c>
      <c r="M1357" s="21">
        <v>84.367287635869033</v>
      </c>
      <c r="N1357" s="21">
        <v>0</v>
      </c>
      <c r="O1357" s="21">
        <v>13.867959725157581</v>
      </c>
      <c r="P1357" s="21">
        <v>0</v>
      </c>
      <c r="Q1357" s="21">
        <v>8.8698425676934818</v>
      </c>
      <c r="R1357" s="23">
        <v>240685.96125802537</v>
      </c>
      <c r="S1357" s="23">
        <v>237773.26174886886</v>
      </c>
      <c r="T1357" s="23">
        <v>84664.063988534996</v>
      </c>
      <c r="U1357" s="18" t="s">
        <v>41</v>
      </c>
      <c r="V1357" s="23">
        <v>40.874708183088806</v>
      </c>
      <c r="W1357" s="23">
        <v>40.316849368907242</v>
      </c>
      <c r="X1357" s="23">
        <v>68.307890352108942</v>
      </c>
      <c r="Y1357" s="23">
        <v>64.211276657437836</v>
      </c>
      <c r="Z1357" s="23">
        <v>68.307890352108942</v>
      </c>
      <c r="AA1357" s="23">
        <v>64.211276657437836</v>
      </c>
      <c r="AB1357" s="21">
        <v>0</v>
      </c>
      <c r="AC1357" s="26">
        <f>((Y1357*1000)*(O1357/100))/VLOOKUP(E1357,'Sq Ft lookup'!$C$3:$D$7,2,0)</f>
        <v>0.17991300102763894</v>
      </c>
      <c r="AD1357" s="26">
        <f>(100-J1357)/100*X1357*1000/VLOOKUP(E1357,'Sq Ft lookup'!$C$3:$D$7,2,0)</f>
        <v>0.93394190265347188</v>
      </c>
      <c r="AE1357" s="26">
        <f>(100-K1357)/100*Y1357*1000/VLOOKUP(E1357,'Sq Ft lookup'!$C$3:$D$7,2,0)</f>
        <v>0.8196633895621116</v>
      </c>
    </row>
    <row r="1358" spans="1:31">
      <c r="A1358" t="s">
        <v>1469</v>
      </c>
      <c r="B1358" t="s">
        <v>1458</v>
      </c>
      <c r="C1358" t="s">
        <v>35</v>
      </c>
      <c r="D1358" t="s">
        <v>1459</v>
      </c>
      <c r="E1358" t="s">
        <v>37</v>
      </c>
      <c r="F1358">
        <v>2004</v>
      </c>
      <c r="G1358" t="s">
        <v>65</v>
      </c>
      <c r="H1358" t="s">
        <v>230</v>
      </c>
      <c r="I1358" t="s">
        <v>63</v>
      </c>
      <c r="J1358" s="21">
        <v>31.488934355179822</v>
      </c>
      <c r="K1358" s="21">
        <v>33.913147618733895</v>
      </c>
      <c r="L1358" s="21">
        <v>89.3662840675795</v>
      </c>
      <c r="M1358" s="21">
        <v>89.450364780534088</v>
      </c>
      <c r="N1358" s="21">
        <v>0</v>
      </c>
      <c r="O1358" s="21">
        <v>2.8513250050723218E-2</v>
      </c>
      <c r="P1358" s="21">
        <v>0</v>
      </c>
      <c r="Q1358" s="21">
        <v>8.8314197446311041E-2</v>
      </c>
      <c r="R1358" s="23">
        <v>234093.63804161569</v>
      </c>
      <c r="S1358" s="23">
        <v>232505.69475943947</v>
      </c>
      <c r="T1358" s="23">
        <v>152631.17962718199</v>
      </c>
      <c r="U1358" s="18" t="s">
        <v>41</v>
      </c>
      <c r="V1358" s="21">
        <v>48.380858108310747</v>
      </c>
      <c r="W1358" s="21">
        <v>47.997538913720867</v>
      </c>
      <c r="X1358" s="23">
        <v>64.882404268132106</v>
      </c>
      <c r="Y1358" s="23">
        <v>61.169660871208222</v>
      </c>
      <c r="Z1358" s="23">
        <v>64.873078701827637</v>
      </c>
      <c r="AA1358" s="23">
        <v>61.16146575102313</v>
      </c>
      <c r="AB1358" s="21">
        <v>0</v>
      </c>
      <c r="AC1358" s="26">
        <f>((Y1358*1000)*(O1358/100))/VLOOKUP(E1358,'Sq Ft lookup'!$C$3:$D$7,2,0)</f>
        <v>3.5238828890568743E-4</v>
      </c>
      <c r="AD1358" s="26">
        <f>(100-J1358)/100*X1358*1000/VLOOKUP(E1358,'Sq Ft lookup'!$C$3:$D$7,2,0)</f>
        <v>0.89810337569608234</v>
      </c>
      <c r="AE1358" s="26">
        <f>(100-K1358)/100*Y1358*1000/VLOOKUP(E1358,'Sq Ft lookup'!$C$3:$D$7,2,0)</f>
        <v>0.81675125734067044</v>
      </c>
    </row>
    <row r="1359" spans="1:31">
      <c r="A1359" t="s">
        <v>1470</v>
      </c>
      <c r="B1359" t="s">
        <v>1458</v>
      </c>
      <c r="C1359" t="s">
        <v>35</v>
      </c>
      <c r="D1359" s="22" t="s">
        <v>1459</v>
      </c>
      <c r="E1359" t="s">
        <v>37</v>
      </c>
      <c r="F1359">
        <v>2004</v>
      </c>
      <c r="G1359" t="s">
        <v>65</v>
      </c>
      <c r="H1359" t="s">
        <v>66</v>
      </c>
      <c r="I1359" t="s">
        <v>57</v>
      </c>
      <c r="J1359" s="21">
        <v>37.03987550496096</v>
      </c>
      <c r="K1359" s="21">
        <v>41.076553945328541</v>
      </c>
      <c r="L1359" s="21">
        <v>85.40614647513226</v>
      </c>
      <c r="M1359" s="21">
        <v>85.551334091798353</v>
      </c>
      <c r="N1359" s="21">
        <v>0</v>
      </c>
      <c r="O1359" s="21">
        <v>17.847345078216687</v>
      </c>
      <c r="P1359" s="21">
        <v>0</v>
      </c>
      <c r="Q1359" s="21">
        <v>13.757945795074194</v>
      </c>
      <c r="R1359" s="23">
        <v>234093.63804161569</v>
      </c>
      <c r="S1359" s="23">
        <v>231624.12750379767</v>
      </c>
      <c r="T1359" s="23">
        <v>152631.17962718199</v>
      </c>
      <c r="U1359" s="18" t="s">
        <v>41</v>
      </c>
      <c r="V1359" s="23">
        <v>22.502143139420212</v>
      </c>
      <c r="W1359" s="23">
        <v>22.278018830510685</v>
      </c>
      <c r="X1359" s="23">
        <v>64.882404268132106</v>
      </c>
      <c r="Y1359" s="23">
        <v>59.763487039917734</v>
      </c>
      <c r="Z1359" s="23">
        <v>64.882404268132106</v>
      </c>
      <c r="AA1359" s="23">
        <v>59.621347163839367</v>
      </c>
      <c r="AB1359" s="21">
        <v>0</v>
      </c>
      <c r="AC1359" s="26">
        <f>((Y1359*1000)*(O1359/100))/VLOOKUP(E1359,'Sq Ft lookup'!$C$3:$D$7,2,0)</f>
        <v>0.21550047000281697</v>
      </c>
      <c r="AD1359" s="26">
        <f>(100-J1359)/100*X1359*1000/VLOOKUP(E1359,'Sq Ft lookup'!$C$3:$D$7,2,0)</f>
        <v>0.82533675123932715</v>
      </c>
      <c r="AE1359" s="26">
        <f>(100-K1359)/100*Y1359*1000/VLOOKUP(E1359,'Sq Ft lookup'!$C$3:$D$7,2,0)</f>
        <v>0.71148006963039701</v>
      </c>
    </row>
    <row r="1360" spans="1:31">
      <c r="A1360" t="s">
        <v>1471</v>
      </c>
      <c r="B1360" t="s">
        <v>1458</v>
      </c>
      <c r="C1360" t="s">
        <v>35</v>
      </c>
      <c r="D1360" t="s">
        <v>1459</v>
      </c>
      <c r="E1360" t="s">
        <v>37</v>
      </c>
      <c r="F1360">
        <v>2004</v>
      </c>
      <c r="G1360" t="s">
        <v>68</v>
      </c>
      <c r="H1360" t="s">
        <v>69</v>
      </c>
      <c r="I1360" t="s">
        <v>70</v>
      </c>
      <c r="J1360" s="21">
        <v>42.94158430788498</v>
      </c>
      <c r="K1360" s="21">
        <v>42.967146838651061</v>
      </c>
      <c r="L1360" s="21">
        <v>84.581789114575272</v>
      </c>
      <c r="M1360" s="21">
        <v>84.58518453468443</v>
      </c>
      <c r="N1360" s="21">
        <v>0</v>
      </c>
      <c r="O1360" s="21">
        <v>0</v>
      </c>
      <c r="P1360" s="21">
        <v>0</v>
      </c>
      <c r="Q1360" s="21">
        <v>0</v>
      </c>
      <c r="R1360" s="23">
        <v>214958.72870083287</v>
      </c>
      <c r="S1360" s="23">
        <v>214913.35828757333</v>
      </c>
      <c r="T1360" s="23">
        <v>21599.754896381</v>
      </c>
      <c r="U1360" s="18" t="s">
        <v>41</v>
      </c>
      <c r="V1360" s="23">
        <v>23.181176568425794</v>
      </c>
      <c r="W1360" s="23">
        <v>23.175927143360468</v>
      </c>
      <c r="X1360" s="23">
        <v>49.003615842450685</v>
      </c>
      <c r="Y1360" s="23">
        <v>48.659064655154886</v>
      </c>
      <c r="Z1360" s="23">
        <v>46.691353609226965</v>
      </c>
      <c r="AA1360" s="23">
        <v>46.669317165771155</v>
      </c>
      <c r="AB1360" s="21">
        <v>0</v>
      </c>
      <c r="AC1360" s="26">
        <f>((Y1360*1000)*(O1360/100))/VLOOKUP(E1360,'Sq Ft lookup'!$C$3:$D$7,2,0)</f>
        <v>0</v>
      </c>
      <c r="AD1360" s="26">
        <f>(100-J1360)/100*X1360*1000/VLOOKUP(E1360,'Sq Ft lookup'!$C$3:$D$7,2,0)</f>
        <v>0.56491942280134644</v>
      </c>
      <c r="AE1360" s="26">
        <f>(100-K1360)/100*Y1360*1000/VLOOKUP(E1360,'Sq Ft lookup'!$C$3:$D$7,2,0)</f>
        <v>0.56069608838186336</v>
      </c>
    </row>
    <row r="1361" spans="1:31">
      <c r="A1361" t="s">
        <v>1472</v>
      </c>
      <c r="B1361" t="s">
        <v>1458</v>
      </c>
      <c r="C1361" t="s">
        <v>35</v>
      </c>
      <c r="D1361" t="s">
        <v>1459</v>
      </c>
      <c r="E1361" t="s">
        <v>37</v>
      </c>
      <c r="F1361">
        <v>2004</v>
      </c>
      <c r="G1361" t="s">
        <v>72</v>
      </c>
      <c r="H1361" t="s">
        <v>73</v>
      </c>
      <c r="I1361" t="s">
        <v>63</v>
      </c>
      <c r="J1361" s="21">
        <v>29.664680107393281</v>
      </c>
      <c r="K1361" s="21">
        <v>34.801045071863676</v>
      </c>
      <c r="L1361" s="21">
        <v>82.315593466391761</v>
      </c>
      <c r="M1361" s="21">
        <v>82.793239414134277</v>
      </c>
      <c r="N1361" s="21">
        <v>0</v>
      </c>
      <c r="O1361" s="21">
        <v>13.781379463802699</v>
      </c>
      <c r="P1361" s="21">
        <v>0</v>
      </c>
      <c r="Q1361" s="21">
        <v>9.4501754818581247</v>
      </c>
      <c r="R1361" s="23">
        <v>254986.58476178205</v>
      </c>
      <c r="S1361" s="23">
        <v>248862.23338623327</v>
      </c>
      <c r="T1361" s="23">
        <v>49383.772327466999</v>
      </c>
      <c r="U1361" s="18" t="s">
        <v>41</v>
      </c>
      <c r="V1361" s="23">
        <v>72.736311543944211</v>
      </c>
      <c r="W1361" s="23">
        <v>70.769985813635614</v>
      </c>
      <c r="X1361" s="23">
        <v>75.637323846506746</v>
      </c>
      <c r="Y1361" s="23">
        <v>70.006645924623882</v>
      </c>
      <c r="Z1361" s="23">
        <v>73.940559999273916</v>
      </c>
      <c r="AA1361" s="23">
        <v>68.741366439460379</v>
      </c>
      <c r="AB1361" s="21">
        <v>0</v>
      </c>
      <c r="AC1361" s="26">
        <f>((Y1361*1000)*(O1361/100))/VLOOKUP(E1361,'Sq Ft lookup'!$C$3:$D$7,2,0)</f>
        <v>0.19492638700380208</v>
      </c>
      <c r="AD1361" s="26">
        <f>(100-J1361)/100*X1361*1000/VLOOKUP(E1361,'Sq Ft lookup'!$C$3:$D$7,2,0)</f>
        <v>1.0748510695150506</v>
      </c>
      <c r="AE1361" s="26">
        <f>(100-K1361)/100*Y1361*1000/VLOOKUP(E1361,'Sq Ft lookup'!$C$3:$D$7,2,0)</f>
        <v>0.92218611017467422</v>
      </c>
    </row>
    <row r="1362" spans="1:31">
      <c r="A1362" t="s">
        <v>1473</v>
      </c>
      <c r="B1362" t="s">
        <v>1458</v>
      </c>
      <c r="C1362" t="s">
        <v>35</v>
      </c>
      <c r="D1362" t="s">
        <v>1459</v>
      </c>
      <c r="E1362" t="s">
        <v>37</v>
      </c>
      <c r="F1362">
        <v>2004</v>
      </c>
      <c r="G1362" t="s">
        <v>75</v>
      </c>
      <c r="H1362" t="s">
        <v>235</v>
      </c>
      <c r="I1362" t="s">
        <v>63</v>
      </c>
      <c r="J1362" s="21">
        <v>28.79719208489584</v>
      </c>
      <c r="K1362" s="21">
        <v>33.577353151732922</v>
      </c>
      <c r="L1362" s="21">
        <v>86.342973393332983</v>
      </c>
      <c r="M1362" s="21">
        <v>86.642830978450419</v>
      </c>
      <c r="N1362" s="21">
        <v>0</v>
      </c>
      <c r="O1362" s="21">
        <v>11.632560111166475</v>
      </c>
      <c r="P1362" s="21">
        <v>0</v>
      </c>
      <c r="Q1362" s="21">
        <v>9.0143644251542856</v>
      </c>
      <c r="R1362" s="23">
        <v>247369.83364722956</v>
      </c>
      <c r="S1362" s="23">
        <v>242747.12828116847</v>
      </c>
      <c r="T1362" s="23">
        <v>63751.422771758997</v>
      </c>
      <c r="U1362" s="18" t="s">
        <v>41</v>
      </c>
      <c r="V1362" s="23">
        <v>61.347431767690686</v>
      </c>
      <c r="W1362" s="23">
        <v>59.998873622329995</v>
      </c>
      <c r="X1362" s="23">
        <v>72.851464128497099</v>
      </c>
      <c r="Y1362" s="23">
        <v>67.700293553443586</v>
      </c>
      <c r="Z1362" s="23">
        <v>71.634883843008282</v>
      </c>
      <c r="AA1362" s="23">
        <v>66.78146924529625</v>
      </c>
      <c r="AB1362" s="21">
        <v>0</v>
      </c>
      <c r="AC1362" s="26">
        <f>((Y1362*1000)*(O1362/100))/VLOOKUP(E1362,'Sq Ft lookup'!$C$3:$D$7,2,0)</f>
        <v>0.15911258395879355</v>
      </c>
      <c r="AD1362" s="26">
        <f>(100-J1362)/100*X1362*1000/VLOOKUP(E1362,'Sq Ft lookup'!$C$3:$D$7,2,0)</f>
        <v>1.0480308731539509</v>
      </c>
      <c r="AE1362" s="26">
        <f>(100-K1362)/100*Y1362*1000/VLOOKUP(E1362,'Sq Ft lookup'!$C$3:$D$7,2,0)</f>
        <v>0.90854282053225477</v>
      </c>
    </row>
    <row r="1363" spans="1:31">
      <c r="A1363" t="s">
        <v>1474</v>
      </c>
      <c r="B1363" t="s">
        <v>1458</v>
      </c>
      <c r="C1363" t="s">
        <v>35</v>
      </c>
      <c r="D1363" s="22" t="s">
        <v>1459</v>
      </c>
      <c r="E1363" t="s">
        <v>37</v>
      </c>
      <c r="F1363">
        <v>2004</v>
      </c>
      <c r="G1363" t="s">
        <v>75</v>
      </c>
      <c r="H1363" t="s">
        <v>76</v>
      </c>
      <c r="I1363" t="s">
        <v>77</v>
      </c>
      <c r="J1363" s="21">
        <v>48.845126417514194</v>
      </c>
      <c r="K1363" s="21">
        <v>52.769437661655026</v>
      </c>
      <c r="L1363" s="21">
        <v>80.434485292005959</v>
      </c>
      <c r="M1363" s="21">
        <v>80.73973439777302</v>
      </c>
      <c r="N1363" s="21">
        <v>0</v>
      </c>
      <c r="O1363" s="21">
        <v>8.3528585139322775</v>
      </c>
      <c r="P1363" s="21">
        <v>0</v>
      </c>
      <c r="Q1363" s="21">
        <v>6.678256038792572</v>
      </c>
      <c r="R1363" s="23">
        <v>247369.83364722956</v>
      </c>
      <c r="S1363" s="23">
        <v>243165.50177982228</v>
      </c>
      <c r="T1363" s="23">
        <v>63751.422771758997</v>
      </c>
      <c r="U1363" s="18" t="s">
        <v>41</v>
      </c>
      <c r="V1363" s="23">
        <v>102.3314579993272</v>
      </c>
      <c r="W1363" s="23">
        <v>100.73370735394475</v>
      </c>
      <c r="X1363" s="23">
        <v>72.851464128497099</v>
      </c>
      <c r="Y1363" s="23">
        <v>67.666257544678928</v>
      </c>
      <c r="Z1363" s="23">
        <v>72.15528218601051</v>
      </c>
      <c r="AA1363" s="23">
        <v>67.132961059372889</v>
      </c>
      <c r="AB1363" s="21">
        <v>0</v>
      </c>
      <c r="AC1363" s="26">
        <f>((Y1363*1000)*(O1363/100))/VLOOKUP(E1363,'Sq Ft lookup'!$C$3:$D$7,2,0)</f>
        <v>0.11419470157349342</v>
      </c>
      <c r="AD1363" s="26">
        <f>(100-J1363)/100*X1363*1000/VLOOKUP(E1363,'Sq Ft lookup'!$C$3:$D$7,2,0)</f>
        <v>0.75294624462920867</v>
      </c>
      <c r="AE1363" s="26">
        <f>(100-K1363)/100*Y1363*1000/VLOOKUP(E1363,'Sq Ft lookup'!$C$3:$D$7,2,0)</f>
        <v>0.64570469646761575</v>
      </c>
    </row>
    <row r="1364" spans="1:31">
      <c r="A1364" t="s">
        <v>1475</v>
      </c>
      <c r="B1364" t="s">
        <v>1458</v>
      </c>
      <c r="C1364" t="s">
        <v>35</v>
      </c>
      <c r="D1364" t="s">
        <v>1459</v>
      </c>
      <c r="E1364" t="s">
        <v>37</v>
      </c>
      <c r="F1364">
        <v>2004</v>
      </c>
      <c r="G1364" t="s">
        <v>79</v>
      </c>
      <c r="H1364" t="s">
        <v>62</v>
      </c>
      <c r="I1364" t="s">
        <v>70</v>
      </c>
      <c r="J1364" s="21">
        <v>39.588513845735505</v>
      </c>
      <c r="K1364" s="21">
        <v>48.497121396968254</v>
      </c>
      <c r="L1364" s="21">
        <v>81.318092205832215</v>
      </c>
      <c r="M1364" s="21">
        <v>82.134097221561618</v>
      </c>
      <c r="N1364" s="21">
        <v>0</v>
      </c>
      <c r="O1364" s="21">
        <v>21.832844736316829</v>
      </c>
      <c r="P1364" s="21">
        <v>0</v>
      </c>
      <c r="Q1364" s="21">
        <v>12.205673258186341</v>
      </c>
      <c r="R1364" s="23">
        <v>297878.22500776197</v>
      </c>
      <c r="S1364" s="23">
        <v>285208.57107020949</v>
      </c>
      <c r="T1364" s="23">
        <v>9971.4705536010006</v>
      </c>
      <c r="U1364" s="18" t="s">
        <v>41</v>
      </c>
      <c r="V1364" s="23">
        <v>65.057904781590409</v>
      </c>
      <c r="W1364" s="23">
        <v>62.215865898408225</v>
      </c>
      <c r="X1364" s="23">
        <v>89.445591097186735</v>
      </c>
      <c r="Y1364" s="23">
        <v>80.854620331965776</v>
      </c>
      <c r="Z1364" s="23">
        <v>89.060473700790993</v>
      </c>
      <c r="AA1364" s="23">
        <v>80.462831321897397</v>
      </c>
      <c r="AB1364" s="21">
        <v>0</v>
      </c>
      <c r="AC1364" s="26">
        <f>((Y1364*1000)*(O1364/100))/VLOOKUP(E1364,'Sq Ft lookup'!$C$3:$D$7,2,0)</f>
        <v>0.35665953569484893</v>
      </c>
      <c r="AD1364" s="26">
        <f>(100-J1364)/100*X1364*1000/VLOOKUP(E1364,'Sq Ft lookup'!$C$3:$D$7,2,0)</f>
        <v>1.0917347384842306</v>
      </c>
      <c r="AE1364" s="26">
        <f>(100-K1364)/100*Y1364*1000/VLOOKUP(E1364,'Sq Ft lookup'!$C$3:$D$7,2,0)</f>
        <v>0.84134674117617048</v>
      </c>
    </row>
    <row r="1365" spans="1:31">
      <c r="A1365" t="s">
        <v>1476</v>
      </c>
      <c r="B1365" t="s">
        <v>1458</v>
      </c>
      <c r="C1365" t="s">
        <v>35</v>
      </c>
      <c r="D1365" t="s">
        <v>1459</v>
      </c>
      <c r="E1365" t="s">
        <v>37</v>
      </c>
      <c r="F1365">
        <v>2004</v>
      </c>
      <c r="G1365" t="s">
        <v>81</v>
      </c>
      <c r="H1365" t="s">
        <v>82</v>
      </c>
      <c r="I1365" t="s">
        <v>77</v>
      </c>
      <c r="J1365" s="21">
        <v>35.057206141902228</v>
      </c>
      <c r="K1365" s="21">
        <v>42.325248174421347</v>
      </c>
      <c r="L1365" s="21">
        <v>70.977220094109768</v>
      </c>
      <c r="M1365" s="21">
        <v>71.812652872509247</v>
      </c>
      <c r="N1365" s="21">
        <v>0</v>
      </c>
      <c r="O1365" s="21">
        <v>19.624300474549358</v>
      </c>
      <c r="P1365" s="21">
        <v>0</v>
      </c>
      <c r="Q1365" s="21">
        <v>11.525805488613603</v>
      </c>
      <c r="R1365" s="23">
        <v>256455.39182052738</v>
      </c>
      <c r="S1365" s="23">
        <v>249077.91039796654</v>
      </c>
      <c r="T1365" s="23">
        <v>11085.433663289001</v>
      </c>
      <c r="U1365" s="18" t="s">
        <v>41</v>
      </c>
      <c r="V1365" s="23">
        <v>115.59749373908981</v>
      </c>
      <c r="W1365" s="23">
        <v>112.26909946055692</v>
      </c>
      <c r="X1365" s="23">
        <v>74.529700952974991</v>
      </c>
      <c r="Y1365" s="23">
        <v>68.990328546791233</v>
      </c>
      <c r="Z1365" s="23">
        <v>74.207251791711855</v>
      </c>
      <c r="AA1365" s="23">
        <v>68.744408062928571</v>
      </c>
      <c r="AB1365" s="21">
        <v>0</v>
      </c>
      <c r="AC1365" s="26">
        <f>((Y1365*1000)*(O1365/100))/VLOOKUP(E1365,'Sq Ft lookup'!$C$3:$D$7,2,0)</f>
        <v>0.27354014289122364</v>
      </c>
      <c r="AD1365" s="26">
        <f>(100-J1365)/100*X1365*1000/VLOOKUP(E1365,'Sq Ft lookup'!$C$3:$D$7,2,0)</f>
        <v>0.97791029503883775</v>
      </c>
      <c r="AE1365" s="26">
        <f>(100-K1365)/100*Y1365*1000/VLOOKUP(E1365,'Sq Ft lookup'!$C$3:$D$7,2,0)</f>
        <v>0.80391960345516078</v>
      </c>
    </row>
    <row r="1366" spans="1:31">
      <c r="A1366" t="s">
        <v>1477</v>
      </c>
      <c r="B1366" t="s">
        <v>1458</v>
      </c>
      <c r="C1366" t="s">
        <v>35</v>
      </c>
      <c r="D1366" t="s">
        <v>1459</v>
      </c>
      <c r="E1366" t="s">
        <v>84</v>
      </c>
      <c r="F1366">
        <v>2004</v>
      </c>
      <c r="G1366" t="s">
        <v>38</v>
      </c>
      <c r="H1366" t="s">
        <v>39</v>
      </c>
      <c r="I1366" t="s">
        <v>40</v>
      </c>
      <c r="J1366" s="21">
        <v>37.467696860321574</v>
      </c>
      <c r="K1366" s="21">
        <v>45.386178412160973</v>
      </c>
      <c r="L1366" s="21">
        <v>93.503676109679034</v>
      </c>
      <c r="M1366" s="21">
        <v>93.665561394626238</v>
      </c>
      <c r="N1366" s="21">
        <v>0</v>
      </c>
      <c r="O1366" s="21">
        <v>36.270332421478187</v>
      </c>
      <c r="P1366" s="21">
        <v>0</v>
      </c>
      <c r="Q1366" s="21">
        <v>24.645230888631339</v>
      </c>
      <c r="R1366" s="23">
        <v>311709.87554221204</v>
      </c>
      <c r="S1366" s="23">
        <v>304503.21705882723</v>
      </c>
      <c r="T1366" s="23">
        <v>427326.844190887</v>
      </c>
      <c r="U1366" s="18" t="s">
        <v>41</v>
      </c>
      <c r="V1366" s="23">
        <v>49.839084342384687</v>
      </c>
      <c r="W1366" s="23">
        <v>48.596068868487734</v>
      </c>
      <c r="X1366" s="23">
        <v>100.31702811848258</v>
      </c>
      <c r="Y1366" s="23">
        <v>86.777681833976828</v>
      </c>
      <c r="Z1366" s="23">
        <v>100.31702811848258</v>
      </c>
      <c r="AA1366" s="23">
        <v>86.777681833976828</v>
      </c>
      <c r="AB1366" s="21">
        <v>0</v>
      </c>
      <c r="AC1366" s="26">
        <f>((Y1366*1000)*(O1366/100))/VLOOKUP(E1366,'Sq Ft lookup'!$C$3:$D$7,2,0)</f>
        <v>1.2745314302019064</v>
      </c>
      <c r="AD1366" s="26">
        <f>(100-J1366)/100*X1366*1000/VLOOKUP(E1366,'Sq Ft lookup'!$C$3:$D$7,2,0)</f>
        <v>2.5402125176661658</v>
      </c>
      <c r="AE1366" s="26">
        <f>(100-K1366)/100*Y1366*1000/VLOOKUP(E1366,'Sq Ft lookup'!$C$3:$D$7,2,0)</f>
        <v>1.9191175677210246</v>
      </c>
    </row>
    <row r="1367" spans="1:31">
      <c r="A1367" t="s">
        <v>1478</v>
      </c>
      <c r="B1367" t="s">
        <v>1458</v>
      </c>
      <c r="C1367" t="s">
        <v>35</v>
      </c>
      <c r="D1367" t="s">
        <v>1459</v>
      </c>
      <c r="E1367" t="s">
        <v>84</v>
      </c>
      <c r="F1367">
        <v>2004</v>
      </c>
      <c r="G1367" t="s">
        <v>43</v>
      </c>
      <c r="H1367" t="s">
        <v>44</v>
      </c>
      <c r="I1367" t="s">
        <v>45</v>
      </c>
      <c r="J1367" s="21">
        <v>37.683467683202551</v>
      </c>
      <c r="K1367" s="21">
        <v>42.21257323654384</v>
      </c>
      <c r="L1367" s="21">
        <v>78.426387199153936</v>
      </c>
      <c r="M1367" s="21">
        <v>78.925910817710559</v>
      </c>
      <c r="N1367" s="21">
        <v>0</v>
      </c>
      <c r="O1367" s="21">
        <v>15.513093130609118</v>
      </c>
      <c r="P1367" s="21">
        <v>0</v>
      </c>
      <c r="Q1367" s="21">
        <v>10.63836847157773</v>
      </c>
      <c r="R1367" s="23">
        <v>329723.19604810129</v>
      </c>
      <c r="S1367" s="23">
        <v>321271.91061976471</v>
      </c>
      <c r="T1367" s="23">
        <v>239166.90777221599</v>
      </c>
      <c r="U1367" s="18" t="s">
        <v>41</v>
      </c>
      <c r="V1367" s="23">
        <v>83.688195592918376</v>
      </c>
      <c r="W1367" s="23">
        <v>81.74781339139308</v>
      </c>
      <c r="X1367" s="23">
        <v>98.543688575340028</v>
      </c>
      <c r="Y1367" s="23">
        <v>86.705494518523906</v>
      </c>
      <c r="Z1367" s="23">
        <v>97.377622254440652</v>
      </c>
      <c r="AA1367" s="23">
        <v>85.696090344919497</v>
      </c>
      <c r="AB1367" s="21">
        <v>0</v>
      </c>
      <c r="AC1367" s="26">
        <f>((Y1367*1000)*(O1367/100))/VLOOKUP(E1367,'Sq Ft lookup'!$C$3:$D$7,2,0)</f>
        <v>0.54467317732390352</v>
      </c>
      <c r="AD1367" s="26">
        <f>(100-J1367)/100*X1367*1000/VLOOKUP(E1367,'Sq Ft lookup'!$C$3:$D$7,2,0)</f>
        <v>2.4866980982877505</v>
      </c>
      <c r="AE1367" s="26">
        <f>(100-K1367)/100*Y1367*1000/VLOOKUP(E1367,'Sq Ft lookup'!$C$3:$D$7,2,0)</f>
        <v>2.0289481330141523</v>
      </c>
    </row>
    <row r="1368" spans="1:31">
      <c r="A1368" t="s">
        <v>1479</v>
      </c>
      <c r="B1368" t="s">
        <v>1458</v>
      </c>
      <c r="C1368" t="s">
        <v>35</v>
      </c>
      <c r="D1368" t="s">
        <v>1459</v>
      </c>
      <c r="E1368" t="s">
        <v>84</v>
      </c>
      <c r="F1368">
        <v>2004</v>
      </c>
      <c r="G1368" t="s">
        <v>47</v>
      </c>
      <c r="H1368" t="s">
        <v>220</v>
      </c>
      <c r="I1368" t="s">
        <v>57</v>
      </c>
      <c r="J1368" s="21">
        <v>44.827198843779591</v>
      </c>
      <c r="K1368" s="21">
        <v>47.385811282794421</v>
      </c>
      <c r="L1368" s="21">
        <v>82.551066760113684</v>
      </c>
      <c r="M1368" s="21">
        <v>83.112916486618474</v>
      </c>
      <c r="N1368" s="21">
        <v>0</v>
      </c>
      <c r="O1368" s="21">
        <v>11.738110807864309</v>
      </c>
      <c r="P1368" s="21">
        <v>0</v>
      </c>
      <c r="Q1368" s="21">
        <v>9.2184512453395868</v>
      </c>
      <c r="R1368" s="23">
        <v>326657.03308105614</v>
      </c>
      <c r="S1368" s="23">
        <v>315701.75252099632</v>
      </c>
      <c r="T1368" s="23">
        <v>334895.469195218</v>
      </c>
      <c r="U1368" s="18" t="s">
        <v>41</v>
      </c>
      <c r="V1368" s="23">
        <v>62.961954169580295</v>
      </c>
      <c r="W1368" s="23">
        <v>60.928022847922399</v>
      </c>
      <c r="X1368" s="23">
        <v>108.40350127951299</v>
      </c>
      <c r="Y1368" s="23">
        <v>94.846806157928341</v>
      </c>
      <c r="Z1368" s="23">
        <v>107.07955970794724</v>
      </c>
      <c r="AA1368" s="23">
        <v>89.407177039302127</v>
      </c>
      <c r="AB1368" s="21">
        <v>0</v>
      </c>
      <c r="AC1368" s="26">
        <f>((Y1368*1000)*(O1368/100))/VLOOKUP(E1368,'Sq Ft lookup'!$C$3:$D$7,2,0)</f>
        <v>0.4508290425000161</v>
      </c>
      <c r="AD1368" s="26">
        <f>(100-J1368)/100*X1368*1000/VLOOKUP(E1368,'Sq Ft lookup'!$C$3:$D$7,2,0)</f>
        <v>2.4219173195920853</v>
      </c>
      <c r="AE1368" s="26">
        <f>(100-K1368)/100*Y1368*1000/VLOOKUP(E1368,'Sq Ft lookup'!$C$3:$D$7,2,0)</f>
        <v>2.0207684788084461</v>
      </c>
    </row>
    <row r="1369" spans="1:31">
      <c r="A1369" t="s">
        <v>1480</v>
      </c>
      <c r="B1369" t="s">
        <v>1458</v>
      </c>
      <c r="C1369" t="s">
        <v>35</v>
      </c>
      <c r="D1369" t="s">
        <v>1459</v>
      </c>
      <c r="E1369" t="s">
        <v>84</v>
      </c>
      <c r="F1369">
        <v>2004</v>
      </c>
      <c r="G1369" t="s">
        <v>47</v>
      </c>
      <c r="H1369" t="s">
        <v>39</v>
      </c>
      <c r="I1369" t="s">
        <v>40</v>
      </c>
      <c r="J1369" s="21">
        <v>35.367030249210217</v>
      </c>
      <c r="K1369" s="21">
        <v>44.624412184576471</v>
      </c>
      <c r="L1369" s="21">
        <v>93.683332565421878</v>
      </c>
      <c r="M1369" s="21">
        <v>93.902098529880334</v>
      </c>
      <c r="N1369" s="21">
        <v>0</v>
      </c>
      <c r="O1369" s="21">
        <v>40.055556031563327</v>
      </c>
      <c r="P1369" s="21">
        <v>0</v>
      </c>
      <c r="Q1369" s="21">
        <v>23.215645077228807</v>
      </c>
      <c r="R1369" s="23">
        <v>326657.03308105614</v>
      </c>
      <c r="S1369" s="23">
        <v>316219.58805272396</v>
      </c>
      <c r="T1369" s="23">
        <v>334895.469195218</v>
      </c>
      <c r="U1369" s="18" t="s">
        <v>41</v>
      </c>
      <c r="V1369" s="23">
        <v>52.370544932571576</v>
      </c>
      <c r="W1369" s="23">
        <v>50.552432987593015</v>
      </c>
      <c r="X1369" s="23">
        <v>108.40350127951299</v>
      </c>
      <c r="Y1369" s="23">
        <v>92.226510164323457</v>
      </c>
      <c r="Z1369" s="23">
        <v>108.40350127951299</v>
      </c>
      <c r="AA1369" s="23">
        <v>92.226510164323457</v>
      </c>
      <c r="AB1369" s="21">
        <v>0</v>
      </c>
      <c r="AC1369" s="26">
        <f>((Y1369*1000)*(O1369/100))/VLOOKUP(E1369,'Sq Ft lookup'!$C$3:$D$7,2,0)</f>
        <v>1.4959239301407583</v>
      </c>
      <c r="AD1369" s="26">
        <f>(100-J1369)/100*X1369*1000/VLOOKUP(E1369,'Sq Ft lookup'!$C$3:$D$7,2,0)</f>
        <v>2.8371898032308018</v>
      </c>
      <c r="AE1369" s="26">
        <f>(100-K1369)/100*Y1369*1000/VLOOKUP(E1369,'Sq Ft lookup'!$C$3:$D$7,2,0)</f>
        <v>2.0680693308420914</v>
      </c>
    </row>
    <row r="1370" spans="1:31">
      <c r="A1370" t="s">
        <v>1481</v>
      </c>
      <c r="B1370" t="s">
        <v>1458</v>
      </c>
      <c r="C1370" t="s">
        <v>35</v>
      </c>
      <c r="D1370" t="s">
        <v>1459</v>
      </c>
      <c r="E1370" t="s">
        <v>84</v>
      </c>
      <c r="F1370">
        <v>2004</v>
      </c>
      <c r="G1370" t="s">
        <v>49</v>
      </c>
      <c r="H1370" t="s">
        <v>44</v>
      </c>
      <c r="I1370" t="s">
        <v>45</v>
      </c>
      <c r="J1370" s="21">
        <v>42.181423544186913</v>
      </c>
      <c r="K1370" s="21">
        <v>42.189035220112778</v>
      </c>
      <c r="L1370" s="21">
        <v>81.81186625700029</v>
      </c>
      <c r="M1370" s="21">
        <v>82.075516605642633</v>
      </c>
      <c r="N1370" s="21">
        <v>0</v>
      </c>
      <c r="O1370" s="21">
        <v>6.3593296384291786</v>
      </c>
      <c r="P1370" s="21">
        <v>0</v>
      </c>
      <c r="Q1370" s="21">
        <v>4.1067425769753116</v>
      </c>
      <c r="R1370" s="23">
        <v>293284.78333494259</v>
      </c>
      <c r="S1370" s="23">
        <v>288713.36057764268</v>
      </c>
      <c r="T1370" s="23">
        <v>153751.309381461</v>
      </c>
      <c r="U1370" s="18" t="s">
        <v>41</v>
      </c>
      <c r="V1370" s="23">
        <v>36.738890787878205</v>
      </c>
      <c r="W1370" s="23">
        <v>36.205546300746455</v>
      </c>
      <c r="X1370" s="23">
        <v>79.620663722248992</v>
      </c>
      <c r="Y1370" s="23">
        <v>72.122018248966384</v>
      </c>
      <c r="Z1370" s="23">
        <v>66.488038258459696</v>
      </c>
      <c r="AA1370" s="23">
        <v>66.543781230839016</v>
      </c>
      <c r="AB1370" s="21">
        <v>0</v>
      </c>
      <c r="AC1370" s="26">
        <f>((Y1370*1000)*(O1370/100))/VLOOKUP(E1370,'Sq Ft lookup'!$C$3:$D$7,2,0)</f>
        <v>0.1857249193091646</v>
      </c>
      <c r="AD1370" s="26">
        <f>(100-J1370)/100*X1370*1000/VLOOKUP(E1370,'Sq Ft lookup'!$C$3:$D$7,2,0)</f>
        <v>1.8641641761034367</v>
      </c>
      <c r="AE1370" s="26">
        <f>(100-K1370)/100*Y1370*1000/VLOOKUP(E1370,'Sq Ft lookup'!$C$3:$D$7,2,0)</f>
        <v>1.6883755646265959</v>
      </c>
    </row>
    <row r="1371" spans="1:31">
      <c r="A1371" t="s">
        <v>1482</v>
      </c>
      <c r="B1371" t="s">
        <v>1458</v>
      </c>
      <c r="C1371" t="s">
        <v>35</v>
      </c>
      <c r="D1371" t="s">
        <v>1459</v>
      </c>
      <c r="E1371" t="s">
        <v>84</v>
      </c>
      <c r="F1371">
        <v>2004</v>
      </c>
      <c r="G1371" t="s">
        <v>51</v>
      </c>
      <c r="H1371" t="s">
        <v>52</v>
      </c>
      <c r="I1371" t="s">
        <v>53</v>
      </c>
      <c r="J1371" s="21">
        <v>35.180811310685066</v>
      </c>
      <c r="K1371" s="21">
        <v>43.564036711820663</v>
      </c>
      <c r="L1371" s="21">
        <v>88.324914092227488</v>
      </c>
      <c r="M1371" s="21">
        <v>88.713439364147803</v>
      </c>
      <c r="N1371" s="21">
        <v>0</v>
      </c>
      <c r="O1371" s="21">
        <v>27.849853661264024</v>
      </c>
      <c r="P1371" s="21">
        <v>0</v>
      </c>
      <c r="Q1371" s="21">
        <v>18.81730988975967</v>
      </c>
      <c r="R1371" s="23">
        <v>344627.14125747554</v>
      </c>
      <c r="S1371" s="23">
        <v>332540.47320870421</v>
      </c>
      <c r="T1371" s="23">
        <v>148484.993909296</v>
      </c>
      <c r="U1371" s="18" t="s">
        <v>41</v>
      </c>
      <c r="V1371" s="23">
        <v>51.748514009022422</v>
      </c>
      <c r="W1371" s="23">
        <v>50.025070596712105</v>
      </c>
      <c r="X1371" s="23">
        <v>102.45560471115846</v>
      </c>
      <c r="Y1371" s="23">
        <v>90.011163183115471</v>
      </c>
      <c r="Z1371" s="23">
        <v>102.21442396668871</v>
      </c>
      <c r="AA1371" s="23">
        <v>89.805872683529188</v>
      </c>
      <c r="AB1371" s="21">
        <v>0</v>
      </c>
      <c r="AC1371" s="26">
        <f>((Y1371*1000)*(O1371/100))/VLOOKUP(E1371,'Sq Ft lookup'!$C$3:$D$7,2,0)</f>
        <v>1.0151033498805111</v>
      </c>
      <c r="AD1371" s="26">
        <f>(100-J1371)/100*X1371*1000/VLOOKUP(E1371,'Sq Ft lookup'!$C$3:$D$7,2,0)</f>
        <v>2.6892444519337695</v>
      </c>
      <c r="AE1371" s="26">
        <f>(100-K1371)/100*Y1371*1000/VLOOKUP(E1371,'Sq Ft lookup'!$C$3:$D$7,2,0)</f>
        <v>2.0570426000925792</v>
      </c>
    </row>
    <row r="1372" spans="1:31">
      <c r="A1372" t="s">
        <v>1483</v>
      </c>
      <c r="B1372" t="s">
        <v>1458</v>
      </c>
      <c r="C1372" t="s">
        <v>35</v>
      </c>
      <c r="D1372" t="s">
        <v>1459</v>
      </c>
      <c r="E1372" t="s">
        <v>84</v>
      </c>
      <c r="F1372">
        <v>2004</v>
      </c>
      <c r="G1372" t="s">
        <v>55</v>
      </c>
      <c r="H1372" t="s">
        <v>225</v>
      </c>
      <c r="I1372" t="s">
        <v>40</v>
      </c>
      <c r="J1372" s="21">
        <v>28.558011669891158</v>
      </c>
      <c r="K1372" s="21">
        <v>38.027078190933075</v>
      </c>
      <c r="L1372" s="21">
        <v>74.586892529041563</v>
      </c>
      <c r="M1372" s="21">
        <v>75.399909953108306</v>
      </c>
      <c r="N1372" s="21">
        <v>0</v>
      </c>
      <c r="O1372" s="21">
        <v>35.788156583212924</v>
      </c>
      <c r="P1372" s="21">
        <v>0</v>
      </c>
      <c r="Q1372" s="21">
        <v>26.694807858256887</v>
      </c>
      <c r="R1372" s="23">
        <v>321918.90925979736</v>
      </c>
      <c r="S1372" s="23">
        <v>311859.93834388757</v>
      </c>
      <c r="T1372" s="23">
        <v>246803.817741126</v>
      </c>
      <c r="U1372" s="18" t="s">
        <v>41</v>
      </c>
      <c r="V1372" s="23">
        <v>144.2709654519235</v>
      </c>
      <c r="W1372" s="23">
        <v>139.65282859884834</v>
      </c>
      <c r="X1372" s="23">
        <v>97.486404815243304</v>
      </c>
      <c r="Y1372" s="23">
        <v>82.805884733351149</v>
      </c>
      <c r="Z1372" s="23">
        <v>95.80703875693149</v>
      </c>
      <c r="AA1372" s="23">
        <v>80.98138592496332</v>
      </c>
      <c r="AB1372" s="21">
        <v>0</v>
      </c>
      <c r="AC1372" s="26">
        <f>((Y1372*1000)*(O1372/100))/VLOOKUP(E1372,'Sq Ft lookup'!$C$3:$D$7,2,0)</f>
        <v>1.2000283332045563</v>
      </c>
      <c r="AD1372" s="26">
        <f>(100-J1372)/100*X1372*1000/VLOOKUP(E1372,'Sq Ft lookup'!$C$3:$D$7,2,0)</f>
        <v>2.8202561632536458</v>
      </c>
      <c r="AE1372" s="26">
        <f>(100-K1372)/100*Y1372*1000/VLOOKUP(E1372,'Sq Ft lookup'!$C$3:$D$7,2,0)</f>
        <v>2.0780411499941605</v>
      </c>
    </row>
    <row r="1373" spans="1:31">
      <c r="A1373" t="s">
        <v>1484</v>
      </c>
      <c r="B1373" t="s">
        <v>1458</v>
      </c>
      <c r="C1373" t="s">
        <v>35</v>
      </c>
      <c r="D1373" s="22" t="s">
        <v>1459</v>
      </c>
      <c r="E1373" t="s">
        <v>84</v>
      </c>
      <c r="F1373">
        <v>2004</v>
      </c>
      <c r="G1373" t="s">
        <v>55</v>
      </c>
      <c r="H1373" t="s">
        <v>56</v>
      </c>
      <c r="I1373" t="s">
        <v>57</v>
      </c>
      <c r="J1373" s="21">
        <v>29.163360386069158</v>
      </c>
      <c r="K1373" s="21">
        <v>35.798156465642727</v>
      </c>
      <c r="L1373" s="21">
        <v>86.577943496064407</v>
      </c>
      <c r="M1373" s="21">
        <v>86.99381133643115</v>
      </c>
      <c r="N1373" s="21">
        <v>0</v>
      </c>
      <c r="O1373" s="21">
        <v>18.892051644141862</v>
      </c>
      <c r="P1373" s="21">
        <v>0</v>
      </c>
      <c r="Q1373" s="21">
        <v>14.328119662290497</v>
      </c>
      <c r="R1373" s="23">
        <v>321918.90925979736</v>
      </c>
      <c r="S1373" s="23">
        <v>312919.57760402781</v>
      </c>
      <c r="T1373" s="23">
        <v>246803.817741126</v>
      </c>
      <c r="U1373" s="18" t="s">
        <v>41</v>
      </c>
      <c r="V1373" s="23">
        <v>31.095277056959471</v>
      </c>
      <c r="W1373" s="23">
        <v>30.131169379178207</v>
      </c>
      <c r="X1373" s="23">
        <v>97.486404815243304</v>
      </c>
      <c r="Y1373" s="23">
        <v>85.876972257390975</v>
      </c>
      <c r="Z1373" s="23">
        <v>95.220162538093945</v>
      </c>
      <c r="AA1373" s="23">
        <v>84.146106659693444</v>
      </c>
      <c r="AB1373" s="21">
        <v>0</v>
      </c>
      <c r="AC1373" s="26">
        <f>((Y1373*1000)*(O1373/100))/VLOOKUP(E1373,'Sq Ft lookup'!$C$3:$D$7,2,0)</f>
        <v>0.65697193558581413</v>
      </c>
      <c r="AD1373" s="26">
        <f>(100-J1373)/100*X1373*1000/VLOOKUP(E1373,'Sq Ft lookup'!$C$3:$D$7,2,0)</f>
        <v>2.7963593136890714</v>
      </c>
      <c r="AE1373" s="26">
        <f>(100-K1373)/100*Y1373*1000/VLOOKUP(E1373,'Sq Ft lookup'!$C$3:$D$7,2,0)</f>
        <v>2.232621962370259</v>
      </c>
    </row>
    <row r="1374" spans="1:31">
      <c r="A1374" t="s">
        <v>1485</v>
      </c>
      <c r="B1374" t="s">
        <v>1458</v>
      </c>
      <c r="C1374" t="s">
        <v>35</v>
      </c>
      <c r="D1374" t="s">
        <v>1459</v>
      </c>
      <c r="E1374" t="s">
        <v>84</v>
      </c>
      <c r="F1374">
        <v>2004</v>
      </c>
      <c r="G1374" t="s">
        <v>59</v>
      </c>
      <c r="H1374" t="s">
        <v>44</v>
      </c>
      <c r="I1374" t="s">
        <v>45</v>
      </c>
      <c r="J1374" s="21">
        <v>46.281566625313339</v>
      </c>
      <c r="K1374" s="21">
        <v>46.291003706795252</v>
      </c>
      <c r="L1374" s="21">
        <v>82.797268403025441</v>
      </c>
      <c r="M1374" s="21">
        <v>83.13265800728243</v>
      </c>
      <c r="N1374" s="21">
        <v>0</v>
      </c>
      <c r="O1374" s="21">
        <v>7.1880950581605489</v>
      </c>
      <c r="P1374" s="21">
        <v>0</v>
      </c>
      <c r="Q1374" s="21">
        <v>5.0418668485509128</v>
      </c>
      <c r="R1374" s="23">
        <v>302593.69359709404</v>
      </c>
      <c r="S1374" s="23">
        <v>296140.2579966702</v>
      </c>
      <c r="T1374" s="23">
        <v>132739.83834893399</v>
      </c>
      <c r="U1374" s="18" t="s">
        <v>41</v>
      </c>
      <c r="V1374" s="23">
        <v>37.930908663404892</v>
      </c>
      <c r="W1374" s="23">
        <v>37.190939559141029</v>
      </c>
      <c r="X1374" s="23">
        <v>86.913619400479291</v>
      </c>
      <c r="Y1374" s="23">
        <v>77.765786293495253</v>
      </c>
      <c r="Z1374" s="23">
        <v>67.141973731742809</v>
      </c>
      <c r="AA1374" s="23">
        <v>67.197150870419222</v>
      </c>
      <c r="AB1374" s="21">
        <v>0</v>
      </c>
      <c r="AC1374" s="26">
        <f>((Y1374*1000)*(O1374/100))/VLOOKUP(E1374,'Sq Ft lookup'!$C$3:$D$7,2,0)</f>
        <v>0.22635669736798647</v>
      </c>
      <c r="AD1374" s="26">
        <f>(100-J1374)/100*X1374*1000/VLOOKUP(E1374,'Sq Ft lookup'!$C$3:$D$7,2,0)</f>
        <v>1.8906108415134726</v>
      </c>
      <c r="AE1374" s="26">
        <f>(100-K1374)/100*Y1374*1000/VLOOKUP(E1374,'Sq Ft lookup'!$C$3:$D$7,2,0)</f>
        <v>1.6913230725958652</v>
      </c>
    </row>
    <row r="1375" spans="1:31">
      <c r="A1375" t="s">
        <v>1486</v>
      </c>
      <c r="B1375" t="s">
        <v>1458</v>
      </c>
      <c r="C1375" t="s">
        <v>35</v>
      </c>
      <c r="D1375" s="22" t="s">
        <v>1459</v>
      </c>
      <c r="E1375" t="s">
        <v>84</v>
      </c>
      <c r="F1375">
        <v>2004</v>
      </c>
      <c r="G1375" t="s">
        <v>61</v>
      </c>
      <c r="H1375" t="s">
        <v>62</v>
      </c>
      <c r="I1375" t="s">
        <v>63</v>
      </c>
      <c r="J1375" s="21">
        <v>19.978832152450721</v>
      </c>
      <c r="K1375" s="21">
        <v>31.456709571546369</v>
      </c>
      <c r="L1375" s="21">
        <v>85.012344192895455</v>
      </c>
      <c r="M1375" s="21">
        <v>85.700681016039056</v>
      </c>
      <c r="N1375" s="21">
        <v>0</v>
      </c>
      <c r="O1375" s="21">
        <v>27.980145293945952</v>
      </c>
      <c r="P1375" s="21">
        <v>0</v>
      </c>
      <c r="Q1375" s="21">
        <v>17.891068986734211</v>
      </c>
      <c r="R1375" s="23">
        <v>351095.85565635079</v>
      </c>
      <c r="S1375" s="23">
        <v>335649.73027496802</v>
      </c>
      <c r="T1375" s="23">
        <v>80179.015789653</v>
      </c>
      <c r="U1375" s="18" t="s">
        <v>41</v>
      </c>
      <c r="V1375" s="23">
        <v>60.123535724520245</v>
      </c>
      <c r="W1375" s="23">
        <v>57.361378183015013</v>
      </c>
      <c r="X1375" s="23">
        <v>106.24850957628841</v>
      </c>
      <c r="Y1375" s="23">
        <v>93.040811947354399</v>
      </c>
      <c r="Z1375" s="23">
        <v>106.24850957628841</v>
      </c>
      <c r="AA1375" s="23">
        <v>93.040811947354399</v>
      </c>
      <c r="AB1375" s="21">
        <v>0</v>
      </c>
      <c r="AC1375" s="26">
        <f>((Y1375*1000)*(O1375/100))/VLOOKUP(E1375,'Sq Ft lookup'!$C$3:$D$7,2,0)</f>
        <v>1.0541791603780839</v>
      </c>
      <c r="AD1375" s="26">
        <f>(100-J1375)/100*X1375*1000/VLOOKUP(E1375,'Sq Ft lookup'!$C$3:$D$7,2,0)</f>
        <v>3.4428547553578142</v>
      </c>
      <c r="AE1375" s="26">
        <f>(100-K1375)/100*Y1375*1000/VLOOKUP(E1375,'Sq Ft lookup'!$C$3:$D$7,2,0)</f>
        <v>2.5824350658054875</v>
      </c>
    </row>
    <row r="1376" spans="1:31">
      <c r="A1376" t="s">
        <v>1487</v>
      </c>
      <c r="B1376" t="s">
        <v>1458</v>
      </c>
      <c r="C1376" t="s">
        <v>35</v>
      </c>
      <c r="D1376" s="22" t="s">
        <v>1459</v>
      </c>
      <c r="E1376" t="s">
        <v>84</v>
      </c>
      <c r="F1376">
        <v>2004</v>
      </c>
      <c r="G1376" t="s">
        <v>65</v>
      </c>
      <c r="H1376" t="s">
        <v>230</v>
      </c>
      <c r="I1376" t="s">
        <v>63</v>
      </c>
      <c r="J1376" s="21">
        <v>25.498441837313067</v>
      </c>
      <c r="K1376" s="21">
        <v>34.739187353122226</v>
      </c>
      <c r="L1376" s="21">
        <v>90.932762044138599</v>
      </c>
      <c r="M1376" s="21">
        <v>91.361668508753652</v>
      </c>
      <c r="N1376" s="21">
        <v>0</v>
      </c>
      <c r="O1376" s="21">
        <v>21.684822494997508</v>
      </c>
      <c r="P1376" s="21">
        <v>0</v>
      </c>
      <c r="Q1376" s="21">
        <v>15.592053040310219</v>
      </c>
      <c r="R1376" s="23">
        <v>334131.29820156848</v>
      </c>
      <c r="S1376" s="23">
        <v>320334.73176032607</v>
      </c>
      <c r="T1376" s="23">
        <v>174477.34438496901</v>
      </c>
      <c r="U1376" s="18" t="s">
        <v>41</v>
      </c>
      <c r="V1376" s="23">
        <v>70.216559165864297</v>
      </c>
      <c r="W1376" s="23">
        <v>66.894058545143892</v>
      </c>
      <c r="X1376" s="23">
        <v>110.4340725900424</v>
      </c>
      <c r="Y1376" s="23">
        <v>95.574669640970313</v>
      </c>
      <c r="Z1376" s="23">
        <v>110.28327850791932</v>
      </c>
      <c r="AA1376" s="23">
        <v>95.44853807777335</v>
      </c>
      <c r="AB1376" s="21">
        <v>0</v>
      </c>
      <c r="AC1376" s="26">
        <f>((Y1376*1000)*(O1376/100))/VLOOKUP(E1376,'Sq Ft lookup'!$C$3:$D$7,2,0)</f>
        <v>0.83924670831442338</v>
      </c>
      <c r="AD1376" s="26">
        <f>(100-J1376)/100*X1376*1000/VLOOKUP(E1376,'Sq Ft lookup'!$C$3:$D$7,2,0)</f>
        <v>3.3316503268716073</v>
      </c>
      <c r="AE1376" s="26">
        <f>(100-K1376)/100*Y1376*1000/VLOOKUP(E1376,'Sq Ft lookup'!$C$3:$D$7,2,0)</f>
        <v>2.5257261021367086</v>
      </c>
    </row>
    <row r="1377" spans="1:31">
      <c r="A1377" t="s">
        <v>1488</v>
      </c>
      <c r="B1377" t="s">
        <v>1458</v>
      </c>
      <c r="C1377" t="s">
        <v>35</v>
      </c>
      <c r="D1377" t="s">
        <v>1459</v>
      </c>
      <c r="E1377" t="s">
        <v>84</v>
      </c>
      <c r="F1377">
        <v>2004</v>
      </c>
      <c r="G1377" t="s">
        <v>65</v>
      </c>
      <c r="H1377" t="s">
        <v>66</v>
      </c>
      <c r="I1377" t="s">
        <v>57</v>
      </c>
      <c r="J1377" s="21">
        <v>29.352793288039926</v>
      </c>
      <c r="K1377" s="21">
        <v>39.667629712463373</v>
      </c>
      <c r="L1377" s="21">
        <v>87.636944700165458</v>
      </c>
      <c r="M1377" s="21">
        <v>88.165140526358456</v>
      </c>
      <c r="N1377" s="21">
        <v>0</v>
      </c>
      <c r="O1377" s="21">
        <v>37.669772227328785</v>
      </c>
      <c r="P1377" s="21">
        <v>0</v>
      </c>
      <c r="Q1377" s="21">
        <v>27.192145102185179</v>
      </c>
      <c r="R1377" s="23">
        <v>334131.29820156848</v>
      </c>
      <c r="S1377" s="23">
        <v>318937.37368557323</v>
      </c>
      <c r="T1377" s="23">
        <v>174477.34438496901</v>
      </c>
      <c r="U1377" s="18" t="s">
        <v>41</v>
      </c>
      <c r="V1377" s="23">
        <v>32.445607634488823</v>
      </c>
      <c r="W1377" s="23">
        <v>31.059043488974908</v>
      </c>
      <c r="X1377" s="23">
        <v>110.4340725900424</v>
      </c>
      <c r="Y1377" s="23">
        <v>102.6123025139913</v>
      </c>
      <c r="Z1377" s="23">
        <v>110.4340725900424</v>
      </c>
      <c r="AA1377" s="23">
        <v>100.64668845991397</v>
      </c>
      <c r="AB1377" s="21">
        <v>0</v>
      </c>
      <c r="AC1377" s="26">
        <f>((Y1377*1000)*(O1377/100))/VLOOKUP(E1377,'Sq Ft lookup'!$C$3:$D$7,2,0)</f>
        <v>1.5652488614795743</v>
      </c>
      <c r="AD1377" s="26">
        <f>(100-J1377)/100*X1377*1000/VLOOKUP(E1377,'Sq Ft lookup'!$C$3:$D$7,2,0)</f>
        <v>3.1592868006933914</v>
      </c>
      <c r="AE1377" s="26">
        <f>(100-K1377)/100*Y1377*1000/VLOOKUP(E1377,'Sq Ft lookup'!$C$3:$D$7,2,0)</f>
        <v>2.5069218187207323</v>
      </c>
    </row>
    <row r="1378" spans="1:31">
      <c r="A1378" t="s">
        <v>1489</v>
      </c>
      <c r="B1378" t="s">
        <v>1458</v>
      </c>
      <c r="C1378" t="s">
        <v>35</v>
      </c>
      <c r="D1378" t="s">
        <v>1459</v>
      </c>
      <c r="E1378" t="s">
        <v>84</v>
      </c>
      <c r="F1378">
        <v>2004</v>
      </c>
      <c r="G1378" t="s">
        <v>68</v>
      </c>
      <c r="H1378" t="s">
        <v>69</v>
      </c>
      <c r="I1378" t="s">
        <v>70</v>
      </c>
      <c r="J1378" s="21">
        <v>33.56496506663342</v>
      </c>
      <c r="K1378" s="21">
        <v>40.12441322168916</v>
      </c>
      <c r="L1378" s="21">
        <v>88.236150328962324</v>
      </c>
      <c r="M1378" s="21">
        <v>88.711410516075134</v>
      </c>
      <c r="N1378" s="21">
        <v>0</v>
      </c>
      <c r="O1378" s="21">
        <v>17.22971137673353</v>
      </c>
      <c r="P1378" s="21">
        <v>0</v>
      </c>
      <c r="Q1378" s="21">
        <v>11.618499011006316</v>
      </c>
      <c r="R1378" s="23">
        <v>316245.51579645881</v>
      </c>
      <c r="S1378" s="23">
        <v>303571.8715765886</v>
      </c>
      <c r="T1378" s="23">
        <v>19168.417629923999</v>
      </c>
      <c r="U1378" s="18" t="s">
        <v>41</v>
      </c>
      <c r="V1378" s="23">
        <v>34.204261486980187</v>
      </c>
      <c r="W1378" s="23">
        <v>32.821103700098952</v>
      </c>
      <c r="X1378" s="23">
        <v>94.76405823866493</v>
      </c>
      <c r="Y1378" s="23">
        <v>83.599538050267697</v>
      </c>
      <c r="Z1378" s="23">
        <v>88.110251993314833</v>
      </c>
      <c r="AA1378" s="23">
        <v>78.651720610588299</v>
      </c>
      <c r="AB1378" s="21">
        <v>0</v>
      </c>
      <c r="AC1378" s="26">
        <f>((Y1378*1000)*(O1378/100))/VLOOKUP(E1378,'Sq Ft lookup'!$C$3:$D$7,2,0)</f>
        <v>0.58327431133199636</v>
      </c>
      <c r="AD1378" s="26">
        <f>(100-J1378)/100*X1378*1000/VLOOKUP(E1378,'Sq Ft lookup'!$C$3:$D$7,2,0)</f>
        <v>2.5493636442653531</v>
      </c>
      <c r="AE1378" s="26">
        <f>(100-K1378)/100*Y1378*1000/VLOOKUP(E1378,'Sq Ft lookup'!$C$3:$D$7,2,0)</f>
        <v>2.0269574388157534</v>
      </c>
    </row>
    <row r="1379" spans="1:31">
      <c r="A1379" t="s">
        <v>1490</v>
      </c>
      <c r="B1379" t="s">
        <v>1458</v>
      </c>
      <c r="C1379" t="s">
        <v>35</v>
      </c>
      <c r="D1379" t="s">
        <v>1459</v>
      </c>
      <c r="E1379" t="s">
        <v>84</v>
      </c>
      <c r="F1379">
        <v>2004</v>
      </c>
      <c r="G1379" t="s">
        <v>72</v>
      </c>
      <c r="H1379" t="s">
        <v>73</v>
      </c>
      <c r="I1379" t="s">
        <v>63</v>
      </c>
      <c r="J1379" s="21">
        <v>19.422911897413542</v>
      </c>
      <c r="K1379" s="21">
        <v>30.058173357968187</v>
      </c>
      <c r="L1379" s="21">
        <v>82.188110213553117</v>
      </c>
      <c r="M1379" s="21">
        <v>83.324716964413255</v>
      </c>
      <c r="N1379" s="21">
        <v>0</v>
      </c>
      <c r="O1379" s="21">
        <v>29.096228048108941</v>
      </c>
      <c r="P1379" s="21">
        <v>0</v>
      </c>
      <c r="Q1379" s="21">
        <v>18.857129444079369</v>
      </c>
      <c r="R1379" s="23">
        <v>367473.59653005784</v>
      </c>
      <c r="S1379" s="23">
        <v>345604.17792615114</v>
      </c>
      <c r="T1379" s="23">
        <v>52450.042803586999</v>
      </c>
      <c r="U1379" s="18" t="s">
        <v>41</v>
      </c>
      <c r="V1379" s="21">
        <v>106.29889617101064</v>
      </c>
      <c r="W1379" s="21">
        <v>99.51381238543928</v>
      </c>
      <c r="X1379" s="23">
        <v>109.74792360686101</v>
      </c>
      <c r="Y1379" s="23">
        <v>95.459107053596455</v>
      </c>
      <c r="Z1379" s="23">
        <v>107.2676184807691</v>
      </c>
      <c r="AA1379" s="23">
        <v>93.595728025171994</v>
      </c>
      <c r="AB1379" s="21">
        <v>0</v>
      </c>
      <c r="AC1379" s="26">
        <f>((Y1379*1000)*(O1379/100))/VLOOKUP(E1379,'Sq Ft lookup'!$C$3:$D$7,2,0)</f>
        <v>1.1247215825471906</v>
      </c>
      <c r="AD1379" s="26">
        <f>(100-J1379)/100*X1379*1000/VLOOKUP(E1379,'Sq Ft lookup'!$C$3:$D$7,2,0)</f>
        <v>3.5809548935193227</v>
      </c>
      <c r="AE1379" s="26">
        <f>(100-K1379)/100*Y1379*1000/VLOOKUP(E1379,'Sq Ft lookup'!$C$3:$D$7,2,0)</f>
        <v>2.7036178647280011</v>
      </c>
    </row>
    <row r="1380" spans="1:31">
      <c r="A1380" t="s">
        <v>1491</v>
      </c>
      <c r="B1380" t="s">
        <v>1458</v>
      </c>
      <c r="C1380" t="s">
        <v>35</v>
      </c>
      <c r="D1380" s="22" t="s">
        <v>1459</v>
      </c>
      <c r="E1380" t="s">
        <v>84</v>
      </c>
      <c r="F1380">
        <v>2004</v>
      </c>
      <c r="G1380" t="s">
        <v>75</v>
      </c>
      <c r="H1380" t="s">
        <v>235</v>
      </c>
      <c r="I1380" t="s">
        <v>63</v>
      </c>
      <c r="J1380" s="21">
        <v>19.577717082686654</v>
      </c>
      <c r="K1380" s="21">
        <v>30.565899857098909</v>
      </c>
      <c r="L1380" s="21">
        <v>86.95340204080621</v>
      </c>
      <c r="M1380" s="21">
        <v>87.792828512746851</v>
      </c>
      <c r="N1380" s="21">
        <v>0</v>
      </c>
      <c r="O1380" s="21">
        <v>27.026618936472634</v>
      </c>
      <c r="P1380" s="21">
        <v>0</v>
      </c>
      <c r="Q1380" s="21">
        <v>17.287447939514529</v>
      </c>
      <c r="R1380" s="23">
        <v>359353.79875793768</v>
      </c>
      <c r="S1380" s="23">
        <v>338690.26826436934</v>
      </c>
      <c r="T1380" s="23">
        <v>73980.613251250004</v>
      </c>
      <c r="U1380" s="18" t="s">
        <v>41</v>
      </c>
      <c r="V1380" s="23">
        <v>90.495270207893512</v>
      </c>
      <c r="W1380" s="23">
        <v>84.669708604642665</v>
      </c>
      <c r="X1380" s="23">
        <v>112.4922564277164</v>
      </c>
      <c r="Y1380" s="23">
        <v>97.377720512930836</v>
      </c>
      <c r="Z1380" s="23">
        <v>110.44481932200949</v>
      </c>
      <c r="AA1380" s="23">
        <v>95.833263404710834</v>
      </c>
      <c r="AB1380" s="21">
        <v>0</v>
      </c>
      <c r="AC1380" s="26">
        <f>((Y1380*1000)*(O1380/100))/VLOOKUP(E1380,'Sq Ft lookup'!$C$3:$D$7,2,0)</f>
        <v>1.0657179774064858</v>
      </c>
      <c r="AD1380" s="26">
        <f>(100-J1380)/100*X1380*1000/VLOOKUP(E1380,'Sq Ft lookup'!$C$3:$D$7,2,0)</f>
        <v>3.6634476908024975</v>
      </c>
      <c r="AE1380" s="26">
        <f>(100-K1380)/100*Y1380*1000/VLOOKUP(E1380,'Sq Ft lookup'!$C$3:$D$7,2,0)</f>
        <v>2.7379365854554658</v>
      </c>
    </row>
    <row r="1381" spans="1:31">
      <c r="A1381" t="s">
        <v>1492</v>
      </c>
      <c r="B1381" t="s">
        <v>1458</v>
      </c>
      <c r="C1381" t="s">
        <v>35</v>
      </c>
      <c r="D1381" s="22" t="s">
        <v>1459</v>
      </c>
      <c r="E1381" t="s">
        <v>84</v>
      </c>
      <c r="F1381">
        <v>2004</v>
      </c>
      <c r="G1381" t="s">
        <v>75</v>
      </c>
      <c r="H1381" t="s">
        <v>76</v>
      </c>
      <c r="I1381" t="s">
        <v>77</v>
      </c>
      <c r="J1381" s="21">
        <v>31.562548701587932</v>
      </c>
      <c r="K1381" s="21">
        <v>42.212750866684488</v>
      </c>
      <c r="L1381" s="21">
        <v>81.862174846654185</v>
      </c>
      <c r="M1381" s="21">
        <v>82.862146034638528</v>
      </c>
      <c r="N1381" s="21">
        <v>0</v>
      </c>
      <c r="O1381" s="21">
        <v>24.424734096078769</v>
      </c>
      <c r="P1381" s="21">
        <v>0</v>
      </c>
      <c r="Q1381" s="21">
        <v>15.305812073629143</v>
      </c>
      <c r="R1381" s="23">
        <v>359353.79875793768</v>
      </c>
      <c r="S1381" s="23">
        <v>338331.06030938606</v>
      </c>
      <c r="T1381" s="23">
        <v>73980.613251250004</v>
      </c>
      <c r="U1381" s="18" t="s">
        <v>41</v>
      </c>
      <c r="V1381" s="23">
        <v>146.48376514256393</v>
      </c>
      <c r="W1381" s="23">
        <v>138.40549329750101</v>
      </c>
      <c r="X1381" s="23">
        <v>112.4922564277164</v>
      </c>
      <c r="Y1381" s="23">
        <v>97.393763830725305</v>
      </c>
      <c r="Z1381" s="23">
        <v>111.8691820752354</v>
      </c>
      <c r="AA1381" s="23">
        <v>96.913758847853885</v>
      </c>
      <c r="AB1381" s="21">
        <v>0</v>
      </c>
      <c r="AC1381" s="26">
        <f>((Y1381*1000)*(O1381/100))/VLOOKUP(E1381,'Sq Ft lookup'!$C$3:$D$7,2,0)</f>
        <v>0.96327871398330001</v>
      </c>
      <c r="AD1381" s="26">
        <f>(100-J1381)/100*X1381*1000/VLOOKUP(E1381,'Sq Ft lookup'!$C$3:$D$7,2,0)</f>
        <v>3.1175069126221193</v>
      </c>
      <c r="AE1381" s="26">
        <f>(100-K1381)/100*Y1381*1000/VLOOKUP(E1381,'Sq Ft lookup'!$C$3:$D$7,2,0)</f>
        <v>2.2790515061823919</v>
      </c>
    </row>
    <row r="1382" spans="1:31">
      <c r="A1382" t="s">
        <v>1493</v>
      </c>
      <c r="B1382" t="s">
        <v>1458</v>
      </c>
      <c r="C1382" t="s">
        <v>35</v>
      </c>
      <c r="D1382" t="s">
        <v>1459</v>
      </c>
      <c r="E1382" t="s">
        <v>84</v>
      </c>
      <c r="F1382">
        <v>2004</v>
      </c>
      <c r="G1382" t="s">
        <v>79</v>
      </c>
      <c r="H1382" t="s">
        <v>62</v>
      </c>
      <c r="I1382" t="s">
        <v>70</v>
      </c>
      <c r="J1382" s="21">
        <v>26.881492760103477</v>
      </c>
      <c r="K1382" s="21">
        <v>39.868560251400766</v>
      </c>
      <c r="L1382" s="21">
        <v>81.697975811425025</v>
      </c>
      <c r="M1382" s="21">
        <v>82.98142288230062</v>
      </c>
      <c r="N1382" s="21">
        <v>0</v>
      </c>
      <c r="O1382" s="21">
        <v>31.079797959913801</v>
      </c>
      <c r="P1382" s="21">
        <v>0</v>
      </c>
      <c r="Q1382" s="21">
        <v>21.555534514320058</v>
      </c>
      <c r="R1382" s="23">
        <v>397769.13188695657</v>
      </c>
      <c r="S1382" s="23">
        <v>369161.97086341341</v>
      </c>
      <c r="T1382" s="23">
        <v>12732.165066451</v>
      </c>
      <c r="U1382" s="18" t="s">
        <v>41</v>
      </c>
      <c r="V1382" s="23">
        <v>86.09891775825669</v>
      </c>
      <c r="W1382" s="23">
        <v>80.060322194725387</v>
      </c>
      <c r="X1382" s="23">
        <v>120.8305748130819</v>
      </c>
      <c r="Y1382" s="23">
        <v>104.40836357247183</v>
      </c>
      <c r="Z1382" s="23">
        <v>120.62765232634001</v>
      </c>
      <c r="AA1382" s="23">
        <v>104.20987296753515</v>
      </c>
      <c r="AB1382" s="21">
        <v>0</v>
      </c>
      <c r="AC1382" s="26">
        <f>((Y1382*1000)*(O1382/100))/VLOOKUP(E1382,'Sq Ft lookup'!$C$3:$D$7,2,0)</f>
        <v>1.3140274732365451</v>
      </c>
      <c r="AD1382" s="26">
        <f>(100-J1382)/100*X1382*1000/VLOOKUP(E1382,'Sq Ft lookup'!$C$3:$D$7,2,0)</f>
        <v>3.5776275599397405</v>
      </c>
      <c r="AE1382" s="26">
        <f>(100-K1382)/100*Y1382*1000/VLOOKUP(E1382,'Sq Ft lookup'!$C$3:$D$7,2,0)</f>
        <v>2.5423062253119793</v>
      </c>
    </row>
    <row r="1383" spans="1:31">
      <c r="A1383" t="s">
        <v>1494</v>
      </c>
      <c r="B1383" t="s">
        <v>1458</v>
      </c>
      <c r="C1383" t="s">
        <v>35</v>
      </c>
      <c r="D1383" t="s">
        <v>1459</v>
      </c>
      <c r="E1383" t="s">
        <v>84</v>
      </c>
      <c r="F1383">
        <v>2004</v>
      </c>
      <c r="G1383" t="s">
        <v>81</v>
      </c>
      <c r="H1383" t="s">
        <v>82</v>
      </c>
      <c r="I1383" t="s">
        <v>77</v>
      </c>
      <c r="J1383" s="21">
        <v>23.192238050570634</v>
      </c>
      <c r="K1383" s="21">
        <v>37.745456042093615</v>
      </c>
      <c r="L1383" s="21">
        <v>71.867545557442654</v>
      </c>
      <c r="M1383" s="21">
        <v>74.130202218626678</v>
      </c>
      <c r="N1383" s="21">
        <v>0</v>
      </c>
      <c r="O1383" s="21">
        <v>41.312092791410478</v>
      </c>
      <c r="P1383" s="21">
        <v>0</v>
      </c>
      <c r="Q1383" s="21">
        <v>23.809615048646862</v>
      </c>
      <c r="R1383" s="23">
        <v>396117.5705787777</v>
      </c>
      <c r="S1383" s="23">
        <v>363946.25690686179</v>
      </c>
      <c r="T1383" s="23">
        <v>15338.920735447</v>
      </c>
      <c r="U1383" s="18" t="s">
        <v>41</v>
      </c>
      <c r="V1383" s="23">
        <v>179.24552505059106</v>
      </c>
      <c r="W1383" s="23">
        <v>164.82612591277518</v>
      </c>
      <c r="X1383" s="23">
        <v>119.22198833610328</v>
      </c>
      <c r="Y1383" s="23">
        <v>102.32870309792055</v>
      </c>
      <c r="Z1383" s="23">
        <v>118.22036280936911</v>
      </c>
      <c r="AA1383" s="23">
        <v>101.17738601249656</v>
      </c>
      <c r="AB1383" s="21">
        <v>0</v>
      </c>
      <c r="AC1383" s="26">
        <f>((Y1383*1000)*(O1383/100))/VLOOKUP(E1383,'Sq Ft lookup'!$C$3:$D$7,2,0)</f>
        <v>1.7118497175970793</v>
      </c>
      <c r="AD1383" s="26">
        <f>(100-J1383)/100*X1383*1000/VLOOKUP(E1383,'Sq Ft lookup'!$C$3:$D$7,2,0)</f>
        <v>3.7081085641858942</v>
      </c>
      <c r="AE1383" s="26">
        <f>(100-K1383)/100*Y1383*1000/VLOOKUP(E1383,'Sq Ft lookup'!$C$3:$D$7,2,0)</f>
        <v>2.5796423345474979</v>
      </c>
    </row>
    <row r="1384" spans="1:31">
      <c r="A1384" t="s">
        <v>1495</v>
      </c>
      <c r="B1384" t="s">
        <v>1458</v>
      </c>
      <c r="C1384" t="s">
        <v>35</v>
      </c>
      <c r="D1384" t="s">
        <v>1459</v>
      </c>
      <c r="E1384" t="s">
        <v>99</v>
      </c>
      <c r="F1384">
        <v>2004</v>
      </c>
      <c r="G1384" t="s">
        <v>38</v>
      </c>
      <c r="H1384" t="s">
        <v>39</v>
      </c>
      <c r="I1384" t="s">
        <v>40</v>
      </c>
      <c r="J1384" s="21">
        <v>66.225207239214839</v>
      </c>
      <c r="K1384" s="21">
        <v>70.168470378053655</v>
      </c>
      <c r="L1384" s="21">
        <v>94.699284956419589</v>
      </c>
      <c r="M1384" s="21">
        <v>94.918694416963206</v>
      </c>
      <c r="N1384" s="21">
        <v>0</v>
      </c>
      <c r="O1384" s="21">
        <v>3.6936929275817056</v>
      </c>
      <c r="P1384" s="21">
        <v>0</v>
      </c>
      <c r="Q1384" s="21">
        <v>7.9447808352204303</v>
      </c>
      <c r="R1384" s="23">
        <v>755738.16939655982</v>
      </c>
      <c r="S1384" s="23">
        <v>724361.54521846969</v>
      </c>
      <c r="T1384" s="23">
        <v>196513.260984961</v>
      </c>
      <c r="U1384" s="18" t="s">
        <v>41</v>
      </c>
      <c r="V1384" s="23">
        <v>119.13645646214285</v>
      </c>
      <c r="W1384" s="23">
        <v>114.2059631341936</v>
      </c>
      <c r="X1384" s="23">
        <v>293.8814389886914</v>
      </c>
      <c r="Y1384" s="23">
        <v>295.1645021749095</v>
      </c>
      <c r="Z1384" s="23">
        <v>166.45845405866029</v>
      </c>
      <c r="AA1384" s="23">
        <v>141.80912731753344</v>
      </c>
      <c r="AB1384" s="21">
        <v>0</v>
      </c>
      <c r="AC1384" s="26">
        <f>((Y1384*1000)*(O1384/100))/VLOOKUP(E1384,'Sq Ft lookup'!$C$3:$D$7,2,0)</f>
        <v>0.20340429741728325</v>
      </c>
      <c r="AD1384" s="26">
        <f>(100-J1384)/100*X1384*1000/VLOOKUP(E1384,'Sq Ft lookup'!$C$3:$D$7,2,0)</f>
        <v>1.8518255033739515</v>
      </c>
      <c r="AE1384" s="26">
        <f>(100-K1384)/100*Y1384*1000/VLOOKUP(E1384,'Sq Ft lookup'!$C$3:$D$7,2,0)</f>
        <v>1.6427627966376601</v>
      </c>
    </row>
    <row r="1385" spans="1:31">
      <c r="A1385" t="s">
        <v>1496</v>
      </c>
      <c r="B1385" t="s">
        <v>1458</v>
      </c>
      <c r="C1385" t="s">
        <v>35</v>
      </c>
      <c r="D1385" t="s">
        <v>1459</v>
      </c>
      <c r="E1385" t="s">
        <v>99</v>
      </c>
      <c r="F1385">
        <v>2004</v>
      </c>
      <c r="G1385" t="s">
        <v>43</v>
      </c>
      <c r="H1385" t="s">
        <v>44</v>
      </c>
      <c r="I1385" t="s">
        <v>45</v>
      </c>
      <c r="J1385" s="21">
        <v>54.989085504043246</v>
      </c>
      <c r="K1385" s="21">
        <v>59.123499724735694</v>
      </c>
      <c r="L1385" s="21">
        <v>82.980278809987993</v>
      </c>
      <c r="M1385" s="21">
        <v>83.712411638821081</v>
      </c>
      <c r="N1385" s="21">
        <v>0</v>
      </c>
      <c r="O1385" s="21">
        <v>15.347549289922741</v>
      </c>
      <c r="P1385" s="21">
        <v>0</v>
      </c>
      <c r="Q1385" s="21">
        <v>12.998959711453217</v>
      </c>
      <c r="R1385" s="23">
        <v>704413.03606295539</v>
      </c>
      <c r="S1385" s="23">
        <v>673506.22930351761</v>
      </c>
      <c r="T1385" s="23">
        <v>88623.517151856999</v>
      </c>
      <c r="U1385" s="18" t="s">
        <v>41</v>
      </c>
      <c r="V1385" s="23">
        <v>188.79645970610903</v>
      </c>
      <c r="W1385" s="23">
        <v>180.6773364583992</v>
      </c>
      <c r="X1385" s="23">
        <v>281.77119121043694</v>
      </c>
      <c r="Y1385" s="23">
        <v>283.01733304374994</v>
      </c>
      <c r="Z1385" s="23">
        <v>241.60407278062922</v>
      </c>
      <c r="AA1385" s="23">
        <v>244.20481011519047</v>
      </c>
      <c r="AB1385" s="21">
        <v>0</v>
      </c>
      <c r="AC1385" s="26">
        <f>((Y1385*1000)*(O1385/100))/VLOOKUP(E1385,'Sq Ft lookup'!$C$3:$D$7,2,0)</f>
        <v>0.81037732626705838</v>
      </c>
      <c r="AD1385" s="26">
        <f>(100-J1385)/100*X1385*1000/VLOOKUP(E1385,'Sq Ft lookup'!$C$3:$D$7,2,0)</f>
        <v>2.3661901110068766</v>
      </c>
      <c r="AE1385" s="26">
        <f>(100-K1385)/100*Y1385*1000/VLOOKUP(E1385,'Sq Ft lookup'!$C$3:$D$7,2,0)</f>
        <v>2.1583503903110848</v>
      </c>
    </row>
    <row r="1386" spans="1:31">
      <c r="A1386" t="s">
        <v>1497</v>
      </c>
      <c r="B1386" t="s">
        <v>1458</v>
      </c>
      <c r="C1386" t="s">
        <v>35</v>
      </c>
      <c r="D1386" t="s">
        <v>1459</v>
      </c>
      <c r="E1386" t="s">
        <v>99</v>
      </c>
      <c r="F1386">
        <v>2004</v>
      </c>
      <c r="G1386" t="s">
        <v>47</v>
      </c>
      <c r="H1386" t="s">
        <v>220</v>
      </c>
      <c r="I1386" t="s">
        <v>57</v>
      </c>
      <c r="J1386" s="21">
        <v>51.887830504297568</v>
      </c>
      <c r="K1386" s="21">
        <v>57.153849168013856</v>
      </c>
      <c r="L1386" s="21">
        <v>84.552189136152208</v>
      </c>
      <c r="M1386" s="21">
        <v>85.305005831888337</v>
      </c>
      <c r="N1386" s="21">
        <v>0</v>
      </c>
      <c r="O1386" s="21">
        <v>10.131523098464962</v>
      </c>
      <c r="P1386" s="21">
        <v>0</v>
      </c>
      <c r="Q1386" s="21">
        <v>8.458658550256736</v>
      </c>
      <c r="R1386" s="23">
        <v>760810.34025001258</v>
      </c>
      <c r="S1386" s="23">
        <v>725316.33816846262</v>
      </c>
      <c r="T1386" s="23">
        <v>149637.03401674499</v>
      </c>
      <c r="U1386" s="18" t="s">
        <v>41</v>
      </c>
      <c r="V1386" s="23">
        <v>151.42617055246671</v>
      </c>
      <c r="W1386" s="23">
        <v>144.04978849416187</v>
      </c>
      <c r="X1386" s="23">
        <v>294.50449178122687</v>
      </c>
      <c r="Y1386" s="23">
        <v>296.93990321187863</v>
      </c>
      <c r="Z1386" s="23">
        <v>266.01939342489175</v>
      </c>
      <c r="AA1386" s="23">
        <v>268.41421582296391</v>
      </c>
      <c r="AB1386" s="21">
        <v>0</v>
      </c>
      <c r="AC1386" s="26">
        <f>((Y1386*1000)*(O1386/100))/VLOOKUP(E1386,'Sq Ft lookup'!$C$3:$D$7,2,0)</f>
        <v>0.561278635866996</v>
      </c>
      <c r="AD1386" s="26">
        <f>(100-J1386)/100*X1386*1000/VLOOKUP(E1386,'Sq Ft lookup'!$C$3:$D$7,2,0)</f>
        <v>2.6435167958627042</v>
      </c>
      <c r="AE1386" s="26">
        <f>(100-K1386)/100*Y1386*1000/VLOOKUP(E1386,'Sq Ft lookup'!$C$3:$D$7,2,0)</f>
        <v>2.3736440076588656</v>
      </c>
    </row>
    <row r="1387" spans="1:31">
      <c r="A1387" t="s">
        <v>1498</v>
      </c>
      <c r="B1387" t="s">
        <v>1458</v>
      </c>
      <c r="C1387" t="s">
        <v>35</v>
      </c>
      <c r="D1387" s="22" t="s">
        <v>1459</v>
      </c>
      <c r="E1387" t="s">
        <v>99</v>
      </c>
      <c r="F1387">
        <v>2004</v>
      </c>
      <c r="G1387" t="s">
        <v>47</v>
      </c>
      <c r="H1387" t="s">
        <v>39</v>
      </c>
      <c r="I1387" t="s">
        <v>40</v>
      </c>
      <c r="J1387" s="21">
        <v>64.384128209429093</v>
      </c>
      <c r="K1387" s="21">
        <v>68.811661720659629</v>
      </c>
      <c r="L1387" s="21">
        <v>94.687836321587582</v>
      </c>
      <c r="M1387" s="21">
        <v>94.942329996864117</v>
      </c>
      <c r="N1387" s="21">
        <v>0</v>
      </c>
      <c r="O1387" s="21">
        <v>2.5769133749297386</v>
      </c>
      <c r="P1387" s="21">
        <v>0</v>
      </c>
      <c r="Q1387" s="21">
        <v>9.4407296087139443</v>
      </c>
      <c r="R1387" s="23">
        <v>760810.34025001258</v>
      </c>
      <c r="S1387" s="23">
        <v>724731.30628744478</v>
      </c>
      <c r="T1387" s="23">
        <v>149637.03401674499</v>
      </c>
      <c r="U1387" s="18" t="s">
        <v>41</v>
      </c>
      <c r="V1387" s="23">
        <v>119.64828337118452</v>
      </c>
      <c r="W1387" s="23">
        <v>113.91968060621946</v>
      </c>
      <c r="X1387" s="23">
        <v>294.50449178122687</v>
      </c>
      <c r="Y1387" s="23">
        <v>297.39516224556183</v>
      </c>
      <c r="Z1387" s="23">
        <v>169.36057981132689</v>
      </c>
      <c r="AA1387" s="23">
        <v>143.17313037352281</v>
      </c>
      <c r="AB1387" s="21">
        <v>0</v>
      </c>
      <c r="AC1387" s="26">
        <f>((Y1387*1000)*(O1387/100))/VLOOKUP(E1387,'Sq Ft lookup'!$C$3:$D$7,2,0)</f>
        <v>0.14297790508022162</v>
      </c>
      <c r="AD1387" s="26">
        <f>(100-J1387)/100*X1387*1000/VLOOKUP(E1387,'Sq Ft lookup'!$C$3:$D$7,2,0)</f>
        <v>1.956909369594668</v>
      </c>
      <c r="AE1387" s="26">
        <f>(100-K1387)/100*Y1387*1000/VLOOKUP(E1387,'Sq Ft lookup'!$C$3:$D$7,2,0)</f>
        <v>1.7304591273794583</v>
      </c>
    </row>
    <row r="1388" spans="1:31">
      <c r="A1388" t="s">
        <v>1499</v>
      </c>
      <c r="B1388" t="s">
        <v>1458</v>
      </c>
      <c r="C1388" t="s">
        <v>35</v>
      </c>
      <c r="D1388" s="22" t="s">
        <v>1459</v>
      </c>
      <c r="E1388" t="s">
        <v>99</v>
      </c>
      <c r="F1388">
        <v>2004</v>
      </c>
      <c r="G1388" t="s">
        <v>49</v>
      </c>
      <c r="H1388" t="s">
        <v>44</v>
      </c>
      <c r="I1388" t="s">
        <v>45</v>
      </c>
      <c r="J1388" s="21">
        <v>40.161458332305386</v>
      </c>
      <c r="K1388" s="21">
        <v>43.29936782921375</v>
      </c>
      <c r="L1388" s="21">
        <v>82.432478675213886</v>
      </c>
      <c r="M1388" s="21">
        <v>83.259004109237182</v>
      </c>
      <c r="N1388" s="21">
        <v>0</v>
      </c>
      <c r="O1388" s="21">
        <v>19.83367774306501</v>
      </c>
      <c r="P1388" s="21">
        <v>0</v>
      </c>
      <c r="Q1388" s="21">
        <v>16.006666159164027</v>
      </c>
      <c r="R1388" s="23">
        <v>685615.07049173629</v>
      </c>
      <c r="S1388" s="23">
        <v>654455.30701807106</v>
      </c>
      <c r="T1388" s="23">
        <v>28274.093684171999</v>
      </c>
      <c r="U1388" s="18" t="s">
        <v>41</v>
      </c>
      <c r="V1388" s="23">
        <v>90.14417756540638</v>
      </c>
      <c r="W1388" s="23">
        <v>85.903923401773454</v>
      </c>
      <c r="X1388" s="23">
        <v>202.22673900149954</v>
      </c>
      <c r="Y1388" s="23">
        <v>202.60671099259488</v>
      </c>
      <c r="Z1388" s="23">
        <v>173.74386480581728</v>
      </c>
      <c r="AA1388" s="23">
        <v>174.37774358007823</v>
      </c>
      <c r="AB1388" s="21">
        <v>0</v>
      </c>
      <c r="AC1388" s="26">
        <f>((Y1388*1000)*(O1388/100))/VLOOKUP(E1388,'Sq Ft lookup'!$C$3:$D$7,2,0)</f>
        <v>0.74970824895698396</v>
      </c>
      <c r="AD1388" s="26">
        <f>(100-J1388)/100*X1388*1000/VLOOKUP(E1388,'Sq Ft lookup'!$C$3:$D$7,2,0)</f>
        <v>2.2576405126983645</v>
      </c>
      <c r="AE1388" s="26">
        <f>(100-K1388)/100*Y1388*1000/VLOOKUP(E1388,'Sq Ft lookup'!$C$3:$D$7,2,0)</f>
        <v>2.1432702603216263</v>
      </c>
    </row>
    <row r="1389" spans="1:31">
      <c r="A1389" t="s">
        <v>1500</v>
      </c>
      <c r="B1389" t="s">
        <v>1458</v>
      </c>
      <c r="C1389" t="s">
        <v>35</v>
      </c>
      <c r="D1389" t="s">
        <v>1459</v>
      </c>
      <c r="E1389" t="s">
        <v>99</v>
      </c>
      <c r="F1389">
        <v>2004</v>
      </c>
      <c r="G1389" t="s">
        <v>51</v>
      </c>
      <c r="H1389" t="s">
        <v>52</v>
      </c>
      <c r="I1389" t="s">
        <v>53</v>
      </c>
      <c r="J1389" s="21">
        <v>62.796925235411337</v>
      </c>
      <c r="K1389" s="21">
        <v>67.187577096747376</v>
      </c>
      <c r="L1389" s="21">
        <v>90.474626025100747</v>
      </c>
      <c r="M1389" s="21">
        <v>91.005536022002246</v>
      </c>
      <c r="N1389" s="21">
        <v>0</v>
      </c>
      <c r="O1389" s="21">
        <v>14.586121738501411</v>
      </c>
      <c r="P1389" s="21">
        <v>0</v>
      </c>
      <c r="Q1389" s="21">
        <v>13.65402987728663</v>
      </c>
      <c r="R1389" s="23">
        <v>666698.71907880984</v>
      </c>
      <c r="S1389" s="23">
        <v>629641.52918408473</v>
      </c>
      <c r="T1389" s="23">
        <v>45391.477010617004</v>
      </c>
      <c r="U1389" s="18" t="s">
        <v>41</v>
      </c>
      <c r="V1389" s="23">
        <v>101.84537085029605</v>
      </c>
      <c r="W1389" s="23">
        <v>96.168597294904401</v>
      </c>
      <c r="X1389" s="23">
        <v>247.14235241054288</v>
      </c>
      <c r="Y1389" s="23">
        <v>248.05114469303666</v>
      </c>
      <c r="Z1389" s="23">
        <v>163.71138211542797</v>
      </c>
      <c r="AA1389" s="23">
        <v>140.5502984405687</v>
      </c>
      <c r="AB1389" s="21">
        <v>0</v>
      </c>
      <c r="AC1389" s="26">
        <f>((Y1389*1000)*(O1389/100))/VLOOKUP(E1389,'Sq Ft lookup'!$C$3:$D$7,2,0)</f>
        <v>0.67501943915433982</v>
      </c>
      <c r="AD1389" s="26">
        <f>(100-J1389)/100*X1389*1000/VLOOKUP(E1389,'Sq Ft lookup'!$C$3:$D$7,2,0)</f>
        <v>1.7153834728033108</v>
      </c>
      <c r="AE1389" s="26">
        <f>(100-K1389)/100*Y1389*1000/VLOOKUP(E1389,'Sq Ft lookup'!$C$3:$D$7,2,0)</f>
        <v>1.5184998248701171</v>
      </c>
    </row>
    <row r="1390" spans="1:31">
      <c r="A1390" t="s">
        <v>1501</v>
      </c>
      <c r="B1390" t="s">
        <v>1458</v>
      </c>
      <c r="C1390" t="s">
        <v>35</v>
      </c>
      <c r="D1390" t="s">
        <v>1459</v>
      </c>
      <c r="E1390" t="s">
        <v>99</v>
      </c>
      <c r="F1390">
        <v>2004</v>
      </c>
      <c r="G1390" t="s">
        <v>55</v>
      </c>
      <c r="H1390" t="s">
        <v>225</v>
      </c>
      <c r="I1390" t="s">
        <v>40</v>
      </c>
      <c r="J1390" s="21">
        <v>61.22364416651638</v>
      </c>
      <c r="K1390" s="21">
        <v>65.613757133700318</v>
      </c>
      <c r="L1390" s="21">
        <v>80.120500307881542</v>
      </c>
      <c r="M1390" s="21">
        <v>81.131200430723254</v>
      </c>
      <c r="N1390" s="21">
        <v>0</v>
      </c>
      <c r="O1390" s="21">
        <v>3.4816541365944658</v>
      </c>
      <c r="P1390" s="21">
        <v>0</v>
      </c>
      <c r="Q1390" s="21">
        <v>2.8903016406046511</v>
      </c>
      <c r="R1390" s="23">
        <v>704466.78360203246</v>
      </c>
      <c r="S1390" s="23">
        <v>669530.19786261872</v>
      </c>
      <c r="T1390" s="23">
        <v>92859.278277218997</v>
      </c>
      <c r="U1390" s="18" t="s">
        <v>41</v>
      </c>
      <c r="V1390" s="23">
        <v>319.31484572247842</v>
      </c>
      <c r="W1390" s="23">
        <v>303.08334213953873</v>
      </c>
      <c r="X1390" s="23">
        <v>275.8231498143976</v>
      </c>
      <c r="Y1390" s="23">
        <v>276.77002327466516</v>
      </c>
      <c r="Z1390" s="23">
        <v>183.06435047895462</v>
      </c>
      <c r="AA1390" s="23">
        <v>184.41973183338266</v>
      </c>
      <c r="AB1390" s="21">
        <v>0</v>
      </c>
      <c r="AC1390" s="26">
        <f>((Y1390*1000)*(O1390/100))/VLOOKUP(E1390,'Sq Ft lookup'!$C$3:$D$7,2,0)</f>
        <v>0.17977938366037025</v>
      </c>
      <c r="AD1390" s="26">
        <f>(100-J1390)/100*X1390*1000/VLOOKUP(E1390,'Sq Ft lookup'!$C$3:$D$7,2,0)</f>
        <v>1.995413545581221</v>
      </c>
      <c r="AE1390" s="26">
        <f>(100-K1390)/100*Y1390*1000/VLOOKUP(E1390,'Sq Ft lookup'!$C$3:$D$7,2,0)</f>
        <v>1.7755748579168007</v>
      </c>
    </row>
    <row r="1391" spans="1:31">
      <c r="A1391" t="s">
        <v>1502</v>
      </c>
      <c r="B1391" t="s">
        <v>1458</v>
      </c>
      <c r="C1391" t="s">
        <v>35</v>
      </c>
      <c r="D1391" t="s">
        <v>1459</v>
      </c>
      <c r="E1391" t="s">
        <v>99</v>
      </c>
      <c r="F1391">
        <v>2004</v>
      </c>
      <c r="G1391" t="s">
        <v>55</v>
      </c>
      <c r="H1391" t="s">
        <v>56</v>
      </c>
      <c r="I1391" t="s">
        <v>57</v>
      </c>
      <c r="J1391" s="21">
        <v>63.470365979766584</v>
      </c>
      <c r="K1391" s="21">
        <v>67.078768301319286</v>
      </c>
      <c r="L1391" s="21">
        <v>89.258390598566749</v>
      </c>
      <c r="M1391" s="21">
        <v>89.807700350732517</v>
      </c>
      <c r="N1391" s="21">
        <v>0</v>
      </c>
      <c r="O1391" s="21">
        <v>12.724681767294602</v>
      </c>
      <c r="P1391" s="21">
        <v>0</v>
      </c>
      <c r="Q1391" s="21">
        <v>4.9019722336330647</v>
      </c>
      <c r="R1391" s="23">
        <v>704466.78360203246</v>
      </c>
      <c r="S1391" s="23">
        <v>670493.5841559777</v>
      </c>
      <c r="T1391" s="23">
        <v>92859.278277218997</v>
      </c>
      <c r="U1391" s="18" t="s">
        <v>41</v>
      </c>
      <c r="V1391" s="23">
        <v>70.409903883892824</v>
      </c>
      <c r="W1391" s="23">
        <v>66.809645962173676</v>
      </c>
      <c r="X1391" s="23">
        <v>275.8231498143976</v>
      </c>
      <c r="Y1391" s="23">
        <v>276.22800953187601</v>
      </c>
      <c r="Z1391" s="23">
        <v>147.09655615782199</v>
      </c>
      <c r="AA1391" s="23">
        <v>131.47694880025827</v>
      </c>
      <c r="AB1391" s="21">
        <v>0</v>
      </c>
      <c r="AC1391" s="26">
        <f>((Y1391*1000)*(O1391/100))/VLOOKUP(E1391,'Sq Ft lookup'!$C$3:$D$7,2,0)</f>
        <v>0.65576744710939228</v>
      </c>
      <c r="AD1391" s="26">
        <f>(100-J1391)/100*X1391*1000/VLOOKUP(E1391,'Sq Ft lookup'!$C$3:$D$7,2,0)</f>
        <v>1.8797982681022307</v>
      </c>
      <c r="AE1391" s="26">
        <f>(100-K1391)/100*Y1391*1000/VLOOKUP(E1391,'Sq Ft lookup'!$C$3:$D$7,2,0)</f>
        <v>1.6965981909448276</v>
      </c>
    </row>
    <row r="1392" spans="1:31">
      <c r="A1392" t="s">
        <v>1503</v>
      </c>
      <c r="B1392" t="s">
        <v>1458</v>
      </c>
      <c r="C1392" t="s">
        <v>35</v>
      </c>
      <c r="D1392" t="s">
        <v>1459</v>
      </c>
      <c r="E1392" t="s">
        <v>99</v>
      </c>
      <c r="F1392">
        <v>2004</v>
      </c>
      <c r="G1392" t="s">
        <v>59</v>
      </c>
      <c r="H1392" t="s">
        <v>44</v>
      </c>
      <c r="I1392" t="s">
        <v>45</v>
      </c>
      <c r="J1392" s="21">
        <v>48.30386039950848</v>
      </c>
      <c r="K1392" s="21">
        <v>50.970848727182648</v>
      </c>
      <c r="L1392" s="21">
        <v>85.720317151353797</v>
      </c>
      <c r="M1392" s="21">
        <v>86.362909583857402</v>
      </c>
      <c r="N1392" s="21">
        <v>0</v>
      </c>
      <c r="O1392" s="21">
        <v>19.936681109500533</v>
      </c>
      <c r="P1392" s="21">
        <v>0</v>
      </c>
      <c r="Q1392" s="21">
        <v>15.941081943675803</v>
      </c>
      <c r="R1392" s="23">
        <v>639317.32871804968</v>
      </c>
      <c r="S1392" s="23">
        <v>610530.09316922049</v>
      </c>
      <c r="T1392" s="23">
        <v>27917.956615904001</v>
      </c>
      <c r="U1392" s="18" t="s">
        <v>41</v>
      </c>
      <c r="V1392" s="23">
        <v>85.547607724933798</v>
      </c>
      <c r="W1392" s="23">
        <v>81.698171493176304</v>
      </c>
      <c r="X1392" s="23">
        <v>236.1008757973963</v>
      </c>
      <c r="Y1392" s="23">
        <v>237.68667659781823</v>
      </c>
      <c r="Z1392" s="23">
        <v>202.80026109831911</v>
      </c>
      <c r="AA1392" s="23">
        <v>203.24587017458322</v>
      </c>
      <c r="AB1392" s="21">
        <v>0</v>
      </c>
      <c r="AC1392" s="26">
        <f>((Y1392*1000)*(O1392/100))/VLOOKUP(E1392,'Sq Ft lookup'!$C$3:$D$7,2,0)</f>
        <v>0.88408273793053838</v>
      </c>
      <c r="AD1392" s="26">
        <f>(100-J1392)/100*X1392*1000/VLOOKUP(E1392,'Sq Ft lookup'!$C$3:$D$7,2,0)</f>
        <v>2.2771462378769605</v>
      </c>
      <c r="AE1392" s="26">
        <f>(100-K1392)/100*Y1392*1000/VLOOKUP(E1392,'Sq Ft lookup'!$C$3:$D$7,2,0)</f>
        <v>2.1741746310536652</v>
      </c>
    </row>
    <row r="1393" spans="1:31">
      <c r="A1393" t="s">
        <v>1504</v>
      </c>
      <c r="B1393" t="s">
        <v>1458</v>
      </c>
      <c r="C1393" t="s">
        <v>35</v>
      </c>
      <c r="D1393" t="s">
        <v>1459</v>
      </c>
      <c r="E1393" t="s">
        <v>99</v>
      </c>
      <c r="F1393">
        <v>2004</v>
      </c>
      <c r="G1393" t="s">
        <v>61</v>
      </c>
      <c r="H1393" t="s">
        <v>62</v>
      </c>
      <c r="I1393" t="s">
        <v>63</v>
      </c>
      <c r="J1393" s="21">
        <v>43.443897848900633</v>
      </c>
      <c r="K1393" s="21">
        <v>50.357387165660803</v>
      </c>
      <c r="L1393" s="21">
        <v>85.021761781967172</v>
      </c>
      <c r="M1393" s="21">
        <v>85.989790286664444</v>
      </c>
      <c r="N1393" s="21">
        <v>0</v>
      </c>
      <c r="O1393" s="21">
        <v>22.591151283374948</v>
      </c>
      <c r="P1393" s="21">
        <v>0</v>
      </c>
      <c r="Q1393" s="21">
        <v>14.693112345266869</v>
      </c>
      <c r="R1393" s="23">
        <v>634245.04980462347</v>
      </c>
      <c r="S1393" s="23">
        <v>595164.17893156293</v>
      </c>
      <c r="T1393" s="23">
        <v>24572.610439516</v>
      </c>
      <c r="U1393" s="18" t="s">
        <v>41</v>
      </c>
      <c r="V1393" s="23">
        <v>112.35644780795384</v>
      </c>
      <c r="W1393" s="23">
        <v>105.09621252040789</v>
      </c>
      <c r="X1393" s="23">
        <v>198.66669126792908</v>
      </c>
      <c r="Y1393" s="23">
        <v>197.29726844127717</v>
      </c>
      <c r="Z1393" s="23">
        <v>165.23839753688745</v>
      </c>
      <c r="AA1393" s="23">
        <v>147.22033670778279</v>
      </c>
      <c r="AB1393" s="21">
        <v>0</v>
      </c>
      <c r="AC1393" s="26">
        <f>((Y1393*1000)*(O1393/100))/VLOOKUP(E1393,'Sq Ft lookup'!$C$3:$D$7,2,0)</f>
        <v>0.83156202223013642</v>
      </c>
      <c r="AD1393" s="26">
        <f>(100-J1393)/100*X1393*1000/VLOOKUP(E1393,'Sq Ft lookup'!$C$3:$D$7,2,0)</f>
        <v>2.0962338965242382</v>
      </c>
      <c r="AE1393" s="26">
        <f>(100-K1393)/100*Y1393*1000/VLOOKUP(E1393,'Sq Ft lookup'!$C$3:$D$7,2,0)</f>
        <v>1.8273044609147411</v>
      </c>
    </row>
    <row r="1394" spans="1:31">
      <c r="A1394" t="s">
        <v>1505</v>
      </c>
      <c r="B1394" t="s">
        <v>1458</v>
      </c>
      <c r="C1394" t="s">
        <v>35</v>
      </c>
      <c r="D1394" t="s">
        <v>1459</v>
      </c>
      <c r="E1394" t="s">
        <v>99</v>
      </c>
      <c r="F1394">
        <v>2004</v>
      </c>
      <c r="G1394" t="s">
        <v>65</v>
      </c>
      <c r="H1394" t="s">
        <v>230</v>
      </c>
      <c r="I1394" t="s">
        <v>63</v>
      </c>
      <c r="J1394" s="21">
        <v>55.381954228639209</v>
      </c>
      <c r="K1394" s="21">
        <v>60.5842663882312</v>
      </c>
      <c r="L1394" s="21">
        <v>92.564525000701707</v>
      </c>
      <c r="M1394" s="21">
        <v>93.005648282098548</v>
      </c>
      <c r="N1394" s="21">
        <v>0</v>
      </c>
      <c r="O1394" s="21">
        <v>14.605168395802973</v>
      </c>
      <c r="P1394" s="21">
        <v>0</v>
      </c>
      <c r="Q1394" s="21">
        <v>11.163004490300899</v>
      </c>
      <c r="R1394" s="23">
        <v>684206.10812267836</v>
      </c>
      <c r="S1394" s="23">
        <v>645205.48749286123</v>
      </c>
      <c r="T1394" s="23">
        <v>57508.393066564</v>
      </c>
      <c r="U1394" s="18" t="s">
        <v>41</v>
      </c>
      <c r="V1394" s="23">
        <v>136.81932791573348</v>
      </c>
      <c r="W1394" s="23">
        <v>128.70272719426333</v>
      </c>
      <c r="X1394" s="23">
        <v>262.3980110105644</v>
      </c>
      <c r="Y1394" s="23">
        <v>261.08137555453226</v>
      </c>
      <c r="Z1394" s="23">
        <v>169.60837316640641</v>
      </c>
      <c r="AA1394" s="23">
        <v>147.59872380814917</v>
      </c>
      <c r="AB1394" s="21">
        <v>0</v>
      </c>
      <c r="AC1394" s="26">
        <f>((Y1394*1000)*(O1394/100))/VLOOKUP(E1394,'Sq Ft lookup'!$C$3:$D$7,2,0)</f>
        <v>0.71140624160108601</v>
      </c>
      <c r="AD1394" s="26">
        <f>(100-J1394)/100*X1394*1000/VLOOKUP(E1394,'Sq Ft lookup'!$C$3:$D$7,2,0)</f>
        <v>2.1842698629819766</v>
      </c>
      <c r="AE1394" s="26">
        <f>(100-K1394)/100*Y1394*1000/VLOOKUP(E1394,'Sq Ft lookup'!$C$3:$D$7,2,0)</f>
        <v>1.9199093190021661</v>
      </c>
    </row>
    <row r="1395" spans="1:31">
      <c r="A1395" t="s">
        <v>1506</v>
      </c>
      <c r="B1395" t="s">
        <v>1458</v>
      </c>
      <c r="C1395" t="s">
        <v>35</v>
      </c>
      <c r="D1395" t="s">
        <v>1459</v>
      </c>
      <c r="E1395" t="s">
        <v>99</v>
      </c>
      <c r="F1395">
        <v>2004</v>
      </c>
      <c r="G1395" t="s">
        <v>65</v>
      </c>
      <c r="H1395" t="s">
        <v>66</v>
      </c>
      <c r="I1395" t="s">
        <v>57</v>
      </c>
      <c r="J1395" s="21">
        <v>56.734625532602124</v>
      </c>
      <c r="K1395" s="21">
        <v>62.571052059002895</v>
      </c>
      <c r="L1395" s="21">
        <v>89.038630720516281</v>
      </c>
      <c r="M1395" s="21">
        <v>89.668885601450654</v>
      </c>
      <c r="N1395" s="21">
        <v>0</v>
      </c>
      <c r="O1395" s="21">
        <v>4.1165710924118306</v>
      </c>
      <c r="P1395" s="21">
        <v>0</v>
      </c>
      <c r="Q1395" s="21">
        <v>3.4686864357232725</v>
      </c>
      <c r="R1395" s="23">
        <v>684206.10812267836</v>
      </c>
      <c r="S1395" s="23">
        <v>645133.10240557487</v>
      </c>
      <c r="T1395" s="23">
        <v>57508.393066564</v>
      </c>
      <c r="U1395" s="18" t="s">
        <v>41</v>
      </c>
      <c r="V1395" s="23">
        <v>68.355412220964126</v>
      </c>
      <c r="W1395" s="23">
        <v>64.425324029608817</v>
      </c>
      <c r="X1395" s="23">
        <v>262.3980110105644</v>
      </c>
      <c r="Y1395" s="23">
        <v>261.71506156926057</v>
      </c>
      <c r="Z1395" s="23">
        <v>169.19996932163289</v>
      </c>
      <c r="AA1395" s="23">
        <v>151.31227432141887</v>
      </c>
      <c r="AB1395" s="21">
        <v>0</v>
      </c>
      <c r="AC1395" s="26">
        <f>((Y1395*1000)*(O1395/100))/VLOOKUP(E1395,'Sq Ft lookup'!$C$3:$D$7,2,0)</f>
        <v>0.20100161509417919</v>
      </c>
      <c r="AD1395" s="26">
        <f>(100-J1395)/100*X1395*1000/VLOOKUP(E1395,'Sq Ft lookup'!$C$3:$D$7,2,0)</f>
        <v>2.118050038409041</v>
      </c>
      <c r="AE1395" s="26">
        <f>(100-K1395)/100*Y1395*1000/VLOOKUP(E1395,'Sq Ft lookup'!$C$3:$D$7,2,0)</f>
        <v>1.8275595923228929</v>
      </c>
    </row>
    <row r="1396" spans="1:31">
      <c r="A1396" t="s">
        <v>1507</v>
      </c>
      <c r="B1396" t="s">
        <v>1458</v>
      </c>
      <c r="C1396" t="s">
        <v>35</v>
      </c>
      <c r="D1396" t="s">
        <v>1459</v>
      </c>
      <c r="E1396" t="s">
        <v>99</v>
      </c>
      <c r="F1396">
        <v>2004</v>
      </c>
      <c r="G1396" t="s">
        <v>68</v>
      </c>
      <c r="H1396" t="s">
        <v>69</v>
      </c>
      <c r="I1396" t="s">
        <v>70</v>
      </c>
      <c r="J1396" s="21">
        <v>38.527150970173288</v>
      </c>
      <c r="K1396" s="21">
        <v>45.154244247483099</v>
      </c>
      <c r="L1396" s="21">
        <v>85.763399665446315</v>
      </c>
      <c r="M1396" s="21">
        <v>86.832767470472206</v>
      </c>
      <c r="N1396" s="21">
        <v>0</v>
      </c>
      <c r="O1396" s="21">
        <v>8.4630321113021427</v>
      </c>
      <c r="P1396" s="21">
        <v>0</v>
      </c>
      <c r="Q1396" s="21">
        <v>9.7056638419710026</v>
      </c>
      <c r="R1396" s="23">
        <v>624470.37412369833</v>
      </c>
      <c r="S1396" s="23">
        <v>577738.64511275722</v>
      </c>
      <c r="T1396" s="23">
        <v>10979.290139183</v>
      </c>
      <c r="U1396" s="18" t="s">
        <v>41</v>
      </c>
      <c r="V1396" s="23">
        <v>68.58996599196621</v>
      </c>
      <c r="W1396" s="23">
        <v>63.436587091531798</v>
      </c>
      <c r="X1396" s="23">
        <v>157.0257761285061</v>
      </c>
      <c r="Y1396" s="23">
        <v>147.9228086621527</v>
      </c>
      <c r="Z1396" s="23">
        <v>142.1184862182715</v>
      </c>
      <c r="AA1396" s="23">
        <v>127.04915450777284</v>
      </c>
      <c r="AB1396" s="21">
        <v>0</v>
      </c>
      <c r="AC1396" s="26">
        <f>((Y1396*1000)*(O1396/100))/VLOOKUP(E1396,'Sq Ft lookup'!$C$3:$D$7,2,0)</f>
        <v>0.23355885815332111</v>
      </c>
      <c r="AD1396" s="26">
        <f>(100-J1396)/100*X1396*1000/VLOOKUP(E1396,'Sq Ft lookup'!$C$3:$D$7,2,0)</f>
        <v>1.800899595100564</v>
      </c>
      <c r="AE1396" s="26">
        <f>(100-K1396)/100*Y1396*1000/VLOOKUP(E1396,'Sq Ft lookup'!$C$3:$D$7,2,0)</f>
        <v>1.5136078794982686</v>
      </c>
    </row>
    <row r="1397" spans="1:31">
      <c r="A1397" t="s">
        <v>1508</v>
      </c>
      <c r="B1397" t="s">
        <v>1458</v>
      </c>
      <c r="C1397" t="s">
        <v>35</v>
      </c>
      <c r="D1397" t="s">
        <v>1459</v>
      </c>
      <c r="E1397" t="s">
        <v>99</v>
      </c>
      <c r="F1397">
        <v>2004</v>
      </c>
      <c r="G1397" t="s">
        <v>72</v>
      </c>
      <c r="H1397" t="s">
        <v>73</v>
      </c>
      <c r="I1397" t="s">
        <v>63</v>
      </c>
      <c r="J1397" s="21">
        <v>38.400762918880162</v>
      </c>
      <c r="K1397" s="21">
        <v>45.821450306863611</v>
      </c>
      <c r="L1397" s="21">
        <v>81.933171923220442</v>
      </c>
      <c r="M1397" s="21">
        <v>83.361859249277074</v>
      </c>
      <c r="N1397" s="21">
        <v>0</v>
      </c>
      <c r="O1397" s="21">
        <v>16.81213442095472</v>
      </c>
      <c r="P1397" s="21">
        <v>0</v>
      </c>
      <c r="Q1397" s="21">
        <v>11.538452497714257</v>
      </c>
      <c r="R1397" s="23">
        <v>660475.52499034873</v>
      </c>
      <c r="S1397" s="23">
        <v>610084.16178580362</v>
      </c>
      <c r="T1397" s="23">
        <v>18884.018878593</v>
      </c>
      <c r="U1397" s="18" t="s">
        <v>41</v>
      </c>
      <c r="V1397" s="23">
        <v>191.45367485611601</v>
      </c>
      <c r="W1397" s="23">
        <v>176.3139758785228</v>
      </c>
      <c r="X1397" s="23">
        <v>194.87117735057231</v>
      </c>
      <c r="Y1397" s="23">
        <v>193.75807363925878</v>
      </c>
      <c r="Z1397" s="23">
        <v>166.61585902201278</v>
      </c>
      <c r="AA1397" s="23">
        <v>146.60258180461352</v>
      </c>
      <c r="AB1397" s="21">
        <v>0</v>
      </c>
      <c r="AC1397" s="26">
        <f>((Y1397*1000)*(O1397/100))/VLOOKUP(E1397,'Sq Ft lookup'!$C$3:$D$7,2,0)</f>
        <v>0.60774007074038461</v>
      </c>
      <c r="AD1397" s="26">
        <f>(100-J1397)/100*X1397*1000/VLOOKUP(E1397,'Sq Ft lookup'!$C$3:$D$7,2,0)</f>
        <v>2.2395365399057563</v>
      </c>
      <c r="AE1397" s="26">
        <f>(100-K1397)/100*Y1397*1000/VLOOKUP(E1397,'Sq Ft lookup'!$C$3:$D$7,2,0)</f>
        <v>1.9584946681177169</v>
      </c>
    </row>
    <row r="1398" spans="1:31">
      <c r="A1398" t="s">
        <v>1509</v>
      </c>
      <c r="B1398" t="s">
        <v>1458</v>
      </c>
      <c r="C1398" t="s">
        <v>35</v>
      </c>
      <c r="D1398" t="s">
        <v>1459</v>
      </c>
      <c r="E1398" t="s">
        <v>99</v>
      </c>
      <c r="F1398">
        <v>2004</v>
      </c>
      <c r="G1398" t="s">
        <v>75</v>
      </c>
      <c r="H1398" t="s">
        <v>235</v>
      </c>
      <c r="I1398" t="s">
        <v>63</v>
      </c>
      <c r="J1398" s="21">
        <v>46.547690645285691</v>
      </c>
      <c r="K1398" s="21">
        <v>53.362159454625498</v>
      </c>
      <c r="L1398" s="21">
        <v>88.424828935334702</v>
      </c>
      <c r="M1398" s="21">
        <v>89.315516398631502</v>
      </c>
      <c r="N1398" s="21">
        <v>0</v>
      </c>
      <c r="O1398" s="21">
        <v>18.712143279721939</v>
      </c>
      <c r="P1398" s="21">
        <v>0</v>
      </c>
      <c r="Q1398" s="21">
        <v>14.179679914770462</v>
      </c>
      <c r="R1398" s="23">
        <v>668776.53837625356</v>
      </c>
      <c r="S1398" s="23">
        <v>619336.04607821372</v>
      </c>
      <c r="T1398" s="23">
        <v>25037.326548337001</v>
      </c>
      <c r="U1398" s="18" t="s">
        <v>41</v>
      </c>
      <c r="V1398" s="23">
        <v>166.17441417666481</v>
      </c>
      <c r="W1398" s="23">
        <v>153.38884364599721</v>
      </c>
      <c r="X1398" s="23">
        <v>232.82031296168128</v>
      </c>
      <c r="Y1398" s="23">
        <v>235.50891528603637</v>
      </c>
      <c r="Z1398" s="23">
        <v>171.72189046568764</v>
      </c>
      <c r="AA1398" s="23">
        <v>149.81872599822321</v>
      </c>
      <c r="AB1398" s="21">
        <v>0</v>
      </c>
      <c r="AC1398" s="26">
        <f>((Y1398*1000)*(O1398/100))/VLOOKUP(E1398,'Sq Ft lookup'!$C$3:$D$7,2,0)</f>
        <v>0.82217846389630767</v>
      </c>
      <c r="AD1398" s="26">
        <f>(100-J1398)/100*X1398*1000/VLOOKUP(E1398,'Sq Ft lookup'!$C$3:$D$7,2,0)</f>
        <v>2.3217879463599234</v>
      </c>
      <c r="AE1398" s="26">
        <f>(100-K1398)/100*Y1398*1000/VLOOKUP(E1398,'Sq Ft lookup'!$C$3:$D$7,2,0)</f>
        <v>2.0491841862172158</v>
      </c>
    </row>
    <row r="1399" spans="1:31">
      <c r="A1399" t="s">
        <v>1510</v>
      </c>
      <c r="B1399" t="s">
        <v>1458</v>
      </c>
      <c r="C1399" t="s">
        <v>35</v>
      </c>
      <c r="D1399" t="s">
        <v>1459</v>
      </c>
      <c r="E1399" t="s">
        <v>99</v>
      </c>
      <c r="F1399">
        <v>2004</v>
      </c>
      <c r="G1399" t="s">
        <v>75</v>
      </c>
      <c r="H1399" t="s">
        <v>76</v>
      </c>
      <c r="I1399" t="s">
        <v>77</v>
      </c>
      <c r="J1399" s="21">
        <v>54.516363965838075</v>
      </c>
      <c r="K1399" s="21">
        <v>60.736820440246142</v>
      </c>
      <c r="L1399" s="21">
        <v>82.721652593604006</v>
      </c>
      <c r="M1399" s="21">
        <v>83.967740148879116</v>
      </c>
      <c r="N1399" s="21">
        <v>0</v>
      </c>
      <c r="O1399" s="21">
        <v>15.54459804190682</v>
      </c>
      <c r="P1399" s="21">
        <v>0</v>
      </c>
      <c r="Q1399" s="21">
        <v>14.290883070457349</v>
      </c>
      <c r="R1399" s="23">
        <v>668776.53837625356</v>
      </c>
      <c r="S1399" s="23">
        <v>619099.0682118634</v>
      </c>
      <c r="T1399" s="23">
        <v>25037.326548337001</v>
      </c>
      <c r="U1399" s="18" t="s">
        <v>41</v>
      </c>
      <c r="V1399" s="23">
        <v>288.81841244300006</v>
      </c>
      <c r="W1399" s="23">
        <v>267.99307231231336</v>
      </c>
      <c r="X1399" s="23">
        <v>232.82031296168128</v>
      </c>
      <c r="Y1399" s="23">
        <v>235.50891528603637</v>
      </c>
      <c r="Z1399" s="23">
        <v>187.21436402877583</v>
      </c>
      <c r="AA1399" s="23">
        <v>175.94722426040676</v>
      </c>
      <c r="AB1399" s="21">
        <v>0</v>
      </c>
      <c r="AC1399" s="26">
        <f>((Y1399*1000)*(O1399/100))/VLOOKUP(E1399,'Sq Ft lookup'!$C$3:$D$7,2,0)</f>
        <v>0.68300213123263442</v>
      </c>
      <c r="AD1399" s="26">
        <f>(100-J1399)/100*X1399*1000/VLOOKUP(E1399,'Sq Ft lookup'!$C$3:$D$7,2,0)</f>
        <v>1.9756556671844743</v>
      </c>
      <c r="AE1399" s="26">
        <f>(100-K1399)/100*Y1399*1000/VLOOKUP(E1399,'Sq Ft lookup'!$C$3:$D$7,2,0)</f>
        <v>1.7251546322385274</v>
      </c>
    </row>
    <row r="1400" spans="1:31">
      <c r="A1400" t="s">
        <v>1511</v>
      </c>
      <c r="B1400" t="s">
        <v>1458</v>
      </c>
      <c r="C1400" t="s">
        <v>35</v>
      </c>
      <c r="D1400" t="s">
        <v>1459</v>
      </c>
      <c r="E1400" t="s">
        <v>99</v>
      </c>
      <c r="F1400">
        <v>2004</v>
      </c>
      <c r="G1400" t="s">
        <v>79</v>
      </c>
      <c r="H1400" t="s">
        <v>62</v>
      </c>
      <c r="I1400" t="s">
        <v>70</v>
      </c>
      <c r="J1400" s="21">
        <v>41.546907293363056</v>
      </c>
      <c r="K1400" s="21">
        <v>50.651988665324545</v>
      </c>
      <c r="L1400" s="21">
        <v>79.929254223340706</v>
      </c>
      <c r="M1400" s="21">
        <v>81.727811294401292</v>
      </c>
      <c r="N1400" s="21">
        <v>0</v>
      </c>
      <c r="O1400" s="21">
        <v>26.722817800554456</v>
      </c>
      <c r="P1400" s="21">
        <v>0</v>
      </c>
      <c r="Q1400" s="21">
        <v>20.437406076209957</v>
      </c>
      <c r="R1400" s="23">
        <v>738865.50551977579</v>
      </c>
      <c r="S1400" s="23">
        <v>673224.79677977483</v>
      </c>
      <c r="T1400" s="23">
        <v>7987.2695405180002</v>
      </c>
      <c r="U1400" s="18" t="s">
        <v>41</v>
      </c>
      <c r="V1400" s="23">
        <v>165.5946741752106</v>
      </c>
      <c r="W1400" s="23">
        <v>150.75478856298784</v>
      </c>
      <c r="X1400" s="23">
        <v>211.89499085915909</v>
      </c>
      <c r="Y1400" s="23">
        <v>197.0723194652663</v>
      </c>
      <c r="Z1400" s="23">
        <v>199.72192445221262</v>
      </c>
      <c r="AA1400" s="23">
        <v>174.96183823527082</v>
      </c>
      <c r="AB1400" s="21">
        <v>0</v>
      </c>
      <c r="AC1400" s="26">
        <f>((Y1400*1000)*(O1400/100))/VLOOKUP(E1400,'Sq Ft lookup'!$C$3:$D$7,2,0)</f>
        <v>0.98252382212742029</v>
      </c>
      <c r="AD1400" s="26">
        <f>(100-J1400)/100*X1400*1000/VLOOKUP(E1400,'Sq Ft lookup'!$C$3:$D$7,2,0)</f>
        <v>2.3108055120825397</v>
      </c>
      <c r="AE1400" s="26">
        <f>(100-K1400)/100*Y1400*1000/VLOOKUP(E1400,'Sq Ft lookup'!$C$3:$D$7,2,0)</f>
        <v>1.8143893758811092</v>
      </c>
    </row>
    <row r="1401" spans="1:31">
      <c r="A1401" t="s">
        <v>1512</v>
      </c>
      <c r="B1401" t="s">
        <v>1458</v>
      </c>
      <c r="C1401" t="s">
        <v>35</v>
      </c>
      <c r="D1401" t="s">
        <v>1459</v>
      </c>
      <c r="E1401" t="s">
        <v>99</v>
      </c>
      <c r="F1401">
        <v>2004</v>
      </c>
      <c r="G1401" t="s">
        <v>81</v>
      </c>
      <c r="H1401" t="s">
        <v>82</v>
      </c>
      <c r="I1401" t="s">
        <v>77</v>
      </c>
      <c r="J1401" s="21">
        <v>30.888215851272705</v>
      </c>
      <c r="K1401" s="21">
        <v>40.871682822320906</v>
      </c>
      <c r="L1401" s="21">
        <v>66.434326016876057</v>
      </c>
      <c r="M1401" s="21">
        <v>69.704343234376182</v>
      </c>
      <c r="N1401" s="21">
        <v>0</v>
      </c>
      <c r="O1401" s="21">
        <v>17.926881938215804</v>
      </c>
      <c r="P1401" s="21">
        <v>0</v>
      </c>
      <c r="Q1401" s="21">
        <v>12.634602868160128</v>
      </c>
      <c r="R1401" s="23">
        <v>743645.25577143533</v>
      </c>
      <c r="S1401" s="23">
        <v>671207.16714743956</v>
      </c>
      <c r="T1401" s="23">
        <v>9930.3796024900003</v>
      </c>
      <c r="U1401" s="18" t="s">
        <v>41</v>
      </c>
      <c r="V1401" s="23">
        <v>340.50994245696893</v>
      </c>
      <c r="W1401" s="23">
        <v>307.33163106925957</v>
      </c>
      <c r="X1401" s="23">
        <v>189.82361178012891</v>
      </c>
      <c r="Y1401" s="23">
        <v>169.16019808192038</v>
      </c>
      <c r="Z1401" s="23">
        <v>188.53999008488321</v>
      </c>
      <c r="AA1401" s="23">
        <v>164.4535589111758</v>
      </c>
      <c r="AB1401" s="21">
        <v>0</v>
      </c>
      <c r="AC1401" s="26">
        <f>((Y1401*1000)*(O1401/100))/VLOOKUP(E1401,'Sq Ft lookup'!$C$3:$D$7,2,0)</f>
        <v>0.56576770516040786</v>
      </c>
      <c r="AD1401" s="26">
        <f>(100-J1401)/100*X1401*1000/VLOOKUP(E1401,'Sq Ft lookup'!$C$3:$D$7,2,0)</f>
        <v>2.4475836723283728</v>
      </c>
      <c r="AE1401" s="26">
        <f>(100-K1401)/100*Y1401*1000/VLOOKUP(E1401,'Sq Ft lookup'!$C$3:$D$7,2,0)</f>
        <v>1.866074225005002</v>
      </c>
    </row>
    <row r="1402" spans="1:31">
      <c r="A1402" t="s">
        <v>1513</v>
      </c>
      <c r="B1402" t="s">
        <v>1458</v>
      </c>
      <c r="C1402" t="s">
        <v>35</v>
      </c>
      <c r="D1402" t="s">
        <v>1459</v>
      </c>
      <c r="E1402" t="s">
        <v>114</v>
      </c>
      <c r="F1402">
        <v>2004</v>
      </c>
      <c r="G1402" t="s">
        <v>38</v>
      </c>
      <c r="H1402" t="s">
        <v>39</v>
      </c>
      <c r="I1402" t="s">
        <v>40</v>
      </c>
      <c r="J1402" s="21">
        <v>25.909871943588371</v>
      </c>
      <c r="K1402" s="21">
        <v>28.227106898476872</v>
      </c>
      <c r="L1402" s="21">
        <v>89.104594303351575</v>
      </c>
      <c r="M1402" s="21">
        <v>89.211367006097021</v>
      </c>
      <c r="N1402" s="21">
        <v>0</v>
      </c>
      <c r="O1402" s="21">
        <v>10.296236175627779</v>
      </c>
      <c r="P1402" s="21">
        <v>0</v>
      </c>
      <c r="Q1402" s="21">
        <v>9.8671237515007011</v>
      </c>
      <c r="R1402" s="23">
        <v>10377154.011074835</v>
      </c>
      <c r="S1402" s="23">
        <v>10277299.989290435</v>
      </c>
      <c r="T1402" s="23">
        <v>5363916.31876201</v>
      </c>
      <c r="U1402" s="18" t="s">
        <v>41</v>
      </c>
      <c r="V1402" s="23">
        <v>1625.3963602823421</v>
      </c>
      <c r="W1402" s="23">
        <v>1609.4481185082079</v>
      </c>
      <c r="X1402" s="23">
        <v>1950.7077619736324</v>
      </c>
      <c r="Y1402" s="23">
        <v>1850.8519079585353</v>
      </c>
      <c r="Z1402" s="23">
        <v>1949.2717417198469</v>
      </c>
      <c r="AA1402" s="23">
        <v>1845.3254527006818</v>
      </c>
      <c r="AB1402" s="21">
        <v>0</v>
      </c>
      <c r="AC1402" s="26">
        <f>((Y1402*1000)*(O1402/100))/VLOOKUP(E1402,'Sq Ft lookup'!$C$3:$D$7,2,0)</f>
        <v>0.38220634517553886</v>
      </c>
      <c r="AD1402" s="26">
        <f>(100-J1402)/100*X1402*1000/VLOOKUP(E1402,'Sq Ft lookup'!$C$3:$D$7,2,0)</f>
        <v>2.8986800618785109</v>
      </c>
      <c r="AE1402" s="26">
        <f>(100-K1402)/100*Y1402*1000/VLOOKUP(E1402,'Sq Ft lookup'!$C$3:$D$7,2,0)</f>
        <v>2.6642799064712812</v>
      </c>
    </row>
    <row r="1403" spans="1:31">
      <c r="A1403" t="s">
        <v>1514</v>
      </c>
      <c r="B1403" t="s">
        <v>1458</v>
      </c>
      <c r="C1403" t="s">
        <v>35</v>
      </c>
      <c r="D1403" t="s">
        <v>1459</v>
      </c>
      <c r="E1403" t="s">
        <v>114</v>
      </c>
      <c r="F1403">
        <v>2004</v>
      </c>
      <c r="G1403" t="s">
        <v>43</v>
      </c>
      <c r="H1403" t="s">
        <v>44</v>
      </c>
      <c r="I1403" t="s">
        <v>45</v>
      </c>
      <c r="J1403" s="21">
        <v>25.678272521673996</v>
      </c>
      <c r="K1403" s="21">
        <v>26.730031032016299</v>
      </c>
      <c r="L1403" s="21">
        <v>62.723305119680617</v>
      </c>
      <c r="M1403" s="21">
        <v>63.027463721567692</v>
      </c>
      <c r="N1403" s="21">
        <v>0</v>
      </c>
      <c r="O1403" s="21">
        <v>7.3023254044814685</v>
      </c>
      <c r="P1403" s="21">
        <v>0</v>
      </c>
      <c r="Q1403" s="21">
        <v>6.9612102367927839</v>
      </c>
      <c r="R1403" s="23">
        <v>10372607.154523246</v>
      </c>
      <c r="S1403" s="23">
        <v>10287385.946646623</v>
      </c>
      <c r="T1403" s="23">
        <v>3701327.82295857</v>
      </c>
      <c r="U1403" s="18" t="s">
        <v>41</v>
      </c>
      <c r="V1403" s="23">
        <v>2735.3148775938789</v>
      </c>
      <c r="W1403" s="23">
        <v>2712.9344707537689</v>
      </c>
      <c r="X1403" s="23">
        <v>1864.0629098006962</v>
      </c>
      <c r="Y1403" s="23">
        <v>1807.3724322777482</v>
      </c>
      <c r="Z1403" s="23">
        <v>1864.0629098006962</v>
      </c>
      <c r="AA1403" s="23">
        <v>1806.5317603271985</v>
      </c>
      <c r="AB1403" s="21">
        <v>0</v>
      </c>
      <c r="AC1403" s="26">
        <f>((Y1403*1000)*(O1403/100))/VLOOKUP(E1403,'Sq Ft lookup'!$C$3:$D$7,2,0)</f>
        <v>0.26470159702329044</v>
      </c>
      <c r="AD1403" s="26">
        <f>(100-J1403)/100*X1403*1000/VLOOKUP(E1403,'Sq Ft lookup'!$C$3:$D$7,2,0)</f>
        <v>2.7785875568524419</v>
      </c>
      <c r="AE1403" s="26">
        <f>(100-K1403)/100*Y1403*1000/VLOOKUP(E1403,'Sq Ft lookup'!$C$3:$D$7,2,0)</f>
        <v>2.6559591260846336</v>
      </c>
    </row>
    <row r="1404" spans="1:31">
      <c r="A1404" t="s">
        <v>1515</v>
      </c>
      <c r="B1404" t="s">
        <v>1458</v>
      </c>
      <c r="C1404" t="s">
        <v>35</v>
      </c>
      <c r="D1404" t="s">
        <v>1459</v>
      </c>
      <c r="E1404" t="s">
        <v>114</v>
      </c>
      <c r="F1404">
        <v>2004</v>
      </c>
      <c r="G1404" t="s">
        <v>47</v>
      </c>
      <c r="H1404" t="s">
        <v>220</v>
      </c>
      <c r="I1404" t="s">
        <v>57</v>
      </c>
      <c r="J1404" s="21">
        <v>32.03243064879954</v>
      </c>
      <c r="K1404" s="21">
        <v>32.941455389546192</v>
      </c>
      <c r="L1404" s="21">
        <v>68.676143102584831</v>
      </c>
      <c r="M1404" s="21">
        <v>69.034333556810793</v>
      </c>
      <c r="N1404" s="21">
        <v>0</v>
      </c>
      <c r="O1404" s="21">
        <v>3.1365042913526113</v>
      </c>
      <c r="P1404" s="21">
        <v>0</v>
      </c>
      <c r="Q1404" s="21">
        <v>3.0348574746197112</v>
      </c>
      <c r="R1404" s="23">
        <v>10443097.697624033</v>
      </c>
      <c r="S1404" s="23">
        <v>10325584.081182782</v>
      </c>
      <c r="T1404" s="23">
        <v>4539022.9956207098</v>
      </c>
      <c r="U1404" s="18" t="s">
        <v>41</v>
      </c>
      <c r="V1404" s="23">
        <v>2079.9240589215988</v>
      </c>
      <c r="W1404" s="23">
        <v>2056.1228114042697</v>
      </c>
      <c r="X1404" s="23">
        <v>1995.0302973375979</v>
      </c>
      <c r="Y1404" s="23">
        <v>1861.3517664391063</v>
      </c>
      <c r="Z1404" s="23">
        <v>1955.0454441864044</v>
      </c>
      <c r="AA1404" s="23">
        <v>1773.7682961737876</v>
      </c>
      <c r="AB1404" s="21">
        <v>0</v>
      </c>
      <c r="AC1404" s="26">
        <f>((Y1404*1000)*(O1404/100))/VLOOKUP(E1404,'Sq Ft lookup'!$C$3:$D$7,2,0)</f>
        <v>0.11709060977041756</v>
      </c>
      <c r="AD1404" s="26">
        <f>(100-J1404)/100*X1404*1000/VLOOKUP(E1404,'Sq Ft lookup'!$C$3:$D$7,2,0)</f>
        <v>2.7195619753718261</v>
      </c>
      <c r="AE1404" s="26">
        <f>(100-K1404)/100*Y1404*1000/VLOOKUP(E1404,'Sq Ft lookup'!$C$3:$D$7,2,0)</f>
        <v>2.5034003302347334</v>
      </c>
    </row>
    <row r="1405" spans="1:31">
      <c r="A1405" t="s">
        <v>1516</v>
      </c>
      <c r="B1405" t="s">
        <v>1458</v>
      </c>
      <c r="C1405" t="s">
        <v>35</v>
      </c>
      <c r="D1405" t="s">
        <v>1459</v>
      </c>
      <c r="E1405" t="s">
        <v>114</v>
      </c>
      <c r="F1405">
        <v>2004</v>
      </c>
      <c r="G1405" t="s">
        <v>47</v>
      </c>
      <c r="H1405" t="s">
        <v>39</v>
      </c>
      <c r="I1405" t="s">
        <v>40</v>
      </c>
      <c r="J1405" s="21">
        <v>24.848499547506751</v>
      </c>
      <c r="K1405" s="21">
        <v>27.840034604089624</v>
      </c>
      <c r="L1405" s="21">
        <v>89.267367717829075</v>
      </c>
      <c r="M1405" s="21">
        <v>89.388523028649701</v>
      </c>
      <c r="N1405" s="21">
        <v>0</v>
      </c>
      <c r="O1405" s="21">
        <v>10.455880148503438</v>
      </c>
      <c r="P1405" s="21">
        <v>0</v>
      </c>
      <c r="Q1405" s="21">
        <v>10.17281823548899</v>
      </c>
      <c r="R1405" s="23">
        <v>10443097.697624033</v>
      </c>
      <c r="S1405" s="23">
        <v>10329983.567980789</v>
      </c>
      <c r="T1405" s="23">
        <v>4539022.9956207098</v>
      </c>
      <c r="U1405" s="18" t="s">
        <v>41</v>
      </c>
      <c r="V1405" s="23">
        <v>1637.4887846537802</v>
      </c>
      <c r="W1405" s="23">
        <v>1618.9881918917656</v>
      </c>
      <c r="X1405" s="23">
        <v>1995.0302973375979</v>
      </c>
      <c r="Y1405" s="23">
        <v>1895.7932763089673</v>
      </c>
      <c r="Z1405" s="23">
        <v>1993.7181409306536</v>
      </c>
      <c r="AA1405" s="23">
        <v>1884.8829117601865</v>
      </c>
      <c r="AB1405" s="21">
        <v>0</v>
      </c>
      <c r="AC1405" s="26">
        <f>((Y1405*1000)*(O1405/100))/VLOOKUP(E1405,'Sq Ft lookup'!$C$3:$D$7,2,0)</f>
        <v>0.39755690500251156</v>
      </c>
      <c r="AD1405" s="26">
        <f>(100-J1405)/100*X1405*1000/VLOOKUP(E1405,'Sq Ft lookup'!$C$3:$D$7,2,0)</f>
        <v>3.0070100339571648</v>
      </c>
      <c r="AE1405" s="26">
        <f>(100-K1405)/100*Y1405*1000/VLOOKUP(E1405,'Sq Ft lookup'!$C$3:$D$7,2,0)</f>
        <v>2.7436898759778301</v>
      </c>
    </row>
    <row r="1406" spans="1:31">
      <c r="A1406" t="s">
        <v>1517</v>
      </c>
      <c r="B1406" t="s">
        <v>1458</v>
      </c>
      <c r="C1406" t="s">
        <v>35</v>
      </c>
      <c r="D1406" s="22" t="s">
        <v>1459</v>
      </c>
      <c r="E1406" t="s">
        <v>114</v>
      </c>
      <c r="F1406">
        <v>2004</v>
      </c>
      <c r="G1406" t="s">
        <v>49</v>
      </c>
      <c r="H1406" t="s">
        <v>44</v>
      </c>
      <c r="I1406" t="s">
        <v>45</v>
      </c>
      <c r="J1406" s="21">
        <v>23.033371934574788</v>
      </c>
      <c r="K1406" s="21">
        <v>23.099031875395692</v>
      </c>
      <c r="L1406" s="21">
        <v>68.810584265720749</v>
      </c>
      <c r="M1406" s="21">
        <v>69.007040624252951</v>
      </c>
      <c r="N1406" s="21">
        <v>0</v>
      </c>
      <c r="O1406" s="21">
        <v>0.28922840481552986</v>
      </c>
      <c r="P1406" s="21">
        <v>0</v>
      </c>
      <c r="Q1406" s="21">
        <v>0.27568256713402584</v>
      </c>
      <c r="R1406" s="23">
        <v>10100550.737534441</v>
      </c>
      <c r="S1406" s="23">
        <v>10039068.655526914</v>
      </c>
      <c r="T1406" s="23">
        <v>2035085.6792653401</v>
      </c>
      <c r="U1406" s="18" t="s">
        <v>41</v>
      </c>
      <c r="V1406" s="23">
        <v>1344.5559828245298</v>
      </c>
      <c r="W1406" s="23">
        <v>1336.0868314987267</v>
      </c>
      <c r="X1406" s="23">
        <v>1699.2940135887427</v>
      </c>
      <c r="Y1406" s="23">
        <v>1699.003365351482</v>
      </c>
      <c r="Z1406" s="23">
        <v>1698.3704644065069</v>
      </c>
      <c r="AA1406" s="23">
        <v>1698.3325042108227</v>
      </c>
      <c r="AB1406" s="21">
        <v>0</v>
      </c>
      <c r="AC1406" s="26">
        <f>((Y1406*1000)*(O1406/100))/VLOOKUP(E1406,'Sq Ft lookup'!$C$3:$D$7,2,0)</f>
        <v>9.855596332467428E-3</v>
      </c>
      <c r="AD1406" s="26">
        <f>(100-J1406)/100*X1406*1000/VLOOKUP(E1406,'Sq Ft lookup'!$C$3:$D$7,2,0)</f>
        <v>2.6231233517386352</v>
      </c>
      <c r="AE1406" s="26">
        <f>(100-K1406)/100*Y1406*1000/VLOOKUP(E1406,'Sq Ft lookup'!$C$3:$D$7,2,0)</f>
        <v>2.6204372972821854</v>
      </c>
    </row>
    <row r="1407" spans="1:31">
      <c r="A1407" t="s">
        <v>1518</v>
      </c>
      <c r="B1407" t="s">
        <v>1458</v>
      </c>
      <c r="C1407" t="s">
        <v>35</v>
      </c>
      <c r="D1407" t="s">
        <v>1459</v>
      </c>
      <c r="E1407" t="s">
        <v>114</v>
      </c>
      <c r="F1407">
        <v>2004</v>
      </c>
      <c r="G1407" t="s">
        <v>51</v>
      </c>
      <c r="H1407" t="s">
        <v>52</v>
      </c>
      <c r="I1407" t="s">
        <v>53</v>
      </c>
      <c r="J1407" s="21">
        <v>27.348577109527263</v>
      </c>
      <c r="K1407" s="21">
        <v>29.303561642084517</v>
      </c>
      <c r="L1407" s="21">
        <v>80.062602961279111</v>
      </c>
      <c r="M1407" s="21">
        <v>80.262287454837363</v>
      </c>
      <c r="N1407" s="21">
        <v>0</v>
      </c>
      <c r="O1407" s="21">
        <v>14.922595115509591</v>
      </c>
      <c r="P1407" s="21">
        <v>0</v>
      </c>
      <c r="Q1407" s="21">
        <v>8.8051730585197241</v>
      </c>
      <c r="R1407" s="23">
        <v>10563586.318423009</v>
      </c>
      <c r="S1407" s="23">
        <v>10457550.127634913</v>
      </c>
      <c r="T1407" s="23">
        <v>2593952.2420892199</v>
      </c>
      <c r="U1407" s="18" t="s">
        <v>41</v>
      </c>
      <c r="V1407" s="23">
        <v>1627.852124071522</v>
      </c>
      <c r="W1407" s="23">
        <v>1611.5243606577258</v>
      </c>
      <c r="X1407" s="23">
        <v>1887.3097730610311</v>
      </c>
      <c r="Y1407" s="23">
        <v>1831.3452309351621</v>
      </c>
      <c r="Z1407" s="23">
        <v>1880.631911029086</v>
      </c>
      <c r="AA1407" s="23">
        <v>1822.7222449389033</v>
      </c>
      <c r="AB1407" s="21">
        <v>0</v>
      </c>
      <c r="AC1407" s="26">
        <f>((Y1407*1000)*(O1407/100))/VLOOKUP(E1407,'Sq Ft lookup'!$C$3:$D$7,2,0)</f>
        <v>0.54810315679833199</v>
      </c>
      <c r="AD1407" s="26">
        <f>(100-J1407)/100*X1407*1000/VLOOKUP(E1407,'Sq Ft lookup'!$C$3:$D$7,2,0)</f>
        <v>2.7500148505410964</v>
      </c>
      <c r="AE1407" s="26">
        <f>(100-K1407)/100*Y1407*1000/VLOOKUP(E1407,'Sq Ft lookup'!$C$3:$D$7,2,0)</f>
        <v>2.5966623592232287</v>
      </c>
    </row>
    <row r="1408" spans="1:31">
      <c r="A1408" t="s">
        <v>1519</v>
      </c>
      <c r="B1408" t="s">
        <v>1458</v>
      </c>
      <c r="C1408" t="s">
        <v>35</v>
      </c>
      <c r="D1408" t="s">
        <v>1459</v>
      </c>
      <c r="E1408" t="s">
        <v>114</v>
      </c>
      <c r="F1408">
        <v>2004</v>
      </c>
      <c r="G1408" t="s">
        <v>55</v>
      </c>
      <c r="H1408" t="s">
        <v>225</v>
      </c>
      <c r="I1408" t="s">
        <v>40</v>
      </c>
      <c r="J1408" s="21">
        <v>24.176210431159838</v>
      </c>
      <c r="K1408" s="21">
        <v>26.61633518453873</v>
      </c>
      <c r="L1408" s="21">
        <v>58.24880562435726</v>
      </c>
      <c r="M1408" s="21">
        <v>58.713345892713455</v>
      </c>
      <c r="N1408" s="21">
        <v>0</v>
      </c>
      <c r="O1408" s="21">
        <v>12.718497328864938</v>
      </c>
      <c r="P1408" s="21">
        <v>0</v>
      </c>
      <c r="Q1408" s="21">
        <v>12.504028644086013</v>
      </c>
      <c r="R1408" s="23">
        <v>10436168.851565044</v>
      </c>
      <c r="S1408" s="23">
        <v>10322345.787538417</v>
      </c>
      <c r="T1408" s="23">
        <v>3452044.4514156599</v>
      </c>
      <c r="U1408" s="18" t="s">
        <v>41</v>
      </c>
      <c r="V1408" s="23">
        <v>4692.2805036325317</v>
      </c>
      <c r="W1408" s="23">
        <v>4639.9194852111486</v>
      </c>
      <c r="X1408" s="23">
        <v>1929.8865096211161</v>
      </c>
      <c r="Y1408" s="23">
        <v>1772.5118927274664</v>
      </c>
      <c r="Z1408" s="23">
        <v>1902.6395304908881</v>
      </c>
      <c r="AA1408" s="23">
        <v>1728.2178999431944</v>
      </c>
      <c r="AB1408" s="21">
        <v>0</v>
      </c>
      <c r="AC1408" s="26">
        <f>((Y1408*1000)*(O1408/100))/VLOOKUP(E1408,'Sq Ft lookup'!$C$3:$D$7,2,0)</f>
        <v>0.45213974675161689</v>
      </c>
      <c r="AD1408" s="26">
        <f>(100-J1408)/100*X1408*1000/VLOOKUP(E1408,'Sq Ft lookup'!$C$3:$D$7,2,0)</f>
        <v>2.9348437344014231</v>
      </c>
      <c r="AE1408" s="26">
        <f>(100-K1408)/100*Y1408*1000/VLOOKUP(E1408,'Sq Ft lookup'!$C$3:$D$7,2,0)</f>
        <v>2.608772936569018</v>
      </c>
    </row>
    <row r="1409" spans="1:31">
      <c r="A1409" t="s">
        <v>1520</v>
      </c>
      <c r="B1409" t="s">
        <v>1458</v>
      </c>
      <c r="C1409" t="s">
        <v>35</v>
      </c>
      <c r="D1409" s="22" t="s">
        <v>1459</v>
      </c>
      <c r="E1409" t="s">
        <v>114</v>
      </c>
      <c r="F1409">
        <v>2004</v>
      </c>
      <c r="G1409" t="s">
        <v>55</v>
      </c>
      <c r="H1409" t="s">
        <v>56</v>
      </c>
      <c r="I1409" t="s">
        <v>57</v>
      </c>
      <c r="J1409" s="21">
        <v>25.374497195173507</v>
      </c>
      <c r="K1409" s="21">
        <v>26.702452808464795</v>
      </c>
      <c r="L1409" s="21">
        <v>76.97291168180584</v>
      </c>
      <c r="M1409" s="21">
        <v>77.225566253831772</v>
      </c>
      <c r="N1409" s="21">
        <v>0</v>
      </c>
      <c r="O1409" s="21">
        <v>4.2923597055639275</v>
      </c>
      <c r="P1409" s="21">
        <v>0</v>
      </c>
      <c r="Q1409" s="21">
        <v>3.6326762862541924</v>
      </c>
      <c r="R1409" s="23">
        <v>10436168.851565044</v>
      </c>
      <c r="S1409" s="23">
        <v>10329781.364064086</v>
      </c>
      <c r="T1409" s="23">
        <v>3452044.4514156599</v>
      </c>
      <c r="U1409" s="18" t="s">
        <v>41</v>
      </c>
      <c r="V1409" s="23">
        <v>1056.1056725545391</v>
      </c>
      <c r="W1409" s="23">
        <v>1044.4953787108068</v>
      </c>
      <c r="X1409" s="23">
        <v>1929.8865096211161</v>
      </c>
      <c r="Y1409" s="23">
        <v>1874.3749957610733</v>
      </c>
      <c r="Z1409" s="23">
        <v>1829.6583205744842</v>
      </c>
      <c r="AA1409" s="23">
        <v>1795.5799340005146</v>
      </c>
      <c r="AB1409" s="21">
        <v>0</v>
      </c>
      <c r="AC1409" s="26">
        <f>((Y1409*1000)*(O1409/100))/VLOOKUP(E1409,'Sq Ft lookup'!$C$3:$D$7,2,0)</f>
        <v>0.16136164670921355</v>
      </c>
      <c r="AD1409" s="26">
        <f>(100-J1409)/100*X1409*1000/VLOOKUP(E1409,'Sq Ft lookup'!$C$3:$D$7,2,0)</f>
        <v>2.8884627183459166</v>
      </c>
      <c r="AE1409" s="26">
        <f>(100-K1409)/100*Y1409*1000/VLOOKUP(E1409,'Sq Ft lookup'!$C$3:$D$7,2,0)</f>
        <v>2.7554570739356374</v>
      </c>
    </row>
    <row r="1410" spans="1:31">
      <c r="A1410" t="s">
        <v>1521</v>
      </c>
      <c r="B1410" t="s">
        <v>1458</v>
      </c>
      <c r="C1410" t="s">
        <v>35</v>
      </c>
      <c r="D1410" s="22" t="s">
        <v>1459</v>
      </c>
      <c r="E1410" t="s">
        <v>114</v>
      </c>
      <c r="F1410">
        <v>2004</v>
      </c>
      <c r="G1410" t="s">
        <v>59</v>
      </c>
      <c r="H1410" t="s">
        <v>44</v>
      </c>
      <c r="I1410" t="s">
        <v>45</v>
      </c>
      <c r="J1410" s="21">
        <v>24.560792382769215</v>
      </c>
      <c r="K1410" s="21">
        <v>24.645646923336827</v>
      </c>
      <c r="L1410" s="21">
        <v>69.171637744970951</v>
      </c>
      <c r="M1410" s="21">
        <v>69.403710098847014</v>
      </c>
      <c r="N1410" s="21">
        <v>0</v>
      </c>
      <c r="O1410" s="21">
        <v>1.2912492986774917</v>
      </c>
      <c r="P1410" s="21">
        <v>0</v>
      </c>
      <c r="Q1410" s="21">
        <v>0.89265278433573203</v>
      </c>
      <c r="R1410" s="23">
        <v>10347378.347368645</v>
      </c>
      <c r="S1410" s="23">
        <v>10270163.013806621</v>
      </c>
      <c r="T1410" s="23">
        <v>1811994.0555083</v>
      </c>
      <c r="U1410" s="18" t="s">
        <v>41</v>
      </c>
      <c r="V1410" s="23">
        <v>1371.399026734706</v>
      </c>
      <c r="W1410" s="23">
        <v>1361.0606854010884</v>
      </c>
      <c r="X1410" s="23">
        <v>1753.498973697328</v>
      </c>
      <c r="Y1410" s="23">
        <v>1718.7601581354561</v>
      </c>
      <c r="Z1410" s="23">
        <v>1701.1255357140376</v>
      </c>
      <c r="AA1410" s="23">
        <v>1701.0928400731632</v>
      </c>
      <c r="AB1410" s="21">
        <v>0</v>
      </c>
      <c r="AC1410" s="26">
        <f>((Y1410*1000)*(O1410/100))/VLOOKUP(E1410,'Sq Ft lookup'!$C$3:$D$7,2,0)</f>
        <v>4.4511589426137636E-2</v>
      </c>
      <c r="AD1410" s="26">
        <f>(100-J1410)/100*X1410*1000/VLOOKUP(E1410,'Sq Ft lookup'!$C$3:$D$7,2,0)</f>
        <v>2.6530800869104256</v>
      </c>
      <c r="AE1410" s="26">
        <f>(100-K1410)/100*Y1410*1000/VLOOKUP(E1410,'Sq Ft lookup'!$C$3:$D$7,2,0)</f>
        <v>2.597594460694757</v>
      </c>
    </row>
    <row r="1411" spans="1:31">
      <c r="A1411" t="s">
        <v>1522</v>
      </c>
      <c r="B1411" t="s">
        <v>1458</v>
      </c>
      <c r="C1411" t="s">
        <v>35</v>
      </c>
      <c r="D1411" t="s">
        <v>1459</v>
      </c>
      <c r="E1411" t="s">
        <v>114</v>
      </c>
      <c r="F1411">
        <v>2004</v>
      </c>
      <c r="G1411" t="s">
        <v>61</v>
      </c>
      <c r="H1411" t="s">
        <v>62</v>
      </c>
      <c r="I1411" t="s">
        <v>63</v>
      </c>
      <c r="J1411" s="21">
        <v>23.953381468339273</v>
      </c>
      <c r="K1411" s="21">
        <v>26.619805658193705</v>
      </c>
      <c r="L1411" s="21">
        <v>75.102326395308168</v>
      </c>
      <c r="M1411" s="21">
        <v>75.401631165010969</v>
      </c>
      <c r="N1411" s="21">
        <v>0</v>
      </c>
      <c r="O1411" s="21">
        <v>12.662152248778824</v>
      </c>
      <c r="P1411" s="21">
        <v>0</v>
      </c>
      <c r="Q1411" s="21">
        <v>12.852793547159141</v>
      </c>
      <c r="R1411" s="23">
        <v>10721220.626698738</v>
      </c>
      <c r="S1411" s="23">
        <v>10598965.07692069</v>
      </c>
      <c r="T1411" s="23">
        <v>1505757.2086046799</v>
      </c>
      <c r="U1411" s="18" t="s">
        <v>41</v>
      </c>
      <c r="V1411" s="23">
        <v>1916.1828001347544</v>
      </c>
      <c r="W1411" s="23">
        <v>1893.1265313829781</v>
      </c>
      <c r="X1411" s="23">
        <v>2038.4119491775127</v>
      </c>
      <c r="Y1411" s="23">
        <v>1978.1152431767562</v>
      </c>
      <c r="Z1411" s="23">
        <v>2038.4119491775127</v>
      </c>
      <c r="AA1411" s="23">
        <v>1978.1152431767562</v>
      </c>
      <c r="AB1411" s="21">
        <v>0</v>
      </c>
      <c r="AC1411" s="26">
        <f>((Y1411*1000)*(O1411/100))/VLOOKUP(E1411,'Sq Ft lookup'!$C$3:$D$7,2,0)</f>
        <v>0.50235050891965971</v>
      </c>
      <c r="AD1411" s="26">
        <f>(100-J1411)/100*X1411*1000/VLOOKUP(E1411,'Sq Ft lookup'!$C$3:$D$7,2,0)</f>
        <v>3.1089918954970175</v>
      </c>
      <c r="AE1411" s="26">
        <f>(100-K1411)/100*Y1411*1000/VLOOKUP(E1411,'Sq Ft lookup'!$C$3:$D$7,2,0)</f>
        <v>2.9112410945607654</v>
      </c>
    </row>
    <row r="1412" spans="1:31">
      <c r="A1412" t="s">
        <v>1523</v>
      </c>
      <c r="B1412" t="s">
        <v>1458</v>
      </c>
      <c r="C1412" t="s">
        <v>35</v>
      </c>
      <c r="D1412" t="s">
        <v>1459</v>
      </c>
      <c r="E1412" t="s">
        <v>114</v>
      </c>
      <c r="F1412">
        <v>2004</v>
      </c>
      <c r="G1412" t="s">
        <v>65</v>
      </c>
      <c r="H1412" t="s">
        <v>230</v>
      </c>
      <c r="I1412" t="s">
        <v>63</v>
      </c>
      <c r="J1412" s="21">
        <v>22.707412291027019</v>
      </c>
      <c r="K1412" s="21">
        <v>25.397680460741835</v>
      </c>
      <c r="L1412" s="21">
        <v>85.611806256434335</v>
      </c>
      <c r="M1412" s="21">
        <v>85.822142861963144</v>
      </c>
      <c r="N1412" s="21">
        <v>0</v>
      </c>
      <c r="O1412" s="21">
        <v>11.220457843995801</v>
      </c>
      <c r="P1412" s="21">
        <v>0</v>
      </c>
      <c r="Q1412" s="21">
        <v>9.4990254340752234</v>
      </c>
      <c r="R1412" s="23">
        <v>10733603.240474408</v>
      </c>
      <c r="S1412" s="23">
        <v>10584786.826939577</v>
      </c>
      <c r="T1412" s="23">
        <v>2280853.6661995701</v>
      </c>
      <c r="U1412" s="18" t="s">
        <v>41</v>
      </c>
      <c r="V1412" s="23">
        <v>2146.225375826335</v>
      </c>
      <c r="W1412" s="23">
        <v>2114.8398648999182</v>
      </c>
      <c r="X1412" s="23">
        <v>2127.219476525182</v>
      </c>
      <c r="Y1412" s="23">
        <v>2040.2682791946293</v>
      </c>
      <c r="Z1412" s="23">
        <v>2115.7364053281481</v>
      </c>
      <c r="AA1412" s="23">
        <v>2023.4044970608545</v>
      </c>
      <c r="AB1412" s="21">
        <v>0</v>
      </c>
      <c r="AC1412" s="26">
        <f>((Y1412*1000)*(O1412/100))/VLOOKUP(E1412,'Sq Ft lookup'!$C$3:$D$7,2,0)</f>
        <v>0.459140477680409</v>
      </c>
      <c r="AD1412" s="26">
        <f>(100-J1412)/100*X1412*1000/VLOOKUP(E1412,'Sq Ft lookup'!$C$3:$D$7,2,0)</f>
        <v>3.2975992371752545</v>
      </c>
      <c r="AE1412" s="26">
        <f>(100-K1412)/100*Y1412*1000/VLOOKUP(E1412,'Sq Ft lookup'!$C$3:$D$7,2,0)</f>
        <v>3.0527225453327342</v>
      </c>
    </row>
    <row r="1413" spans="1:31">
      <c r="A1413" t="s">
        <v>1524</v>
      </c>
      <c r="B1413" t="s">
        <v>1458</v>
      </c>
      <c r="C1413" t="s">
        <v>35</v>
      </c>
      <c r="D1413" t="s">
        <v>1459</v>
      </c>
      <c r="E1413" t="s">
        <v>114</v>
      </c>
      <c r="F1413">
        <v>2004</v>
      </c>
      <c r="G1413" t="s">
        <v>65</v>
      </c>
      <c r="H1413" t="s">
        <v>66</v>
      </c>
      <c r="I1413" t="s">
        <v>57</v>
      </c>
      <c r="J1413" s="21">
        <v>24.047692084180227</v>
      </c>
      <c r="K1413" s="21">
        <v>27.86864944599564</v>
      </c>
      <c r="L1413" s="21">
        <v>78.550671134245135</v>
      </c>
      <c r="M1413" s="21">
        <v>78.86723982816612</v>
      </c>
      <c r="N1413" s="21">
        <v>0</v>
      </c>
      <c r="O1413" s="21">
        <v>9.8874637196810138</v>
      </c>
      <c r="P1413" s="21">
        <v>0</v>
      </c>
      <c r="Q1413" s="21">
        <v>9.4348328277880693</v>
      </c>
      <c r="R1413" s="23">
        <v>10733603.240474408</v>
      </c>
      <c r="S1413" s="23">
        <v>10574373.905447358</v>
      </c>
      <c r="T1413" s="23">
        <v>2280853.6661995701</v>
      </c>
      <c r="U1413" s="18" t="s">
        <v>41</v>
      </c>
      <c r="V1413" s="23">
        <v>1084.2991788849199</v>
      </c>
      <c r="W1413" s="23">
        <v>1068.2930623495527</v>
      </c>
      <c r="X1413" s="23">
        <v>2127.219476525182</v>
      </c>
      <c r="Y1413" s="23">
        <v>2039.8421575479083</v>
      </c>
      <c r="Z1413" s="23">
        <v>2114.726591533069</v>
      </c>
      <c r="AA1413" s="23">
        <v>2026.6181584920437</v>
      </c>
      <c r="AB1413" s="21">
        <v>0</v>
      </c>
      <c r="AC1413" s="26">
        <f>((Y1413*1000)*(O1413/100))/VLOOKUP(E1413,'Sq Ft lookup'!$C$3:$D$7,2,0)</f>
        <v>0.40450993434879234</v>
      </c>
      <c r="AD1413" s="26">
        <f>(100-J1413)/100*X1413*1000/VLOOKUP(E1413,'Sq Ft lookup'!$C$3:$D$7,2,0)</f>
        <v>3.2404177433928916</v>
      </c>
      <c r="AE1413" s="26">
        <f>(100-K1413)/100*Y1413*1000/VLOOKUP(E1413,'Sq Ft lookup'!$C$3:$D$7,2,0)</f>
        <v>2.9509941785183464</v>
      </c>
    </row>
    <row r="1414" spans="1:31">
      <c r="A1414" t="s">
        <v>1525</v>
      </c>
      <c r="B1414" t="s">
        <v>1458</v>
      </c>
      <c r="C1414" t="s">
        <v>35</v>
      </c>
      <c r="D1414" t="s">
        <v>1459</v>
      </c>
      <c r="E1414" t="s">
        <v>114</v>
      </c>
      <c r="F1414">
        <v>2004</v>
      </c>
      <c r="G1414" t="s">
        <v>68</v>
      </c>
      <c r="H1414" t="s">
        <v>69</v>
      </c>
      <c r="I1414" t="s">
        <v>70</v>
      </c>
      <c r="J1414" s="21">
        <v>23.930267908525838</v>
      </c>
      <c r="K1414" s="21">
        <v>25.646497408920542</v>
      </c>
      <c r="L1414" s="21">
        <v>79.103190986873841</v>
      </c>
      <c r="M1414" s="21">
        <v>79.3634610143327</v>
      </c>
      <c r="N1414" s="21">
        <v>0</v>
      </c>
      <c r="O1414" s="21">
        <v>3.1534373342971622</v>
      </c>
      <c r="P1414" s="21">
        <v>0</v>
      </c>
      <c r="Q1414" s="21">
        <v>2.5082770751873129</v>
      </c>
      <c r="R1414" s="23">
        <v>10347121.825547377</v>
      </c>
      <c r="S1414" s="23">
        <v>10220285.277189652</v>
      </c>
      <c r="T1414" s="23">
        <v>586471.77717517805</v>
      </c>
      <c r="U1414" s="18" t="s">
        <v>41</v>
      </c>
      <c r="V1414" s="21">
        <v>1150.6969769859709</v>
      </c>
      <c r="W1414" s="21">
        <v>1136.3530805921916</v>
      </c>
      <c r="X1414" s="23">
        <v>1794.7608231128531</v>
      </c>
      <c r="Y1414" s="23">
        <v>1746.3617307183661</v>
      </c>
      <c r="Z1414" s="23">
        <v>1725.7317317750719</v>
      </c>
      <c r="AA1414" s="23">
        <v>1685.0425689952481</v>
      </c>
      <c r="AB1414" s="21">
        <v>0</v>
      </c>
      <c r="AC1414" s="26">
        <f>((Y1414*1000)*(O1414/100))/VLOOKUP(E1414,'Sq Ft lookup'!$C$3:$D$7,2,0)</f>
        <v>0.11045010591325918</v>
      </c>
      <c r="AD1414" s="26">
        <f>(100-J1414)/100*X1414*1000/VLOOKUP(E1414,'Sq Ft lookup'!$C$3:$D$7,2,0)</f>
        <v>2.738206477787172</v>
      </c>
      <c r="AE1414" s="26">
        <f>(100-K1414)/100*Y1414*1000/VLOOKUP(E1414,'Sq Ft lookup'!$C$3:$D$7,2,0)</f>
        <v>2.6042541409933824</v>
      </c>
    </row>
    <row r="1415" spans="1:31">
      <c r="A1415" t="s">
        <v>1526</v>
      </c>
      <c r="B1415" t="s">
        <v>1458</v>
      </c>
      <c r="C1415" t="s">
        <v>35</v>
      </c>
      <c r="D1415" s="22" t="s">
        <v>1459</v>
      </c>
      <c r="E1415" t="s">
        <v>114</v>
      </c>
      <c r="F1415">
        <v>2004</v>
      </c>
      <c r="G1415" t="s">
        <v>72</v>
      </c>
      <c r="H1415" t="s">
        <v>73</v>
      </c>
      <c r="I1415" t="s">
        <v>63</v>
      </c>
      <c r="J1415" s="21">
        <v>19.737463054830606</v>
      </c>
      <c r="K1415" s="21">
        <v>22.57284764591202</v>
      </c>
      <c r="L1415" s="21">
        <v>71.337074254805756</v>
      </c>
      <c r="M1415" s="21">
        <v>71.816012128603248</v>
      </c>
      <c r="N1415" s="21">
        <v>0</v>
      </c>
      <c r="O1415" s="21">
        <v>7.3611782607000364</v>
      </c>
      <c r="P1415" s="21">
        <v>0</v>
      </c>
      <c r="Q1415" s="21">
        <v>5.5644596875724499</v>
      </c>
      <c r="R1415" s="23">
        <v>10941044.244696567</v>
      </c>
      <c r="S1415" s="23">
        <v>10765602.947318083</v>
      </c>
      <c r="T1415" s="23">
        <v>966885.08963752701</v>
      </c>
      <c r="U1415" s="18" t="s">
        <v>41</v>
      </c>
      <c r="V1415" s="23">
        <v>3156.5284033789653</v>
      </c>
      <c r="W1415" s="23">
        <v>3103.7733170592182</v>
      </c>
      <c r="X1415" s="23">
        <v>2025.2270241424849</v>
      </c>
      <c r="Y1415" s="23">
        <v>1956.3371103937141</v>
      </c>
      <c r="Z1415" s="23">
        <v>2021.7609049628197</v>
      </c>
      <c r="AA1415" s="23">
        <v>1953.1761824129603</v>
      </c>
      <c r="AB1415" s="21">
        <v>0</v>
      </c>
      <c r="AC1415" s="26">
        <f>((Y1415*1000)*(O1415/100))/VLOOKUP(E1415,'Sq Ft lookup'!$C$3:$D$7,2,0)</f>
        <v>0.28882764154895579</v>
      </c>
      <c r="AD1415" s="26">
        <f>(100-J1415)/100*X1415*1000/VLOOKUP(E1415,'Sq Ft lookup'!$C$3:$D$7,2,0)</f>
        <v>3.2601255284314412</v>
      </c>
      <c r="AE1415" s="26">
        <f>(100-K1415)/100*Y1415*1000/VLOOKUP(E1415,'Sq Ft lookup'!$C$3:$D$7,2,0)</f>
        <v>3.0379785700443307</v>
      </c>
    </row>
    <row r="1416" spans="1:31">
      <c r="A1416" t="s">
        <v>1527</v>
      </c>
      <c r="B1416" t="s">
        <v>1458</v>
      </c>
      <c r="C1416" t="s">
        <v>35</v>
      </c>
      <c r="D1416" t="s">
        <v>1459</v>
      </c>
      <c r="E1416" t="s">
        <v>114</v>
      </c>
      <c r="F1416">
        <v>2004</v>
      </c>
      <c r="G1416" t="s">
        <v>75</v>
      </c>
      <c r="H1416" t="s">
        <v>235</v>
      </c>
      <c r="I1416" t="s">
        <v>63</v>
      </c>
      <c r="J1416" s="21">
        <v>21.155156335122339</v>
      </c>
      <c r="K1416" s="21">
        <v>24.590657646592508</v>
      </c>
      <c r="L1416" s="21">
        <v>79.662894417528889</v>
      </c>
      <c r="M1416" s="21">
        <v>80.047048896883666</v>
      </c>
      <c r="N1416" s="21">
        <v>0</v>
      </c>
      <c r="O1416" s="21">
        <v>3.2108174550187893</v>
      </c>
      <c r="P1416" s="21">
        <v>0</v>
      </c>
      <c r="Q1416" s="21">
        <v>2.9389379548825607</v>
      </c>
      <c r="R1416" s="23">
        <v>11090384.193959821</v>
      </c>
      <c r="S1416" s="23">
        <v>10893966.094838565</v>
      </c>
      <c r="T1416" s="23">
        <v>1179169.40710524</v>
      </c>
      <c r="U1416" s="18" t="s">
        <v>41</v>
      </c>
      <c r="V1416" s="23">
        <v>2728.3003336775087</v>
      </c>
      <c r="W1416" s="23">
        <v>2676.7429375232869</v>
      </c>
      <c r="X1416" s="23">
        <v>2175.7507197928549</v>
      </c>
      <c r="Y1416" s="23">
        <v>2078.6937261807057</v>
      </c>
      <c r="Z1416" s="23">
        <v>2175.053462668302</v>
      </c>
      <c r="AA1416" s="23">
        <v>2077.7722351260204</v>
      </c>
      <c r="AB1416" s="21">
        <v>0</v>
      </c>
      <c r="AC1416" s="26">
        <f>((Y1416*1000)*(O1416/100))/VLOOKUP(E1416,'Sq Ft lookup'!$C$3:$D$7,2,0)</f>
        <v>0.13386093260447368</v>
      </c>
      <c r="AD1416" s="26">
        <f>(100-J1416)/100*X1416*1000/VLOOKUP(E1416,'Sq Ft lookup'!$C$3:$D$7,2,0)</f>
        <v>3.4405680977900661</v>
      </c>
      <c r="AE1416" s="26">
        <f>(100-K1416)/100*Y1416*1000/VLOOKUP(E1416,'Sq Ft lookup'!$C$3:$D$7,2,0)</f>
        <v>3.143861348685141</v>
      </c>
    </row>
    <row r="1417" spans="1:31">
      <c r="A1417" t="s">
        <v>1528</v>
      </c>
      <c r="B1417" t="s">
        <v>1458</v>
      </c>
      <c r="C1417" t="s">
        <v>35</v>
      </c>
      <c r="D1417" t="s">
        <v>1459</v>
      </c>
      <c r="E1417" t="s">
        <v>114</v>
      </c>
      <c r="F1417">
        <v>2004</v>
      </c>
      <c r="G1417" t="s">
        <v>75</v>
      </c>
      <c r="H1417" t="s">
        <v>76</v>
      </c>
      <c r="I1417" t="s">
        <v>77</v>
      </c>
      <c r="J1417" s="21">
        <v>28.676319341768686</v>
      </c>
      <c r="K1417" s="21">
        <v>31.438315317831954</v>
      </c>
      <c r="L1417" s="21">
        <v>68.676413256901753</v>
      </c>
      <c r="M1417" s="21">
        <v>69.190343512108527</v>
      </c>
      <c r="N1417" s="21">
        <v>0</v>
      </c>
      <c r="O1417" s="21">
        <v>3.2770003552969316</v>
      </c>
      <c r="P1417" s="21">
        <v>0</v>
      </c>
      <c r="Q1417" s="21">
        <v>2.8491555650691684</v>
      </c>
      <c r="R1417" s="23">
        <v>11090384.193959821</v>
      </c>
      <c r="S1417" s="23">
        <v>10903365.829949269</v>
      </c>
      <c r="T1417" s="23">
        <v>1179169.40710524</v>
      </c>
      <c r="U1417" s="18" t="s">
        <v>41</v>
      </c>
      <c r="V1417" s="23">
        <v>4892.7918307435311</v>
      </c>
      <c r="W1417" s="23">
        <v>4812.4945825498135</v>
      </c>
      <c r="X1417" s="23">
        <v>2175.7507197928549</v>
      </c>
      <c r="Y1417" s="23">
        <v>2078.7286480066314</v>
      </c>
      <c r="Z1417" s="23">
        <v>2164.231764257238</v>
      </c>
      <c r="AA1417" s="23">
        <v>2069.2197235590274</v>
      </c>
      <c r="AB1417" s="21">
        <v>0</v>
      </c>
      <c r="AC1417" s="26">
        <f>((Y1417*1000)*(O1417/100))/VLOOKUP(E1417,'Sq Ft lookup'!$C$3:$D$7,2,0)</f>
        <v>0.1366224331745616</v>
      </c>
      <c r="AD1417" s="26">
        <f>(100-J1417)/100*X1417*1000/VLOOKUP(E1417,'Sq Ft lookup'!$C$3:$D$7,2,0)</f>
        <v>3.1123656143285698</v>
      </c>
      <c r="AE1417" s="26">
        <f>(100-K1417)/100*Y1417*1000/VLOOKUP(E1417,'Sq Ft lookup'!$C$3:$D$7,2,0)</f>
        <v>2.8584263558848808</v>
      </c>
    </row>
    <row r="1418" spans="1:31">
      <c r="A1418" t="s">
        <v>1529</v>
      </c>
      <c r="B1418" t="s">
        <v>1458</v>
      </c>
      <c r="C1418" t="s">
        <v>35</v>
      </c>
      <c r="D1418" t="s">
        <v>1459</v>
      </c>
      <c r="E1418" t="s">
        <v>114</v>
      </c>
      <c r="F1418">
        <v>2004</v>
      </c>
      <c r="G1418" t="s">
        <v>79</v>
      </c>
      <c r="H1418" t="s">
        <v>62</v>
      </c>
      <c r="I1418" t="s">
        <v>70</v>
      </c>
      <c r="J1418" s="21">
        <v>27.455676780276338</v>
      </c>
      <c r="K1418" s="21">
        <v>31.828437342839912</v>
      </c>
      <c r="L1418" s="21">
        <v>70.218647856743885</v>
      </c>
      <c r="M1418" s="21">
        <v>70.832717250917241</v>
      </c>
      <c r="N1418" s="21">
        <v>0</v>
      </c>
      <c r="O1418" s="21">
        <v>7.3202084667140728</v>
      </c>
      <c r="P1418" s="21">
        <v>0</v>
      </c>
      <c r="Q1418" s="21">
        <v>3.7481203594943917</v>
      </c>
      <c r="R1418" s="23">
        <v>11454527.062612357</v>
      </c>
      <c r="S1418" s="23">
        <v>11218143.832061132</v>
      </c>
      <c r="T1418" s="23">
        <v>575671.89967144094</v>
      </c>
      <c r="U1418" s="18" t="s">
        <v>41</v>
      </c>
      <c r="V1418" s="23">
        <v>2607.0149215832662</v>
      </c>
      <c r="W1418" s="23">
        <v>2553.233217645361</v>
      </c>
      <c r="X1418" s="23">
        <v>2248.4191168290049</v>
      </c>
      <c r="Y1418" s="23">
        <v>2166.8475258578956</v>
      </c>
      <c r="Z1418" s="23">
        <v>2233.9821378431043</v>
      </c>
      <c r="AA1418" s="23">
        <v>2153.2281229881955</v>
      </c>
      <c r="AB1418" s="21">
        <v>0</v>
      </c>
      <c r="AC1418" s="26">
        <f>((Y1418*1000)*(O1418/100))/VLOOKUP(E1418,'Sq Ft lookup'!$C$3:$D$7,2,0)</f>
        <v>0.31812626564106317</v>
      </c>
      <c r="AD1418" s="26">
        <f>(100-J1418)/100*X1418*1000/VLOOKUP(E1418,'Sq Ft lookup'!$C$3:$D$7,2,0)</f>
        <v>3.2713606727767539</v>
      </c>
      <c r="AE1418" s="26">
        <f>(100-K1418)/100*Y1418*1000/VLOOKUP(E1418,'Sq Ft lookup'!$C$3:$D$7,2,0)</f>
        <v>2.9626430380572368</v>
      </c>
    </row>
    <row r="1419" spans="1:31">
      <c r="A1419" t="s">
        <v>1530</v>
      </c>
      <c r="B1419" t="s">
        <v>1458</v>
      </c>
      <c r="C1419" t="s">
        <v>35</v>
      </c>
      <c r="D1419" s="22" t="s">
        <v>1459</v>
      </c>
      <c r="E1419" t="s">
        <v>114</v>
      </c>
      <c r="F1419">
        <v>2004</v>
      </c>
      <c r="G1419" t="s">
        <v>81</v>
      </c>
      <c r="H1419" t="s">
        <v>82</v>
      </c>
      <c r="I1419" t="s">
        <v>77</v>
      </c>
      <c r="J1419" s="21">
        <v>19.027692183666222</v>
      </c>
      <c r="K1419" s="21">
        <v>24.424026728496351</v>
      </c>
      <c r="L1419" s="21">
        <v>54.704970204115867</v>
      </c>
      <c r="M1419" s="21">
        <v>55.957442509155953</v>
      </c>
      <c r="N1419" s="21">
        <v>0</v>
      </c>
      <c r="O1419" s="21">
        <v>12.24432850756407</v>
      </c>
      <c r="P1419" s="21">
        <v>0</v>
      </c>
      <c r="Q1419" s="21">
        <v>7.8206564358186599</v>
      </c>
      <c r="R1419" s="23">
        <v>12010678.249172367</v>
      </c>
      <c r="S1419" s="23">
        <v>11677033.470543843</v>
      </c>
      <c r="T1419" s="23">
        <v>508845.37902365002</v>
      </c>
      <c r="U1419" s="18" t="s">
        <v>41</v>
      </c>
      <c r="V1419" s="23">
        <v>5545.9840737610502</v>
      </c>
      <c r="W1419" s="23">
        <v>5392.616146916982</v>
      </c>
      <c r="X1419" s="23">
        <v>2291.1331087886556</v>
      </c>
      <c r="Y1419" s="23">
        <v>2193.1838125586592</v>
      </c>
      <c r="Z1419" s="23">
        <v>2277.7614373590795</v>
      </c>
      <c r="AA1419" s="23">
        <v>2178.6796156628538</v>
      </c>
      <c r="AB1419" s="21">
        <v>0</v>
      </c>
      <c r="AC1419" s="26">
        <f>((Y1419*1000)*(O1419/100))/VLOOKUP(E1419,'Sq Ft lookup'!$C$3:$D$7,2,0)</f>
        <v>0.53858931164139678</v>
      </c>
      <c r="AD1419" s="26">
        <f>(100-J1419)/100*X1419*1000/VLOOKUP(E1419,'Sq Ft lookup'!$C$3:$D$7,2,0)</f>
        <v>3.7207849043928753</v>
      </c>
      <c r="AE1419" s="26">
        <f>(100-K1419)/100*Y1419*1000/VLOOKUP(E1419,'Sq Ft lookup'!$C$3:$D$7,2,0)</f>
        <v>3.324348198905489</v>
      </c>
    </row>
    <row r="1420" spans="1:31">
      <c r="A1420" t="s">
        <v>1531</v>
      </c>
      <c r="B1420" t="s">
        <v>1458</v>
      </c>
      <c r="C1420" t="s">
        <v>35</v>
      </c>
      <c r="D1420" t="s">
        <v>1459</v>
      </c>
      <c r="E1420" t="s">
        <v>129</v>
      </c>
      <c r="F1420">
        <v>2004</v>
      </c>
      <c r="G1420" t="s">
        <v>38</v>
      </c>
      <c r="H1420" t="s">
        <v>39</v>
      </c>
      <c r="I1420" t="s">
        <v>40</v>
      </c>
      <c r="J1420" s="21">
        <v>43.184096670865358</v>
      </c>
      <c r="K1420" s="21">
        <v>45.352984688236653</v>
      </c>
      <c r="L1420" s="21">
        <v>92.333067465803836</v>
      </c>
      <c r="M1420" s="21">
        <v>92.367661736599345</v>
      </c>
      <c r="N1420" s="21">
        <v>0</v>
      </c>
      <c r="O1420" s="21">
        <v>5.691406343182642</v>
      </c>
      <c r="P1420" s="21">
        <v>0</v>
      </c>
      <c r="Q1420" s="21">
        <v>5.7198391175014027</v>
      </c>
      <c r="R1420" s="23">
        <v>1527408.2494119541</v>
      </c>
      <c r="S1420" s="23">
        <v>1521147.1615118501</v>
      </c>
      <c r="T1420" s="23">
        <v>4274179.6658299603</v>
      </c>
      <c r="U1420" s="18" t="s">
        <v>41</v>
      </c>
      <c r="V1420" s="23">
        <v>238.67286508651961</v>
      </c>
      <c r="W1420" s="23">
        <v>237.6020164006903</v>
      </c>
      <c r="X1420" s="23">
        <v>407.04440674119002</v>
      </c>
      <c r="Y1420" s="23">
        <v>417.15478131941182</v>
      </c>
      <c r="Z1420" s="23">
        <v>400.31122986685523</v>
      </c>
      <c r="AA1420" s="23">
        <v>407.97683919683766</v>
      </c>
      <c r="AB1420" s="21">
        <v>0</v>
      </c>
      <c r="AC1420" s="26">
        <f>((Y1420*1000)*(O1420/100))/VLOOKUP(E1420,'Sq Ft lookup'!$C$3:$D$7,2,0)</f>
        <v>0.19439601156865263</v>
      </c>
      <c r="AD1420" s="26">
        <f>(100-J1420)/100*X1420*1000/VLOOKUP(E1420,'Sq Ft lookup'!$C$3:$D$7,2,0)</f>
        <v>1.8935738106370497</v>
      </c>
      <c r="AE1420" s="26">
        <f>(100-K1420)/100*Y1420*1000/VLOOKUP(E1420,'Sq Ft lookup'!$C$3:$D$7,2,0)</f>
        <v>1.8665266860558405</v>
      </c>
    </row>
    <row r="1421" spans="1:31">
      <c r="A1421" t="s">
        <v>1532</v>
      </c>
      <c r="B1421" t="s">
        <v>1458</v>
      </c>
      <c r="C1421" t="s">
        <v>35</v>
      </c>
      <c r="D1421" t="s">
        <v>1459</v>
      </c>
      <c r="E1421" t="s">
        <v>129</v>
      </c>
      <c r="F1421">
        <v>2004</v>
      </c>
      <c r="G1421" t="s">
        <v>43</v>
      </c>
      <c r="H1421" t="s">
        <v>44</v>
      </c>
      <c r="I1421" t="s">
        <v>45</v>
      </c>
      <c r="J1421" s="21">
        <v>40.185084787410489</v>
      </c>
      <c r="K1421" s="21">
        <v>41.855563496496337</v>
      </c>
      <c r="L1421" s="21">
        <v>72.912958687026091</v>
      </c>
      <c r="M1421" s="21">
        <v>73.032689527997292</v>
      </c>
      <c r="N1421" s="21">
        <v>0</v>
      </c>
      <c r="O1421" s="21">
        <v>8.7325056162564376</v>
      </c>
      <c r="P1421" s="21">
        <v>0</v>
      </c>
      <c r="Q1421" s="21">
        <v>7.0859845158521031</v>
      </c>
      <c r="R1421" s="23">
        <v>1520768.3912540544</v>
      </c>
      <c r="S1421" s="23">
        <v>1512857.4651709348</v>
      </c>
      <c r="T1421" s="23">
        <v>3345095.7304042401</v>
      </c>
      <c r="U1421" s="18" t="s">
        <v>41</v>
      </c>
      <c r="V1421" s="23">
        <v>407.66950743067554</v>
      </c>
      <c r="W1421" s="23">
        <v>405.86027835599975</v>
      </c>
      <c r="X1421" s="23">
        <v>382.33059640593416</v>
      </c>
      <c r="Y1421" s="23">
        <v>376.89675837598099</v>
      </c>
      <c r="Z1421" s="23">
        <v>355.47178193829552</v>
      </c>
      <c r="AA1421" s="23">
        <v>340.04844464460507</v>
      </c>
      <c r="AB1421" s="21">
        <v>0</v>
      </c>
      <c r="AC1421" s="26">
        <f>((Y1421*1000)*(O1421/100))/VLOOKUP(E1421,'Sq Ft lookup'!$C$3:$D$7,2,0)</f>
        <v>0.26948326886214097</v>
      </c>
      <c r="AD1421" s="26">
        <f>(100-J1421)/100*X1421*1000/VLOOKUP(E1421,'Sq Ft lookup'!$C$3:$D$7,2,0)</f>
        <v>1.8724881445648751</v>
      </c>
      <c r="AE1421" s="26">
        <f>(100-K1421)/100*Y1421*1000/VLOOKUP(E1421,'Sq Ft lookup'!$C$3:$D$7,2,0)</f>
        <v>1.7943249628081575</v>
      </c>
    </row>
    <row r="1422" spans="1:31">
      <c r="A1422" t="s">
        <v>1533</v>
      </c>
      <c r="B1422" t="s">
        <v>1458</v>
      </c>
      <c r="C1422" t="s">
        <v>35</v>
      </c>
      <c r="D1422" t="s">
        <v>1459</v>
      </c>
      <c r="E1422" t="s">
        <v>129</v>
      </c>
      <c r="F1422">
        <v>2004</v>
      </c>
      <c r="G1422" t="s">
        <v>47</v>
      </c>
      <c r="H1422" t="s">
        <v>220</v>
      </c>
      <c r="I1422" t="s">
        <v>57</v>
      </c>
      <c r="J1422" s="21">
        <v>49.508770080254294</v>
      </c>
      <c r="K1422" s="21">
        <v>50.268320803178625</v>
      </c>
      <c r="L1422" s="21">
        <v>77.781972535018681</v>
      </c>
      <c r="M1422" s="21">
        <v>77.82568246432362</v>
      </c>
      <c r="N1422" s="21">
        <v>0</v>
      </c>
      <c r="O1422" s="21">
        <v>1.3991064792370951</v>
      </c>
      <c r="P1422" s="21">
        <v>0</v>
      </c>
      <c r="Q1422" s="21">
        <v>1.5258137162246479</v>
      </c>
      <c r="R1422" s="23">
        <v>1565190.731219437</v>
      </c>
      <c r="S1422" s="23">
        <v>1561041.0755839448</v>
      </c>
      <c r="T1422" s="23">
        <v>3685124.9224883602</v>
      </c>
      <c r="U1422" s="18" t="s">
        <v>41</v>
      </c>
      <c r="V1422" s="23">
        <v>320.58141404193134</v>
      </c>
      <c r="W1422" s="23">
        <v>319.9532754280209</v>
      </c>
      <c r="X1422" s="23">
        <v>433.50046693594084</v>
      </c>
      <c r="Y1422" s="23">
        <v>436.94499802401651</v>
      </c>
      <c r="Z1422" s="23">
        <v>363.8435932971795</v>
      </c>
      <c r="AA1422" s="23">
        <v>367.59801356419996</v>
      </c>
      <c r="AB1422" s="21">
        <v>0</v>
      </c>
      <c r="AC1422" s="26">
        <f>((Y1422*1000)*(O1422/100))/VLOOKUP(E1422,'Sq Ft lookup'!$C$3:$D$7,2,0)</f>
        <v>5.0055069744673074E-2</v>
      </c>
      <c r="AD1422" s="26">
        <f>(100-J1422)/100*X1422*1000/VLOOKUP(E1422,'Sq Ft lookup'!$C$3:$D$7,2,0)</f>
        <v>1.7921569896816323</v>
      </c>
      <c r="AE1422" s="26">
        <f>(100-K1422)/100*Y1422*1000/VLOOKUP(E1422,'Sq Ft lookup'!$C$3:$D$7,2,0)</f>
        <v>1.7792231739745636</v>
      </c>
    </row>
    <row r="1423" spans="1:31">
      <c r="A1423" t="s">
        <v>1534</v>
      </c>
      <c r="B1423" t="s">
        <v>1458</v>
      </c>
      <c r="C1423" t="s">
        <v>35</v>
      </c>
      <c r="D1423" t="s">
        <v>1459</v>
      </c>
      <c r="E1423" t="s">
        <v>129</v>
      </c>
      <c r="F1423">
        <v>2004</v>
      </c>
      <c r="G1423" t="s">
        <v>47</v>
      </c>
      <c r="H1423" t="s">
        <v>39</v>
      </c>
      <c r="I1423" t="s">
        <v>40</v>
      </c>
      <c r="J1423" s="21">
        <v>43.404728204948661</v>
      </c>
      <c r="K1423" s="21">
        <v>45.715410871987729</v>
      </c>
      <c r="L1423" s="21">
        <v>92.60377827089043</v>
      </c>
      <c r="M1423" s="21">
        <v>92.646552964674498</v>
      </c>
      <c r="N1423" s="21">
        <v>0</v>
      </c>
      <c r="O1423" s="21">
        <v>4.3405476136633334</v>
      </c>
      <c r="P1423" s="21">
        <v>0</v>
      </c>
      <c r="Q1423" s="21">
        <v>4.591015076863032</v>
      </c>
      <c r="R1423" s="23">
        <v>1565190.731219437</v>
      </c>
      <c r="S1423" s="23">
        <v>1557051.1669499583</v>
      </c>
      <c r="T1423" s="23">
        <v>3685124.9224883602</v>
      </c>
      <c r="U1423" s="18" t="s">
        <v>41</v>
      </c>
      <c r="V1423" s="23">
        <v>245.20904080048155</v>
      </c>
      <c r="W1423" s="23">
        <v>243.80009490642459</v>
      </c>
      <c r="X1423" s="23">
        <v>433.50046693594084</v>
      </c>
      <c r="Y1423" s="23">
        <v>444.48592312898847</v>
      </c>
      <c r="Z1423" s="23">
        <v>431.68620749215961</v>
      </c>
      <c r="AA1423" s="23">
        <v>439.48143204391488</v>
      </c>
      <c r="AB1423" s="21">
        <v>0</v>
      </c>
      <c r="AC1423" s="26">
        <f>((Y1423*1000)*(O1423/100))/VLOOKUP(E1423,'Sq Ft lookup'!$C$3:$D$7,2,0)</f>
        <v>0.15796943576986169</v>
      </c>
      <c r="AD1423" s="26">
        <f>(100-J1423)/100*X1423*1000/VLOOKUP(E1423,'Sq Ft lookup'!$C$3:$D$7,2,0)</f>
        <v>2.0088164239938129</v>
      </c>
      <c r="AE1423" s="26">
        <f>(100-K1423)/100*Y1423*1000/VLOOKUP(E1423,'Sq Ft lookup'!$C$3:$D$7,2,0)</f>
        <v>1.9756276577999532</v>
      </c>
    </row>
    <row r="1424" spans="1:31">
      <c r="A1424" t="s">
        <v>1535</v>
      </c>
      <c r="B1424" t="s">
        <v>1458</v>
      </c>
      <c r="C1424" t="s">
        <v>35</v>
      </c>
      <c r="D1424" t="s">
        <v>1459</v>
      </c>
      <c r="E1424" t="s">
        <v>129</v>
      </c>
      <c r="F1424">
        <v>2004</v>
      </c>
      <c r="G1424" t="s">
        <v>49</v>
      </c>
      <c r="H1424" t="s">
        <v>44</v>
      </c>
      <c r="I1424" t="s">
        <v>45</v>
      </c>
      <c r="J1424" s="21">
        <v>38.308056801877775</v>
      </c>
      <c r="K1424" s="21">
        <v>38.554111821683449</v>
      </c>
      <c r="L1424" s="21">
        <v>76.896361580458674</v>
      </c>
      <c r="M1424" s="21">
        <v>76.981874640848488</v>
      </c>
      <c r="N1424" s="21">
        <v>0</v>
      </c>
      <c r="O1424" s="21">
        <v>2.1061670508156252</v>
      </c>
      <c r="P1424" s="21">
        <v>0</v>
      </c>
      <c r="Q1424" s="21">
        <v>1.6716481707851312</v>
      </c>
      <c r="R1424" s="23">
        <v>1440642.2161199048</v>
      </c>
      <c r="S1424" s="23">
        <v>1434714.7936392764</v>
      </c>
      <c r="T1424" s="23">
        <v>2328374.4035073798</v>
      </c>
      <c r="U1424" s="18" t="s">
        <v>41</v>
      </c>
      <c r="V1424" s="23">
        <v>197.43509108733352</v>
      </c>
      <c r="W1424" s="23">
        <v>196.70372817573835</v>
      </c>
      <c r="X1424" s="23">
        <v>336.84877138315818</v>
      </c>
      <c r="Y1424" s="23">
        <v>333.17886441917074</v>
      </c>
      <c r="Z1424" s="23">
        <v>303.15503592461801</v>
      </c>
      <c r="AA1424" s="23">
        <v>302.38786619033584</v>
      </c>
      <c r="AB1424" s="21">
        <v>0</v>
      </c>
      <c r="AC1424" s="26">
        <f>((Y1424*1000)*(O1424/100))/VLOOKUP(E1424,'Sq Ft lookup'!$C$3:$D$7,2,0)</f>
        <v>5.745671456029737E-2</v>
      </c>
      <c r="AD1424" s="26">
        <f>(100-J1424)/100*X1424*1000/VLOOKUP(E1424,'Sq Ft lookup'!$C$3:$D$7,2,0)</f>
        <v>1.7015078169953044</v>
      </c>
      <c r="AE1424" s="26">
        <f>(100-K1424)/100*Y1424*1000/VLOOKUP(E1424,'Sq Ft lookup'!$C$3:$D$7,2,0)</f>
        <v>1.6762577577112352</v>
      </c>
    </row>
    <row r="1425" spans="1:31">
      <c r="A1425" t="s">
        <v>1536</v>
      </c>
      <c r="B1425" t="s">
        <v>1458</v>
      </c>
      <c r="C1425" t="s">
        <v>35</v>
      </c>
      <c r="D1425" t="s">
        <v>1459</v>
      </c>
      <c r="E1425" t="s">
        <v>129</v>
      </c>
      <c r="F1425">
        <v>2004</v>
      </c>
      <c r="G1425" t="s">
        <v>51</v>
      </c>
      <c r="H1425" t="s">
        <v>52</v>
      </c>
      <c r="I1425" t="s">
        <v>53</v>
      </c>
      <c r="J1425" s="21">
        <v>34.69713155896801</v>
      </c>
      <c r="K1425" s="21">
        <v>37.233768960573755</v>
      </c>
      <c r="L1425" s="21">
        <v>85.606390532989067</v>
      </c>
      <c r="M1425" s="21">
        <v>85.672957806541746</v>
      </c>
      <c r="N1425" s="21">
        <v>0</v>
      </c>
      <c r="O1425" s="21">
        <v>13.261294175012772</v>
      </c>
      <c r="P1425" s="21">
        <v>0</v>
      </c>
      <c r="Q1425" s="21">
        <v>10.659051512396433</v>
      </c>
      <c r="R1425" s="23">
        <v>1573690.9969730403</v>
      </c>
      <c r="S1425" s="23">
        <v>1565915.318363457</v>
      </c>
      <c r="T1425" s="23">
        <v>2661389.2454631198</v>
      </c>
      <c r="U1425" s="18" t="s">
        <v>41</v>
      </c>
      <c r="V1425" s="23">
        <v>245.61702123023744</v>
      </c>
      <c r="W1425" s="23">
        <v>244.47798064128585</v>
      </c>
      <c r="X1425" s="23">
        <v>394.44404800022232</v>
      </c>
      <c r="Y1425" s="23">
        <v>386.57258462471901</v>
      </c>
      <c r="Z1425" s="23">
        <v>389.93302596315368</v>
      </c>
      <c r="AA1425" s="23">
        <v>378.35559435432043</v>
      </c>
      <c r="AB1425" s="21">
        <v>0</v>
      </c>
      <c r="AC1425" s="26">
        <f>((Y1425*1000)*(O1425/100))/VLOOKUP(E1425,'Sq Ft lookup'!$C$3:$D$7,2,0)</f>
        <v>0.41974689391014786</v>
      </c>
      <c r="AD1425" s="26">
        <f>(100-J1425)/100*X1425*1000/VLOOKUP(E1425,'Sq Ft lookup'!$C$3:$D$7,2,0)</f>
        <v>2.1090564122348465</v>
      </c>
      <c r="AE1425" s="26">
        <f>(100-K1425)/100*Y1425*1000/VLOOKUP(E1425,'Sq Ft lookup'!$C$3:$D$7,2,0)</f>
        <v>1.9866786886371524</v>
      </c>
    </row>
    <row r="1426" spans="1:31">
      <c r="A1426" t="s">
        <v>1537</v>
      </c>
      <c r="B1426" t="s">
        <v>1458</v>
      </c>
      <c r="C1426" t="s">
        <v>35</v>
      </c>
      <c r="D1426" t="s">
        <v>1459</v>
      </c>
      <c r="E1426" t="s">
        <v>129</v>
      </c>
      <c r="F1426">
        <v>2004</v>
      </c>
      <c r="G1426" t="s">
        <v>55</v>
      </c>
      <c r="H1426" t="s">
        <v>225</v>
      </c>
      <c r="I1426" t="s">
        <v>40</v>
      </c>
      <c r="J1426" s="21">
        <v>49.050416248218362</v>
      </c>
      <c r="K1426" s="21">
        <v>50.525769331489066</v>
      </c>
      <c r="L1426" s="21">
        <v>70.811548653498264</v>
      </c>
      <c r="M1426" s="21">
        <v>70.889557091234124</v>
      </c>
      <c r="N1426" s="21">
        <v>0</v>
      </c>
      <c r="O1426" s="21">
        <v>6.7693029972075518</v>
      </c>
      <c r="P1426" s="21">
        <v>0</v>
      </c>
      <c r="Q1426" s="21">
        <v>6.4086006162331897</v>
      </c>
      <c r="R1426" s="23">
        <v>1548712.8380508253</v>
      </c>
      <c r="S1426" s="23">
        <v>1544405.938945824</v>
      </c>
      <c r="T1426" s="23">
        <v>3062586.1969262301</v>
      </c>
      <c r="U1426" s="18" t="s">
        <v>41</v>
      </c>
      <c r="V1426" s="23">
        <v>703.91498876086541</v>
      </c>
      <c r="W1426" s="23">
        <v>702.05406453056798</v>
      </c>
      <c r="X1426" s="23">
        <v>414.11320376569938</v>
      </c>
      <c r="Y1426" s="23">
        <v>421.67823424972596</v>
      </c>
      <c r="Z1426" s="23">
        <v>376.00012821565304</v>
      </c>
      <c r="AA1426" s="23">
        <v>381.11877905853675</v>
      </c>
      <c r="AB1426" s="21">
        <v>0</v>
      </c>
      <c r="AC1426" s="26">
        <f>((Y1426*1000)*(O1426/100))/VLOOKUP(E1426,'Sq Ft lookup'!$C$3:$D$7,2,0)</f>
        <v>0.23371988790520568</v>
      </c>
      <c r="AD1426" s="26">
        <f>(100-J1426)/100*X1426*1000/VLOOKUP(E1426,'Sq Ft lookup'!$C$3:$D$7,2,0)</f>
        <v>1.7275485014557295</v>
      </c>
      <c r="AE1426" s="26">
        <f>(100-K1426)/100*Y1426*1000/VLOOKUP(E1426,'Sq Ft lookup'!$C$3:$D$7,2,0)</f>
        <v>1.7081687214785095</v>
      </c>
    </row>
    <row r="1427" spans="1:31">
      <c r="A1427" t="s">
        <v>1538</v>
      </c>
      <c r="B1427" t="s">
        <v>1458</v>
      </c>
      <c r="C1427" t="s">
        <v>35</v>
      </c>
      <c r="D1427" t="s">
        <v>1459</v>
      </c>
      <c r="E1427" t="s">
        <v>129</v>
      </c>
      <c r="F1427">
        <v>2004</v>
      </c>
      <c r="G1427" t="s">
        <v>55</v>
      </c>
      <c r="H1427" t="s">
        <v>56</v>
      </c>
      <c r="I1427" t="s">
        <v>57</v>
      </c>
      <c r="J1427" s="21">
        <v>46.865915489640443</v>
      </c>
      <c r="K1427" s="21">
        <v>47.364619420245816</v>
      </c>
      <c r="L1427" s="21">
        <v>83.529852815836875</v>
      </c>
      <c r="M1427" s="21">
        <v>83.642568197770572</v>
      </c>
      <c r="N1427" s="21">
        <v>0</v>
      </c>
      <c r="O1427" s="21">
        <v>13.416274311394009</v>
      </c>
      <c r="P1427" s="21">
        <v>0</v>
      </c>
      <c r="Q1427" s="21">
        <v>9.4348195864894979</v>
      </c>
      <c r="R1427" s="23">
        <v>1548712.8380508253</v>
      </c>
      <c r="S1427" s="23">
        <v>1540941.6025447447</v>
      </c>
      <c r="T1427" s="23">
        <v>3062586.1969262301</v>
      </c>
      <c r="U1427" s="18" t="s">
        <v>41</v>
      </c>
      <c r="V1427" s="23">
        <v>162.09265139354494</v>
      </c>
      <c r="W1427" s="23">
        <v>160.97412726264744</v>
      </c>
      <c r="X1427" s="23">
        <v>414.11320376569938</v>
      </c>
      <c r="Y1427" s="23">
        <v>373.99966882983801</v>
      </c>
      <c r="Z1427" s="23">
        <v>386.9638984899106</v>
      </c>
      <c r="AA1427" s="23">
        <v>352.492544347359</v>
      </c>
      <c r="AB1427" s="21">
        <v>0</v>
      </c>
      <c r="AC1427" s="26">
        <f>((Y1427*1000)*(O1427/100))/VLOOKUP(E1427,'Sq Ft lookup'!$C$3:$D$7,2,0)</f>
        <v>0.41084090569151593</v>
      </c>
      <c r="AD1427" s="26">
        <f>(100-J1427)/100*X1427*1000/VLOOKUP(E1427,'Sq Ft lookup'!$C$3:$D$7,2,0)</f>
        <v>1.8016184100598056</v>
      </c>
      <c r="AE1427" s="26">
        <f>(100-K1427)/100*Y1427*1000/VLOOKUP(E1427,'Sq Ft lookup'!$C$3:$D$7,2,0)</f>
        <v>1.6118310439164636</v>
      </c>
    </row>
    <row r="1428" spans="1:31">
      <c r="A1428" t="s">
        <v>1539</v>
      </c>
      <c r="B1428" t="s">
        <v>1458</v>
      </c>
      <c r="C1428" t="s">
        <v>35</v>
      </c>
      <c r="D1428" t="s">
        <v>1459</v>
      </c>
      <c r="E1428" t="s">
        <v>129</v>
      </c>
      <c r="F1428">
        <v>2004</v>
      </c>
      <c r="G1428" t="s">
        <v>59</v>
      </c>
      <c r="H1428" t="s">
        <v>44</v>
      </c>
      <c r="I1428" t="s">
        <v>45</v>
      </c>
      <c r="J1428" s="21">
        <v>43.521173530890891</v>
      </c>
      <c r="K1428" s="21">
        <v>43.744757791068558</v>
      </c>
      <c r="L1428" s="21">
        <v>78.303136780393785</v>
      </c>
      <c r="M1428" s="21">
        <v>78.385749438914857</v>
      </c>
      <c r="N1428" s="21">
        <v>0</v>
      </c>
      <c r="O1428" s="21">
        <v>2.8077102226638533</v>
      </c>
      <c r="P1428" s="21">
        <v>0</v>
      </c>
      <c r="Q1428" s="21">
        <v>2.2687573468391031</v>
      </c>
      <c r="R1428" s="23">
        <v>1491809.8809837583</v>
      </c>
      <c r="S1428" s="23">
        <v>1485721.3357459721</v>
      </c>
      <c r="T1428" s="23">
        <v>2176642.58853349</v>
      </c>
      <c r="U1428" s="18" t="s">
        <v>41</v>
      </c>
      <c r="V1428" s="23">
        <v>203.92069000583001</v>
      </c>
      <c r="W1428" s="23">
        <v>203.13818494193475</v>
      </c>
      <c r="X1428" s="23">
        <v>370.46373364943321</v>
      </c>
      <c r="Y1428" s="23">
        <v>363.62161095729715</v>
      </c>
      <c r="Z1428" s="23">
        <v>307.94074555829627</v>
      </c>
      <c r="AA1428" s="23">
        <v>306.88160314544592</v>
      </c>
      <c r="AB1428" s="21">
        <v>0</v>
      </c>
      <c r="AC1428" s="26">
        <f>((Y1428*1000)*(O1428/100))/VLOOKUP(E1428,'Sq Ft lookup'!$C$3:$D$7,2,0)</f>
        <v>8.3593498367856234E-2</v>
      </c>
      <c r="AD1428" s="26">
        <f>(100-J1428)/100*X1428*1000/VLOOKUP(E1428,'Sq Ft lookup'!$C$3:$D$7,2,0)</f>
        <v>1.7131756563295939</v>
      </c>
      <c r="AE1428" s="26">
        <f>(100-K1428)/100*Y1428*1000/VLOOKUP(E1428,'Sq Ft lookup'!$C$3:$D$7,2,0)</f>
        <v>1.6748781479714236</v>
      </c>
    </row>
    <row r="1429" spans="1:31">
      <c r="A1429" t="s">
        <v>1540</v>
      </c>
      <c r="B1429" t="s">
        <v>1458</v>
      </c>
      <c r="C1429" t="s">
        <v>35</v>
      </c>
      <c r="D1429" s="22" t="s">
        <v>1459</v>
      </c>
      <c r="E1429" t="s">
        <v>129</v>
      </c>
      <c r="F1429">
        <v>2004</v>
      </c>
      <c r="G1429" t="s">
        <v>61</v>
      </c>
      <c r="H1429" t="s">
        <v>62</v>
      </c>
      <c r="I1429" t="s">
        <v>63</v>
      </c>
      <c r="J1429" s="21">
        <v>41.674302144956812</v>
      </c>
      <c r="K1429" s="21">
        <v>44.7852943317084</v>
      </c>
      <c r="L1429" s="21">
        <v>81.131152378684504</v>
      </c>
      <c r="M1429" s="21">
        <v>81.263905095474485</v>
      </c>
      <c r="N1429" s="21">
        <v>0</v>
      </c>
      <c r="O1429" s="21">
        <v>14.825785462862934</v>
      </c>
      <c r="P1429" s="21">
        <v>0</v>
      </c>
      <c r="Q1429" s="21">
        <v>13.208580474380502</v>
      </c>
      <c r="R1429" s="23">
        <v>1622095.953005295</v>
      </c>
      <c r="S1429" s="23">
        <v>1611303.5320647964</v>
      </c>
      <c r="T1429" s="23">
        <v>1945911.3371953999</v>
      </c>
      <c r="U1429" s="18" t="s">
        <v>41</v>
      </c>
      <c r="V1429" s="23">
        <v>298.60477692824242</v>
      </c>
      <c r="W1429" s="23">
        <v>296.49385239299602</v>
      </c>
      <c r="X1429" s="23">
        <v>419.13626507300279</v>
      </c>
      <c r="Y1429" s="23">
        <v>402.26195767383797</v>
      </c>
      <c r="Z1429" s="23">
        <v>404.37670557210225</v>
      </c>
      <c r="AA1429" s="23">
        <v>384.82492842715993</v>
      </c>
      <c r="AB1429" s="21">
        <v>0</v>
      </c>
      <c r="AC1429" s="26">
        <f>((Y1429*1000)*(O1429/100))/VLOOKUP(E1429,'Sq Ft lookup'!$C$3:$D$7,2,0)</f>
        <v>0.48831178432708638</v>
      </c>
      <c r="AD1429" s="26">
        <f>(100-J1429)/100*X1429*1000/VLOOKUP(E1429,'Sq Ft lookup'!$C$3:$D$7,2,0)</f>
        <v>2.0016388134755223</v>
      </c>
      <c r="AE1429" s="26">
        <f>(100-K1429)/100*Y1429*1000/VLOOKUP(E1429,'Sq Ft lookup'!$C$3:$D$7,2,0)</f>
        <v>1.8185877243074491</v>
      </c>
    </row>
    <row r="1430" spans="1:31">
      <c r="A1430" t="s">
        <v>1541</v>
      </c>
      <c r="B1430" t="s">
        <v>1458</v>
      </c>
      <c r="C1430" t="s">
        <v>35</v>
      </c>
      <c r="D1430" t="s">
        <v>1459</v>
      </c>
      <c r="E1430" t="s">
        <v>129</v>
      </c>
      <c r="F1430">
        <v>2004</v>
      </c>
      <c r="G1430" t="s">
        <v>65</v>
      </c>
      <c r="H1430" t="s">
        <v>230</v>
      </c>
      <c r="I1430" t="s">
        <v>63</v>
      </c>
      <c r="J1430" s="21">
        <v>49.376461500709091</v>
      </c>
      <c r="K1430" s="21">
        <v>50.267918728408688</v>
      </c>
      <c r="L1430" s="21">
        <v>90.320604384883993</v>
      </c>
      <c r="M1430" s="21">
        <v>90.381277714878664</v>
      </c>
      <c r="N1430" s="21">
        <v>0</v>
      </c>
      <c r="O1430" s="21">
        <v>12.51082600053194</v>
      </c>
      <c r="P1430" s="21">
        <v>0</v>
      </c>
      <c r="Q1430" s="21">
        <v>11.412508388236501</v>
      </c>
      <c r="R1430" s="23">
        <v>1651070.758375274</v>
      </c>
      <c r="S1430" s="23">
        <v>1641325.5020524375</v>
      </c>
      <c r="T1430" s="23">
        <v>2382739.8756562402</v>
      </c>
      <c r="U1430" s="18" t="s">
        <v>41</v>
      </c>
      <c r="V1430" s="23">
        <v>324.14621589394886</v>
      </c>
      <c r="W1430" s="23">
        <v>322.10773701942867</v>
      </c>
      <c r="X1430" s="23">
        <v>477.56135872812155</v>
      </c>
      <c r="Y1430" s="23">
        <v>424.38766403239015</v>
      </c>
      <c r="Z1430" s="23">
        <v>415.77081207385856</v>
      </c>
      <c r="AA1430" s="23">
        <v>367.13720957813626</v>
      </c>
      <c r="AB1430" s="21">
        <v>0</v>
      </c>
      <c r="AC1430" s="26">
        <f>((Y1430*1000)*(O1430/100))/VLOOKUP(E1430,'Sq Ft lookup'!$C$3:$D$7,2,0)</f>
        <v>0.43472965492102322</v>
      </c>
      <c r="AD1430" s="26">
        <f>(100-J1430)/100*X1430*1000/VLOOKUP(E1430,'Sq Ft lookup'!$C$3:$D$7,2,0)</f>
        <v>1.9794849694876639</v>
      </c>
      <c r="AE1430" s="26">
        <f>(100-K1430)/100*Y1430*1000/VLOOKUP(E1430,'Sq Ft lookup'!$C$3:$D$7,2,0)</f>
        <v>1.7281041658467571</v>
      </c>
    </row>
    <row r="1431" spans="1:31">
      <c r="A1431" t="s">
        <v>1542</v>
      </c>
      <c r="B1431" t="s">
        <v>1458</v>
      </c>
      <c r="C1431" t="s">
        <v>35</v>
      </c>
      <c r="D1431" s="22" t="s">
        <v>1459</v>
      </c>
      <c r="E1431" t="s">
        <v>129</v>
      </c>
      <c r="F1431">
        <v>2004</v>
      </c>
      <c r="G1431" t="s">
        <v>65</v>
      </c>
      <c r="H1431" t="s">
        <v>66</v>
      </c>
      <c r="I1431" t="s">
        <v>57</v>
      </c>
      <c r="J1431" s="21">
        <v>45.510377982041092</v>
      </c>
      <c r="K1431" s="21">
        <v>46.563825501859476</v>
      </c>
      <c r="L1431" s="21">
        <v>84.733017630995576</v>
      </c>
      <c r="M1431" s="21">
        <v>84.755797890087408</v>
      </c>
      <c r="N1431" s="21">
        <v>0</v>
      </c>
      <c r="O1431" s="21">
        <v>8.3156620269059101</v>
      </c>
      <c r="P1431" s="21">
        <v>0</v>
      </c>
      <c r="Q1431" s="21">
        <v>7.9347226487651827</v>
      </c>
      <c r="R1431" s="23">
        <v>1651070.758375274</v>
      </c>
      <c r="S1431" s="23">
        <v>1646878.6481102458</v>
      </c>
      <c r="T1431" s="23">
        <v>2382739.8756562402</v>
      </c>
      <c r="U1431" s="18" t="s">
        <v>41</v>
      </c>
      <c r="V1431" s="23">
        <v>173.27373054028558</v>
      </c>
      <c r="W1431" s="23">
        <v>173.01705132025575</v>
      </c>
      <c r="X1431" s="23">
        <v>477.56135872812155</v>
      </c>
      <c r="Y1431" s="23">
        <v>480.19172272639753</v>
      </c>
      <c r="Z1431" s="23">
        <v>460.78328352440019</v>
      </c>
      <c r="AA1431" s="23">
        <v>464.7549921556618</v>
      </c>
      <c r="AB1431" s="21">
        <v>0</v>
      </c>
      <c r="AC1431" s="26">
        <f>((Y1431*1000)*(O1431/100))/VLOOKUP(E1431,'Sq Ft lookup'!$C$3:$D$7,2,0)</f>
        <v>0.32695051864461688</v>
      </c>
      <c r="AD1431" s="26">
        <f>(100-J1431)/100*X1431*1000/VLOOKUP(E1431,'Sq Ft lookup'!$C$3:$D$7,2,0)</f>
        <v>2.1306568243767581</v>
      </c>
      <c r="AE1431" s="26">
        <f>(100-K1431)/100*Y1431*1000/VLOOKUP(E1431,'Sq Ft lookup'!$C$3:$D$7,2,0)</f>
        <v>2.1009734294182105</v>
      </c>
    </row>
    <row r="1432" spans="1:31">
      <c r="A1432" t="s">
        <v>1543</v>
      </c>
      <c r="B1432" t="s">
        <v>1458</v>
      </c>
      <c r="C1432" t="s">
        <v>35</v>
      </c>
      <c r="D1432" s="22" t="s">
        <v>1459</v>
      </c>
      <c r="E1432" t="s">
        <v>129</v>
      </c>
      <c r="F1432">
        <v>2004</v>
      </c>
      <c r="G1432" t="s">
        <v>68</v>
      </c>
      <c r="H1432" t="s">
        <v>69</v>
      </c>
      <c r="I1432" t="s">
        <v>70</v>
      </c>
      <c r="J1432" s="21">
        <v>36.126055462873971</v>
      </c>
      <c r="K1432" s="21">
        <v>37.921893795558738</v>
      </c>
      <c r="L1432" s="21">
        <v>84.687131774760516</v>
      </c>
      <c r="M1432" s="21">
        <v>84.75918839674641</v>
      </c>
      <c r="N1432" s="21">
        <v>0</v>
      </c>
      <c r="O1432" s="21">
        <v>12.392114442771827</v>
      </c>
      <c r="P1432" s="21">
        <v>0</v>
      </c>
      <c r="Q1432" s="21">
        <v>9.0857012576377958</v>
      </c>
      <c r="R1432" s="23">
        <v>1581815.5099428128</v>
      </c>
      <c r="S1432" s="23">
        <v>1575214.9151902932</v>
      </c>
      <c r="T1432" s="23">
        <v>1171782.08605989</v>
      </c>
      <c r="U1432" s="18" t="s">
        <v>41</v>
      </c>
      <c r="V1432" s="23">
        <v>177.72782537565561</v>
      </c>
      <c r="W1432" s="23">
        <v>176.88913812679272</v>
      </c>
      <c r="X1432" s="23">
        <v>378.28811237366767</v>
      </c>
      <c r="Y1432" s="23">
        <v>367.04593306624849</v>
      </c>
      <c r="Z1432" s="23">
        <v>370.79810104178853</v>
      </c>
      <c r="AA1432" s="23">
        <v>345.7367341291577</v>
      </c>
      <c r="AB1432" s="21">
        <v>0</v>
      </c>
      <c r="AC1432" s="26">
        <f>((Y1432*1000)*(O1432/100))/VLOOKUP(E1432,'Sq Ft lookup'!$C$3:$D$7,2,0)</f>
        <v>0.37242288739322371</v>
      </c>
      <c r="AD1432" s="26">
        <f>(100-J1432)/100*X1432*1000/VLOOKUP(E1432,'Sq Ft lookup'!$C$3:$D$7,2,0)</f>
        <v>1.9784130210599802</v>
      </c>
      <c r="AE1432" s="26">
        <f>(100-K1432)/100*Y1432*1000/VLOOKUP(E1432,'Sq Ft lookup'!$C$3:$D$7,2,0)</f>
        <v>1.8656467113283015</v>
      </c>
    </row>
    <row r="1433" spans="1:31">
      <c r="A1433" t="s">
        <v>1544</v>
      </c>
      <c r="B1433" t="s">
        <v>1458</v>
      </c>
      <c r="C1433" t="s">
        <v>35</v>
      </c>
      <c r="D1433" s="22" t="s">
        <v>1459</v>
      </c>
      <c r="E1433" t="s">
        <v>129</v>
      </c>
      <c r="F1433">
        <v>2004</v>
      </c>
      <c r="G1433" t="s">
        <v>72</v>
      </c>
      <c r="H1433" t="s">
        <v>73</v>
      </c>
      <c r="I1433" t="s">
        <v>63</v>
      </c>
      <c r="J1433" s="21">
        <v>44.189124116012366</v>
      </c>
      <c r="K1433" s="21">
        <v>45.736523196270937</v>
      </c>
      <c r="L1433" s="21">
        <v>78.99714413524643</v>
      </c>
      <c r="M1433" s="21">
        <v>79.195282423956598</v>
      </c>
      <c r="N1433" s="21">
        <v>0</v>
      </c>
      <c r="O1433" s="21">
        <v>15.876877783961065</v>
      </c>
      <c r="P1433" s="21">
        <v>0</v>
      </c>
      <c r="Q1433" s="21">
        <v>13.198966304630874</v>
      </c>
      <c r="R1433" s="23">
        <v>1744546.6461888782</v>
      </c>
      <c r="S1433" s="23">
        <v>1730619.5405452196</v>
      </c>
      <c r="T1433" s="23">
        <v>1526405.8150367399</v>
      </c>
      <c r="U1433" s="18" t="s">
        <v>41</v>
      </c>
      <c r="V1433" s="23">
        <v>514.06819864066028</v>
      </c>
      <c r="W1433" s="23">
        <v>509.21165560679918</v>
      </c>
      <c r="X1433" s="23">
        <v>450.11415763948287</v>
      </c>
      <c r="Y1433" s="23">
        <v>412.86550013011112</v>
      </c>
      <c r="Z1433" s="23">
        <v>419.06031436515275</v>
      </c>
      <c r="AA1433" s="23">
        <v>360.47133156881802</v>
      </c>
      <c r="AB1433" s="21">
        <v>0</v>
      </c>
      <c r="AC1433" s="26">
        <f>((Y1433*1000)*(O1433/100))/VLOOKUP(E1433,'Sq Ft lookup'!$C$3:$D$7,2,0)</f>
        <v>0.53671560989582878</v>
      </c>
      <c r="AD1433" s="26">
        <f>(100-J1433)/100*X1433*1000/VLOOKUP(E1433,'Sq Ft lookup'!$C$3:$D$7,2,0)</f>
        <v>2.0568946210364869</v>
      </c>
      <c r="AE1433" s="26">
        <f>(100-K1433)/100*Y1433*1000/VLOOKUP(E1433,'Sq Ft lookup'!$C$3:$D$7,2,0)</f>
        <v>1.8343691652777554</v>
      </c>
    </row>
    <row r="1434" spans="1:31">
      <c r="A1434" t="s">
        <v>1545</v>
      </c>
      <c r="B1434" t="s">
        <v>1458</v>
      </c>
      <c r="C1434" t="s">
        <v>35</v>
      </c>
      <c r="D1434" t="s">
        <v>1459</v>
      </c>
      <c r="E1434" t="s">
        <v>129</v>
      </c>
      <c r="F1434">
        <v>2004</v>
      </c>
      <c r="G1434" t="s">
        <v>75</v>
      </c>
      <c r="H1434" t="s">
        <v>235</v>
      </c>
      <c r="I1434" t="s">
        <v>63</v>
      </c>
      <c r="J1434" s="21">
        <v>44.666649733404327</v>
      </c>
      <c r="K1434" s="21">
        <v>45.948257754420951</v>
      </c>
      <c r="L1434" s="21">
        <v>85.033491454078217</v>
      </c>
      <c r="M1434" s="21">
        <v>85.16212769819586</v>
      </c>
      <c r="N1434" s="21">
        <v>0</v>
      </c>
      <c r="O1434" s="21">
        <v>15.053309138272496</v>
      </c>
      <c r="P1434" s="21">
        <v>0</v>
      </c>
      <c r="Q1434" s="21">
        <v>12.600816778965637</v>
      </c>
      <c r="R1434" s="23">
        <v>1775512.1704797007</v>
      </c>
      <c r="S1434" s="23">
        <v>1763185.809209147</v>
      </c>
      <c r="T1434" s="23">
        <v>1620111.83860822</v>
      </c>
      <c r="U1434" s="18" t="s">
        <v>41</v>
      </c>
      <c r="V1434" s="23">
        <v>440.47999784505936</v>
      </c>
      <c r="W1434" s="23">
        <v>436.6831644937547</v>
      </c>
      <c r="X1434" s="23">
        <v>477.31428092963085</v>
      </c>
      <c r="Y1434" s="23">
        <v>416.47552246846288</v>
      </c>
      <c r="Z1434" s="23">
        <v>440.11203676229462</v>
      </c>
      <c r="AA1434" s="23">
        <v>383.02154528324218</v>
      </c>
      <c r="AB1434" s="21">
        <v>0</v>
      </c>
      <c r="AC1434" s="26">
        <f>((Y1434*1000)*(O1434/100))/VLOOKUP(E1434,'Sq Ft lookup'!$C$3:$D$7,2,0)</f>
        <v>0.51332450039640098</v>
      </c>
      <c r="AD1434" s="26">
        <f>(100-J1434)/100*X1434*1000/VLOOKUP(E1434,'Sq Ft lookup'!$C$3:$D$7,2,0)</f>
        <v>2.1625289272203445</v>
      </c>
      <c r="AE1434" s="26">
        <f>(100-K1434)/100*Y1434*1000/VLOOKUP(E1434,'Sq Ft lookup'!$C$3:$D$7,2,0)</f>
        <v>1.8431883201829349</v>
      </c>
    </row>
    <row r="1435" spans="1:31">
      <c r="A1435" t="s">
        <v>1546</v>
      </c>
      <c r="B1435" t="s">
        <v>1458</v>
      </c>
      <c r="C1435" t="s">
        <v>35</v>
      </c>
      <c r="D1435" t="s">
        <v>1459</v>
      </c>
      <c r="E1435" t="s">
        <v>129</v>
      </c>
      <c r="F1435">
        <v>2004</v>
      </c>
      <c r="G1435" t="s">
        <v>75</v>
      </c>
      <c r="H1435" t="s">
        <v>76</v>
      </c>
      <c r="I1435" t="s">
        <v>77</v>
      </c>
      <c r="J1435" s="21">
        <v>34.150703368286841</v>
      </c>
      <c r="K1435" s="21">
        <v>36.665669974973333</v>
      </c>
      <c r="L1435" s="21">
        <v>76.626408185466047</v>
      </c>
      <c r="M1435" s="21">
        <v>76.79151889921738</v>
      </c>
      <c r="N1435" s="21">
        <v>0</v>
      </c>
      <c r="O1435" s="21">
        <v>15.909594881942605</v>
      </c>
      <c r="P1435" s="21">
        <v>0</v>
      </c>
      <c r="Q1435" s="21">
        <v>11.962282583545159</v>
      </c>
      <c r="R1435" s="23">
        <v>1775512.1704797007</v>
      </c>
      <c r="S1435" s="23">
        <v>1763890.4865435536</v>
      </c>
      <c r="T1435" s="23">
        <v>1620111.83860822</v>
      </c>
      <c r="U1435" s="18" t="s">
        <v>41</v>
      </c>
      <c r="V1435" s="23">
        <v>800.96741862955639</v>
      </c>
      <c r="W1435" s="23">
        <v>795.28979288216124</v>
      </c>
      <c r="X1435" s="23">
        <v>477.31428092963085</v>
      </c>
      <c r="Y1435" s="23">
        <v>418.26856509309727</v>
      </c>
      <c r="Z1435" s="23">
        <v>464.35548394361319</v>
      </c>
      <c r="AA1435" s="23">
        <v>414.28639168638466</v>
      </c>
      <c r="AB1435" s="21">
        <v>0</v>
      </c>
      <c r="AC1435" s="26">
        <f>((Y1435*1000)*(O1435/100))/VLOOKUP(E1435,'Sq Ft lookup'!$C$3:$D$7,2,0)</f>
        <v>0.54485994026812123</v>
      </c>
      <c r="AD1435" s="26">
        <f>(100-J1435)/100*X1435*1000/VLOOKUP(E1435,'Sq Ft lookup'!$C$3:$D$7,2,0)</f>
        <v>2.5735114197334137</v>
      </c>
      <c r="AE1435" s="26">
        <f>(100-K1435)/100*Y1435*1000/VLOOKUP(E1435,'Sq Ft lookup'!$C$3:$D$7,2,0)</f>
        <v>2.1690269004602047</v>
      </c>
    </row>
    <row r="1436" spans="1:31">
      <c r="A1436" t="s">
        <v>1547</v>
      </c>
      <c r="B1436" t="s">
        <v>1458</v>
      </c>
      <c r="C1436" t="s">
        <v>35</v>
      </c>
      <c r="D1436" t="s">
        <v>1459</v>
      </c>
      <c r="E1436" t="s">
        <v>129</v>
      </c>
      <c r="F1436">
        <v>2004</v>
      </c>
      <c r="G1436" t="s">
        <v>79</v>
      </c>
      <c r="H1436" t="s">
        <v>62</v>
      </c>
      <c r="I1436" t="s">
        <v>70</v>
      </c>
      <c r="J1436" s="21">
        <v>31.067077075210747</v>
      </c>
      <c r="K1436" s="21">
        <v>35.600502995510176</v>
      </c>
      <c r="L1436" s="21">
        <v>75.995587796668559</v>
      </c>
      <c r="M1436" s="21">
        <v>76.163508770649344</v>
      </c>
      <c r="N1436" s="21">
        <v>0</v>
      </c>
      <c r="O1436" s="21">
        <v>13.055887578828488</v>
      </c>
      <c r="P1436" s="21">
        <v>0</v>
      </c>
      <c r="Q1436" s="21">
        <v>11.963344040816942</v>
      </c>
      <c r="R1436" s="23">
        <v>1874863.177426104</v>
      </c>
      <c r="S1436" s="23">
        <v>1861348.0706601469</v>
      </c>
      <c r="T1436" s="23">
        <v>1125700.85567981</v>
      </c>
      <c r="U1436" s="18" t="s">
        <v>41</v>
      </c>
      <c r="V1436" s="21">
        <v>437.93768686300541</v>
      </c>
      <c r="W1436" s="21">
        <v>434.87680314468275</v>
      </c>
      <c r="X1436" s="23">
        <v>468.59304122815286</v>
      </c>
      <c r="Y1436" s="23">
        <v>467.73555353412451</v>
      </c>
      <c r="Z1436" s="23">
        <v>463.52739409548502</v>
      </c>
      <c r="AA1436" s="23">
        <v>456.26081078797552</v>
      </c>
      <c r="AB1436" s="21">
        <v>0</v>
      </c>
      <c r="AC1436" s="26">
        <f>((Y1436*1000)*(O1436/100))/VLOOKUP(E1436,'Sq Ft lookup'!$C$3:$D$7,2,0)</f>
        <v>0.50000841741416202</v>
      </c>
      <c r="AD1436" s="26">
        <f>(100-J1436)/100*X1436*1000/VLOOKUP(E1436,'Sq Ft lookup'!$C$3:$D$7,2,0)</f>
        <v>2.6448013619749822</v>
      </c>
      <c r="AE1436" s="26">
        <f>(100-K1436)/100*Y1436*1000/VLOOKUP(E1436,'Sq Ft lookup'!$C$3:$D$7,2,0)</f>
        <v>2.4663425129134255</v>
      </c>
    </row>
    <row r="1437" spans="1:31">
      <c r="A1437" t="s">
        <v>1548</v>
      </c>
      <c r="B1437" t="s">
        <v>1458</v>
      </c>
      <c r="C1437" t="s">
        <v>35</v>
      </c>
      <c r="D1437" s="22" t="s">
        <v>1459</v>
      </c>
      <c r="E1437" t="s">
        <v>129</v>
      </c>
      <c r="F1437">
        <v>2004</v>
      </c>
      <c r="G1437" t="s">
        <v>81</v>
      </c>
      <c r="H1437" t="s">
        <v>82</v>
      </c>
      <c r="I1437" t="s">
        <v>77</v>
      </c>
      <c r="J1437" s="21">
        <v>36.31136791141342</v>
      </c>
      <c r="K1437" s="21">
        <v>40.067822028860277</v>
      </c>
      <c r="L1437" s="21">
        <v>63.334181143408387</v>
      </c>
      <c r="M1437" s="21">
        <v>63.551860167362406</v>
      </c>
      <c r="N1437" s="21">
        <v>0</v>
      </c>
      <c r="O1437" s="21">
        <v>10.214398897253121</v>
      </c>
      <c r="P1437" s="21">
        <v>0</v>
      </c>
      <c r="Q1437" s="21">
        <v>6.632304594117973</v>
      </c>
      <c r="R1437" s="23">
        <v>2054045.8244618252</v>
      </c>
      <c r="S1437" s="23">
        <v>2042100.7307770152</v>
      </c>
      <c r="T1437" s="23">
        <v>1037058.99596859</v>
      </c>
      <c r="U1437" s="18" t="s">
        <v>41</v>
      </c>
      <c r="V1437" s="23">
        <v>962.96268278349669</v>
      </c>
      <c r="W1437" s="23">
        <v>957.23491452257088</v>
      </c>
      <c r="X1437" s="23">
        <v>491.43443047680205</v>
      </c>
      <c r="Y1437" s="23">
        <v>477.36903217819929</v>
      </c>
      <c r="Z1437" s="23">
        <v>461.63004118234477</v>
      </c>
      <c r="AA1437" s="23">
        <v>431.73067013638502</v>
      </c>
      <c r="AB1437" s="21">
        <v>0</v>
      </c>
      <c r="AC1437" s="26">
        <f>((Y1437*1000)*(O1437/100))/VLOOKUP(E1437,'Sq Ft lookup'!$C$3:$D$7,2,0)</f>
        <v>0.39924325450035936</v>
      </c>
      <c r="AD1437" s="26">
        <f>(100-J1437)/100*X1437*1000/VLOOKUP(E1437,'Sq Ft lookup'!$C$3:$D$7,2,0)</f>
        <v>2.5627015555547383</v>
      </c>
      <c r="AE1437" s="26">
        <f>(100-K1437)/100*Y1437*1000/VLOOKUP(E1437,'Sq Ft lookup'!$C$3:$D$7,2,0)</f>
        <v>2.3425282312919267</v>
      </c>
    </row>
    <row r="1438" spans="1:31">
      <c r="A1438" t="s">
        <v>1549</v>
      </c>
      <c r="B1438" t="s">
        <v>1550</v>
      </c>
      <c r="C1438" t="s">
        <v>35</v>
      </c>
      <c r="D1438" t="s">
        <v>1551</v>
      </c>
      <c r="E1438" t="s">
        <v>37</v>
      </c>
      <c r="F1438">
        <v>2004</v>
      </c>
      <c r="G1438" t="s">
        <v>38</v>
      </c>
      <c r="H1438" t="s">
        <v>39</v>
      </c>
      <c r="I1438" t="s">
        <v>40</v>
      </c>
      <c r="J1438" s="21">
        <v>39.517376055589558</v>
      </c>
      <c r="K1438" s="21">
        <v>40.390545765113309</v>
      </c>
      <c r="L1438" s="21">
        <v>90.9154957335831</v>
      </c>
      <c r="M1438" s="21">
        <v>91.024615050589659</v>
      </c>
      <c r="N1438" s="21">
        <v>0</v>
      </c>
      <c r="O1438" s="21">
        <v>0</v>
      </c>
      <c r="P1438" s="21">
        <v>0</v>
      </c>
      <c r="Q1438" s="21">
        <v>0</v>
      </c>
      <c r="R1438" s="23">
        <v>223922.25399274426</v>
      </c>
      <c r="S1438" s="23">
        <v>221218.34856934936</v>
      </c>
      <c r="T1438" s="23">
        <v>411994.99053798697</v>
      </c>
      <c r="U1438" s="18" t="s">
        <v>41</v>
      </c>
      <c r="V1438" s="23">
        <v>35.401390635552957</v>
      </c>
      <c r="W1438" s="23">
        <v>34.976125110391948</v>
      </c>
      <c r="X1438" s="23">
        <v>50.956578517158775</v>
      </c>
      <c r="Y1438" s="23">
        <v>50.483796526710812</v>
      </c>
      <c r="Z1438" s="23">
        <v>48.61190810259604</v>
      </c>
      <c r="AA1438" s="23">
        <v>47.790546878902298</v>
      </c>
      <c r="AB1438" s="21">
        <v>0</v>
      </c>
      <c r="AC1438" s="26">
        <f>((Y1438*1000)*(O1438/100))/VLOOKUP(E1438,'Sq Ft lookup'!$C$3:$D$7,2,0)</f>
        <v>0</v>
      </c>
      <c r="AD1438" s="26">
        <f>(100-J1438)/100*X1438*1000/VLOOKUP(E1438,'Sq Ft lookup'!$C$3:$D$7,2,0)</f>
        <v>0.62268665035804383</v>
      </c>
      <c r="AE1438" s="26">
        <f>(100-K1438)/100*Y1438*1000/VLOOKUP(E1438,'Sq Ft lookup'!$C$3:$D$7,2,0)</f>
        <v>0.60800314348162443</v>
      </c>
    </row>
    <row r="1439" spans="1:31">
      <c r="A1439" t="s">
        <v>1552</v>
      </c>
      <c r="B1439" t="s">
        <v>1550</v>
      </c>
      <c r="C1439" t="s">
        <v>35</v>
      </c>
      <c r="D1439" t="s">
        <v>1551</v>
      </c>
      <c r="E1439" t="s">
        <v>37</v>
      </c>
      <c r="F1439">
        <v>2004</v>
      </c>
      <c r="G1439" t="s">
        <v>43</v>
      </c>
      <c r="H1439" t="s">
        <v>44</v>
      </c>
      <c r="I1439" t="s">
        <v>45</v>
      </c>
      <c r="J1439" s="21">
        <v>41.206646439852712</v>
      </c>
      <c r="K1439" s="21">
        <v>44.049481507529705</v>
      </c>
      <c r="L1439" s="21">
        <v>74.038951123160373</v>
      </c>
      <c r="M1439" s="21">
        <v>74.671688040787927</v>
      </c>
      <c r="N1439" s="21">
        <v>0</v>
      </c>
      <c r="O1439" s="21">
        <v>0</v>
      </c>
      <c r="P1439" s="21">
        <v>0</v>
      </c>
      <c r="Q1439" s="21">
        <v>0</v>
      </c>
      <c r="R1439" s="23">
        <v>226382.59423587981</v>
      </c>
      <c r="S1439" s="23">
        <v>220949.07369997402</v>
      </c>
      <c r="T1439" s="23">
        <v>278345.07857748499</v>
      </c>
      <c r="U1439" s="18" t="s">
        <v>41</v>
      </c>
      <c r="V1439" s="23">
        <v>58.178313883896401</v>
      </c>
      <c r="W1439" s="23">
        <v>56.759417772727019</v>
      </c>
      <c r="X1439" s="23">
        <v>56.928949283136113</v>
      </c>
      <c r="Y1439" s="23">
        <v>49.294896382522566</v>
      </c>
      <c r="Z1439" s="23">
        <v>56.278790887595527</v>
      </c>
      <c r="AA1439" s="23">
        <v>48.24083520916254</v>
      </c>
      <c r="AB1439" s="21">
        <v>0</v>
      </c>
      <c r="AC1439" s="26">
        <f>((Y1439*1000)*(O1439/100))/VLOOKUP(E1439,'Sq Ft lookup'!$C$3:$D$7,2,0)</f>
        <v>0</v>
      </c>
      <c r="AD1439" s="26">
        <f>(100-J1439)/100*X1439*1000/VLOOKUP(E1439,'Sq Ft lookup'!$C$3:$D$7,2,0)</f>
        <v>0.67623878028308215</v>
      </c>
      <c r="AE1439" s="26">
        <f>(100-K1439)/100*Y1439*1000/VLOOKUP(E1439,'Sq Ft lookup'!$C$3:$D$7,2,0)</f>
        <v>0.5572431582250198</v>
      </c>
    </row>
    <row r="1440" spans="1:31">
      <c r="A1440" t="s">
        <v>1553</v>
      </c>
      <c r="B1440" t="s">
        <v>1550</v>
      </c>
      <c r="C1440" t="s">
        <v>35</v>
      </c>
      <c r="D1440" t="s">
        <v>1551</v>
      </c>
      <c r="E1440" t="s">
        <v>37</v>
      </c>
      <c r="F1440">
        <v>2004</v>
      </c>
      <c r="G1440" t="s">
        <v>47</v>
      </c>
      <c r="H1440" t="s">
        <v>39</v>
      </c>
      <c r="I1440" t="s">
        <v>40</v>
      </c>
      <c r="J1440" s="21">
        <v>41.761465183702725</v>
      </c>
      <c r="K1440" s="21">
        <v>44.028562680615543</v>
      </c>
      <c r="L1440" s="21">
        <v>91.59103435169699</v>
      </c>
      <c r="M1440" s="21">
        <v>91.760718584315072</v>
      </c>
      <c r="N1440" s="21">
        <v>0</v>
      </c>
      <c r="O1440" s="21">
        <v>0</v>
      </c>
      <c r="P1440" s="21">
        <v>0</v>
      </c>
      <c r="Q1440" s="21">
        <v>0</v>
      </c>
      <c r="R1440" s="23">
        <v>225318.69007137039</v>
      </c>
      <c r="S1440" s="23">
        <v>220810.84086848999</v>
      </c>
      <c r="T1440" s="23">
        <v>385143.52697008202</v>
      </c>
      <c r="U1440" s="18" t="s">
        <v>41</v>
      </c>
      <c r="V1440" s="23">
        <v>35.634723345094194</v>
      </c>
      <c r="W1440" s="23">
        <v>34.913911045866087</v>
      </c>
      <c r="X1440" s="23">
        <v>55.410339947549801</v>
      </c>
      <c r="Y1440" s="23">
        <v>49.007968986165324</v>
      </c>
      <c r="Z1440" s="23">
        <v>55.303379642209883</v>
      </c>
      <c r="AA1440" s="23">
        <v>48.029129000596569</v>
      </c>
      <c r="AB1440" s="21">
        <v>0</v>
      </c>
      <c r="AC1440" s="26">
        <f>((Y1440*1000)*(O1440/100))/VLOOKUP(E1440,'Sq Ft lookup'!$C$3:$D$7,2,0)</f>
        <v>0</v>
      </c>
      <c r="AD1440" s="26">
        <f>(100-J1440)/100*X1440*1000/VLOOKUP(E1440,'Sq Ft lookup'!$C$3:$D$7,2,0)</f>
        <v>0.65198848615380267</v>
      </c>
      <c r="AE1440" s="26">
        <f>(100-K1440)/100*Y1440*1000/VLOOKUP(E1440,'Sq Ft lookup'!$C$3:$D$7,2,0)</f>
        <v>0.5542067813434669</v>
      </c>
    </row>
    <row r="1441" spans="1:31">
      <c r="A1441" t="s">
        <v>1554</v>
      </c>
      <c r="B1441" t="s">
        <v>1550</v>
      </c>
      <c r="C1441" t="s">
        <v>35</v>
      </c>
      <c r="D1441" s="22" t="s">
        <v>1551</v>
      </c>
      <c r="E1441" t="s">
        <v>37</v>
      </c>
      <c r="F1441">
        <v>2004</v>
      </c>
      <c r="G1441" t="s">
        <v>49</v>
      </c>
      <c r="H1441" t="s">
        <v>44</v>
      </c>
      <c r="I1441" t="s">
        <v>45</v>
      </c>
      <c r="J1441" s="21">
        <v>34.180834277948257</v>
      </c>
      <c r="K1441" s="21">
        <v>34.741118021465866</v>
      </c>
      <c r="L1441" s="21">
        <v>78.18244360728697</v>
      </c>
      <c r="M1441" s="21">
        <v>78.376437747271737</v>
      </c>
      <c r="N1441" s="21">
        <v>0</v>
      </c>
      <c r="O1441" s="21">
        <v>0</v>
      </c>
      <c r="P1441" s="21">
        <v>0</v>
      </c>
      <c r="Q1441" s="21">
        <v>0</v>
      </c>
      <c r="R1441" s="23">
        <v>219818.61786704365</v>
      </c>
      <c r="S1441" s="23">
        <v>217954.50350410215</v>
      </c>
      <c r="T1441" s="23">
        <v>99491.795052710004</v>
      </c>
      <c r="U1441" s="18" t="s">
        <v>41</v>
      </c>
      <c r="V1441" s="23">
        <v>27.762205444011375</v>
      </c>
      <c r="W1441" s="23">
        <v>27.515353514812258</v>
      </c>
      <c r="X1441" s="23">
        <v>50.158575300984623</v>
      </c>
      <c r="Y1441" s="23">
        <v>49.847695325477993</v>
      </c>
      <c r="Z1441" s="23">
        <v>50.158520582496166</v>
      </c>
      <c r="AA1441" s="23">
        <v>49.847640606989529</v>
      </c>
      <c r="AB1441" s="21">
        <v>0</v>
      </c>
      <c r="AC1441" s="26">
        <f>((Y1441*1000)*(O1441/100))/VLOOKUP(E1441,'Sq Ft lookup'!$C$3:$D$7,2,0)</f>
        <v>0</v>
      </c>
      <c r="AD1441" s="26">
        <f>(100-J1441)/100*X1441*1000/VLOOKUP(E1441,'Sq Ft lookup'!$C$3:$D$7,2,0)</f>
        <v>0.66701597739519503</v>
      </c>
      <c r="AE1441" s="26">
        <f>(100-K1441)/100*Y1441*1000/VLOOKUP(E1441,'Sq Ft lookup'!$C$3:$D$7,2,0)</f>
        <v>0.65723908801844555</v>
      </c>
    </row>
    <row r="1442" spans="1:31">
      <c r="A1442" t="s">
        <v>1555</v>
      </c>
      <c r="B1442" t="s">
        <v>1550</v>
      </c>
      <c r="C1442" t="s">
        <v>35</v>
      </c>
      <c r="D1442" t="s">
        <v>1551</v>
      </c>
      <c r="E1442" t="s">
        <v>37</v>
      </c>
      <c r="F1442">
        <v>2004</v>
      </c>
      <c r="G1442" t="s">
        <v>51</v>
      </c>
      <c r="H1442" t="s">
        <v>52</v>
      </c>
      <c r="I1442" t="s">
        <v>53</v>
      </c>
      <c r="J1442" s="21">
        <v>51.669072274705655</v>
      </c>
      <c r="K1442" s="21">
        <v>56.537725364935774</v>
      </c>
      <c r="L1442" s="21">
        <v>87.062813947068008</v>
      </c>
      <c r="M1442" s="21">
        <v>87.647097430880436</v>
      </c>
      <c r="N1442" s="21">
        <v>0</v>
      </c>
      <c r="O1442" s="21">
        <v>0</v>
      </c>
      <c r="P1442" s="21">
        <v>0</v>
      </c>
      <c r="Q1442" s="21">
        <v>0</v>
      </c>
      <c r="R1442" s="23">
        <v>235978.75918961517</v>
      </c>
      <c r="S1442" s="23">
        <v>225148.1015758815</v>
      </c>
      <c r="T1442" s="23">
        <v>159968.28161321301</v>
      </c>
      <c r="U1442" s="18" t="s">
        <v>41</v>
      </c>
      <c r="V1442" s="23">
        <v>35.425938159821179</v>
      </c>
      <c r="W1442" s="23">
        <v>33.825526451635845</v>
      </c>
      <c r="X1442" s="23">
        <v>63.297299008828439</v>
      </c>
      <c r="Y1442" s="23">
        <v>55.221881774875101</v>
      </c>
      <c r="Z1442" s="23">
        <v>62.843194115359928</v>
      </c>
      <c r="AA1442" s="23">
        <v>54.891536771291655</v>
      </c>
      <c r="AB1442" s="21">
        <v>0</v>
      </c>
      <c r="AC1442" s="26">
        <f>((Y1442*1000)*(O1442/100))/VLOOKUP(E1442,'Sq Ft lookup'!$C$3:$D$7,2,0)</f>
        <v>0</v>
      </c>
      <c r="AD1442" s="26">
        <f>(100-J1442)/100*X1442*1000/VLOOKUP(E1442,'Sq Ft lookup'!$C$3:$D$7,2,0)</f>
        <v>0.61808610639499595</v>
      </c>
      <c r="AE1442" s="26">
        <f>(100-K1442)/100*Y1442*1000/VLOOKUP(E1442,'Sq Ft lookup'!$C$3:$D$7,2,0)</f>
        <v>0.48491132267192033</v>
      </c>
    </row>
    <row r="1443" spans="1:31">
      <c r="A1443" t="s">
        <v>1556</v>
      </c>
      <c r="B1443" t="s">
        <v>1550</v>
      </c>
      <c r="C1443" t="s">
        <v>35</v>
      </c>
      <c r="D1443" t="s">
        <v>1551</v>
      </c>
      <c r="E1443" t="s">
        <v>37</v>
      </c>
      <c r="F1443">
        <v>2004</v>
      </c>
      <c r="G1443" t="s">
        <v>55</v>
      </c>
      <c r="H1443" t="s">
        <v>56</v>
      </c>
      <c r="I1443" t="s">
        <v>57</v>
      </c>
      <c r="J1443" s="21">
        <v>38.879112939826044</v>
      </c>
      <c r="K1443" s="21">
        <v>43.224853164816693</v>
      </c>
      <c r="L1443" s="21">
        <v>84.511996081247077</v>
      </c>
      <c r="M1443" s="21">
        <v>85.054477358092456</v>
      </c>
      <c r="N1443" s="21">
        <v>0</v>
      </c>
      <c r="O1443" s="21">
        <v>0</v>
      </c>
      <c r="P1443" s="21">
        <v>0</v>
      </c>
      <c r="Q1443" s="21">
        <v>0</v>
      </c>
      <c r="R1443" s="23">
        <v>229406.35159487836</v>
      </c>
      <c r="S1443" s="23">
        <v>221419.4677100018</v>
      </c>
      <c r="T1443" s="23">
        <v>253509.588267902</v>
      </c>
      <c r="U1443" s="18" t="s">
        <v>41</v>
      </c>
      <c r="V1443" s="23">
        <v>22.068176623898097</v>
      </c>
      <c r="W1443" s="23">
        <v>21.294764106483054</v>
      </c>
      <c r="X1443" s="23">
        <v>59.95699300497148</v>
      </c>
      <c r="Y1443" s="23">
        <v>52.087579745716553</v>
      </c>
      <c r="Z1443" s="23">
        <v>58.227241499851971</v>
      </c>
      <c r="AA1443" s="23">
        <v>50.378180481833169</v>
      </c>
      <c r="AB1443" s="21">
        <v>0</v>
      </c>
      <c r="AC1443" s="26">
        <f>((Y1443*1000)*(O1443/100))/VLOOKUP(E1443,'Sq Ft lookup'!$C$3:$D$7,2,0)</f>
        <v>0</v>
      </c>
      <c r="AD1443" s="26">
        <f>(100-J1443)/100*X1443*1000/VLOOKUP(E1443,'Sq Ft lookup'!$C$3:$D$7,2,0)</f>
        <v>0.7404029897816955</v>
      </c>
      <c r="AE1443" s="26">
        <f>(100-K1443)/100*Y1443*1000/VLOOKUP(E1443,'Sq Ft lookup'!$C$3:$D$7,2,0)</f>
        <v>0.59749065326848716</v>
      </c>
    </row>
    <row r="1444" spans="1:31">
      <c r="A1444" t="s">
        <v>1557</v>
      </c>
      <c r="B1444" t="s">
        <v>1550</v>
      </c>
      <c r="C1444" t="s">
        <v>35</v>
      </c>
      <c r="D1444" t="s">
        <v>1551</v>
      </c>
      <c r="E1444" t="s">
        <v>37</v>
      </c>
      <c r="F1444">
        <v>2004</v>
      </c>
      <c r="G1444" t="s">
        <v>59</v>
      </c>
      <c r="H1444" t="s">
        <v>44</v>
      </c>
      <c r="I1444" t="s">
        <v>45</v>
      </c>
      <c r="J1444" s="21">
        <v>34.951825874901445</v>
      </c>
      <c r="K1444" s="21">
        <v>35.613311466413819</v>
      </c>
      <c r="L1444" s="21">
        <v>78.394904257523834</v>
      </c>
      <c r="M1444" s="21">
        <v>78.624148499000967</v>
      </c>
      <c r="N1444" s="21">
        <v>0</v>
      </c>
      <c r="O1444" s="21">
        <v>0</v>
      </c>
      <c r="P1444" s="21">
        <v>0</v>
      </c>
      <c r="Q1444" s="21">
        <v>0</v>
      </c>
      <c r="R1444" s="23">
        <v>220454.85648308106</v>
      </c>
      <c r="S1444" s="23">
        <v>218176.21161107847</v>
      </c>
      <c r="T1444" s="23">
        <v>95311.410233314993</v>
      </c>
      <c r="U1444" s="18" t="s">
        <v>41</v>
      </c>
      <c r="V1444" s="23">
        <v>27.816825502414449</v>
      </c>
      <c r="W1444" s="23">
        <v>27.521203793292891</v>
      </c>
      <c r="X1444" s="23">
        <v>50.750618435774904</v>
      </c>
      <c r="Y1444" s="23">
        <v>49.877644194249044</v>
      </c>
      <c r="Z1444" s="23">
        <v>50.252980450218082</v>
      </c>
      <c r="AA1444" s="23">
        <v>49.854264094050755</v>
      </c>
      <c r="AB1444" s="21">
        <v>0</v>
      </c>
      <c r="AC1444" s="26">
        <f>((Y1444*1000)*(O1444/100))/VLOOKUP(E1444,'Sq Ft lookup'!$C$3:$D$7,2,0)</f>
        <v>0</v>
      </c>
      <c r="AD1444" s="26">
        <f>(100-J1444)/100*X1444*1000/VLOOKUP(E1444,'Sq Ft lookup'!$C$3:$D$7,2,0)</f>
        <v>0.66698354681618799</v>
      </c>
      <c r="AE1444" s="26">
        <f>(100-K1444)/100*Y1444*1000/VLOOKUP(E1444,'Sq Ft lookup'!$C$3:$D$7,2,0)</f>
        <v>0.64884459875222678</v>
      </c>
    </row>
    <row r="1445" spans="1:31">
      <c r="A1445" t="s">
        <v>1558</v>
      </c>
      <c r="B1445" t="s">
        <v>1550</v>
      </c>
      <c r="C1445" t="s">
        <v>35</v>
      </c>
      <c r="D1445" t="s">
        <v>1551</v>
      </c>
      <c r="E1445" t="s">
        <v>37</v>
      </c>
      <c r="F1445">
        <v>2004</v>
      </c>
      <c r="G1445" t="s">
        <v>61</v>
      </c>
      <c r="H1445" t="s">
        <v>62</v>
      </c>
      <c r="I1445" t="s">
        <v>63</v>
      </c>
      <c r="J1445" s="21">
        <v>32.327796637323004</v>
      </c>
      <c r="K1445" s="21">
        <v>41.121892098907217</v>
      </c>
      <c r="L1445" s="21">
        <v>84.151413664316806</v>
      </c>
      <c r="M1445" s="21">
        <v>84.933143181686717</v>
      </c>
      <c r="N1445" s="21">
        <v>0</v>
      </c>
      <c r="O1445" s="21">
        <v>0</v>
      </c>
      <c r="P1445" s="21">
        <v>0</v>
      </c>
      <c r="Q1445" s="21">
        <v>0</v>
      </c>
      <c r="R1445" s="23">
        <v>240685.96125802537</v>
      </c>
      <c r="S1445" s="23">
        <v>229122.24178500468</v>
      </c>
      <c r="T1445" s="23">
        <v>84664.063988534996</v>
      </c>
      <c r="U1445" s="18" t="s">
        <v>41</v>
      </c>
      <c r="V1445" s="23">
        <v>40.874708183088806</v>
      </c>
      <c r="W1445" s="23">
        <v>38.857504869123737</v>
      </c>
      <c r="X1445" s="23">
        <v>68.307890352108942</v>
      </c>
      <c r="Y1445" s="23">
        <v>58.905011907165282</v>
      </c>
      <c r="Z1445" s="23">
        <v>68.307890352108942</v>
      </c>
      <c r="AA1445" s="23">
        <v>58.905011907165282</v>
      </c>
      <c r="AB1445" s="21">
        <v>0</v>
      </c>
      <c r="AC1445" s="26">
        <f>((Y1445*1000)*(O1445/100))/VLOOKUP(E1445,'Sq Ft lookup'!$C$3:$D$7,2,0)</f>
        <v>0</v>
      </c>
      <c r="AD1445" s="26">
        <f>(100-J1445)/100*X1445*1000/VLOOKUP(E1445,'Sq Ft lookup'!$C$3:$D$7,2,0)</f>
        <v>0.93394190265347188</v>
      </c>
      <c r="AE1445" s="26">
        <f>(100-K1445)/100*Y1445*1000/VLOOKUP(E1445,'Sq Ft lookup'!$C$3:$D$7,2,0)</f>
        <v>0.7007204054925209</v>
      </c>
    </row>
    <row r="1446" spans="1:31">
      <c r="A1446" t="s">
        <v>1559</v>
      </c>
      <c r="B1446" t="s">
        <v>1550</v>
      </c>
      <c r="C1446" t="s">
        <v>35</v>
      </c>
      <c r="D1446" t="s">
        <v>1551</v>
      </c>
      <c r="E1446" t="s">
        <v>37</v>
      </c>
      <c r="F1446">
        <v>2004</v>
      </c>
      <c r="G1446" t="s">
        <v>65</v>
      </c>
      <c r="H1446" t="s">
        <v>66</v>
      </c>
      <c r="I1446" t="s">
        <v>57</v>
      </c>
      <c r="J1446" s="21">
        <v>37.03987550496096</v>
      </c>
      <c r="K1446" s="21">
        <v>43.478355898484942</v>
      </c>
      <c r="L1446" s="21">
        <v>85.40614647513226</v>
      </c>
      <c r="M1446" s="21">
        <v>85.971113267802451</v>
      </c>
      <c r="N1446" s="21">
        <v>0</v>
      </c>
      <c r="O1446" s="21">
        <v>0</v>
      </c>
      <c r="P1446" s="21">
        <v>0</v>
      </c>
      <c r="Q1446" s="21">
        <v>0</v>
      </c>
      <c r="R1446" s="23">
        <v>234093.63804161569</v>
      </c>
      <c r="S1446" s="23">
        <v>224972.30353087193</v>
      </c>
      <c r="T1446" s="23">
        <v>152631.17962718199</v>
      </c>
      <c r="U1446" s="18" t="s">
        <v>41</v>
      </c>
      <c r="V1446" s="23">
        <v>22.502143139420212</v>
      </c>
      <c r="W1446" s="23">
        <v>21.630772334045808</v>
      </c>
      <c r="X1446" s="23">
        <v>64.882404268132106</v>
      </c>
      <c r="Y1446" s="23">
        <v>56.885940886785932</v>
      </c>
      <c r="Z1446" s="23">
        <v>64.882404268132106</v>
      </c>
      <c r="AA1446" s="23">
        <v>56.885940886785932</v>
      </c>
      <c r="AB1446" s="21">
        <v>0</v>
      </c>
      <c r="AC1446" s="26">
        <f>((Y1446*1000)*(O1446/100))/VLOOKUP(E1446,'Sq Ft lookup'!$C$3:$D$7,2,0)</f>
        <v>0</v>
      </c>
      <c r="AD1446" s="26">
        <f>(100-J1446)/100*X1446*1000/VLOOKUP(E1446,'Sq Ft lookup'!$C$3:$D$7,2,0)</f>
        <v>0.82533675123932715</v>
      </c>
      <c r="AE1446" s="26">
        <f>(100-K1446)/100*Y1446*1000/VLOOKUP(E1446,'Sq Ft lookup'!$C$3:$D$7,2,0)</f>
        <v>0.64961852817107546</v>
      </c>
    </row>
    <row r="1447" spans="1:31">
      <c r="A1447" t="s">
        <v>1560</v>
      </c>
      <c r="B1447" t="s">
        <v>1550</v>
      </c>
      <c r="C1447" t="s">
        <v>35</v>
      </c>
      <c r="D1447" t="s">
        <v>1551</v>
      </c>
      <c r="E1447" t="s">
        <v>37</v>
      </c>
      <c r="F1447">
        <v>2004</v>
      </c>
      <c r="G1447" t="s">
        <v>68</v>
      </c>
      <c r="H1447" t="s">
        <v>69</v>
      </c>
      <c r="I1447" t="s">
        <v>70</v>
      </c>
      <c r="J1447" s="21">
        <v>42.94158430788498</v>
      </c>
      <c r="K1447" s="21">
        <v>43.260062592742173</v>
      </c>
      <c r="L1447" s="21">
        <v>84.581789114575272</v>
      </c>
      <c r="M1447" s="21">
        <v>84.641422394914372</v>
      </c>
      <c r="N1447" s="21">
        <v>0</v>
      </c>
      <c r="O1447" s="21">
        <v>0</v>
      </c>
      <c r="P1447" s="21">
        <v>0</v>
      </c>
      <c r="Q1447" s="21">
        <v>0</v>
      </c>
      <c r="R1447" s="23">
        <v>214958.72870083287</v>
      </c>
      <c r="S1447" s="23">
        <v>214112.78196305345</v>
      </c>
      <c r="T1447" s="23">
        <v>21599.754896381</v>
      </c>
      <c r="U1447" s="18" t="s">
        <v>41</v>
      </c>
      <c r="V1447" s="23">
        <v>23.181176568425794</v>
      </c>
      <c r="W1447" s="23">
        <v>23.091331363294728</v>
      </c>
      <c r="X1447" s="23">
        <v>49.003615842450685</v>
      </c>
      <c r="Y1447" s="23">
        <v>47.393019074145101</v>
      </c>
      <c r="Z1447" s="23">
        <v>46.691353609226965</v>
      </c>
      <c r="AA1447" s="23">
        <v>46.459398927693393</v>
      </c>
      <c r="AB1447" s="21">
        <v>0</v>
      </c>
      <c r="AC1447" s="26">
        <f>((Y1447*1000)*(O1447/100))/VLOOKUP(E1447,'Sq Ft lookup'!$C$3:$D$7,2,0)</f>
        <v>0</v>
      </c>
      <c r="AD1447" s="26">
        <f>(100-J1447)/100*X1447*1000/VLOOKUP(E1447,'Sq Ft lookup'!$C$3:$D$7,2,0)</f>
        <v>0.56491942280134644</v>
      </c>
      <c r="AE1447" s="26">
        <f>(100-K1447)/100*Y1447*1000/VLOOKUP(E1447,'Sq Ft lookup'!$C$3:$D$7,2,0)</f>
        <v>0.54330274488493169</v>
      </c>
    </row>
    <row r="1448" spans="1:31">
      <c r="A1448" t="s">
        <v>1561</v>
      </c>
      <c r="B1448" t="s">
        <v>1550</v>
      </c>
      <c r="C1448" t="s">
        <v>35</v>
      </c>
      <c r="D1448" t="s">
        <v>1551</v>
      </c>
      <c r="E1448" t="s">
        <v>37</v>
      </c>
      <c r="F1448">
        <v>2004</v>
      </c>
      <c r="G1448" t="s">
        <v>72</v>
      </c>
      <c r="H1448" t="s">
        <v>73</v>
      </c>
      <c r="I1448" t="s">
        <v>63</v>
      </c>
      <c r="J1448" s="21">
        <v>29.664680107393281</v>
      </c>
      <c r="K1448" s="21">
        <v>38.778921907124186</v>
      </c>
      <c r="L1448" s="21">
        <v>82.315593466391761</v>
      </c>
      <c r="M1448" s="21">
        <v>83.352775358811414</v>
      </c>
      <c r="N1448" s="21">
        <v>0</v>
      </c>
      <c r="O1448" s="21">
        <v>0</v>
      </c>
      <c r="P1448" s="21">
        <v>0</v>
      </c>
      <c r="Q1448" s="21">
        <v>0</v>
      </c>
      <c r="R1448" s="23">
        <v>254986.58476178205</v>
      </c>
      <c r="S1448" s="23">
        <v>240784.54626247694</v>
      </c>
      <c r="T1448" s="23">
        <v>49383.772327466999</v>
      </c>
      <c r="U1448" s="18" t="s">
        <v>41</v>
      </c>
      <c r="V1448" s="23">
        <v>72.736311543944211</v>
      </c>
      <c r="W1448" s="23">
        <v>68.468660664754978</v>
      </c>
      <c r="X1448" s="23">
        <v>75.637323846506746</v>
      </c>
      <c r="Y1448" s="23">
        <v>65.016494865015844</v>
      </c>
      <c r="Z1448" s="23">
        <v>73.940559999273916</v>
      </c>
      <c r="AA1448" s="23">
        <v>63.948088621747885</v>
      </c>
      <c r="AB1448" s="21">
        <v>0</v>
      </c>
      <c r="AC1448" s="26">
        <f>((Y1448*1000)*(O1448/100))/VLOOKUP(E1448,'Sq Ft lookup'!$C$3:$D$7,2,0)</f>
        <v>0</v>
      </c>
      <c r="AD1448" s="26">
        <f>(100-J1448)/100*X1448*1000/VLOOKUP(E1448,'Sq Ft lookup'!$C$3:$D$7,2,0)</f>
        <v>1.0748510695150506</v>
      </c>
      <c r="AE1448" s="26">
        <f>(100-K1448)/100*Y1448*1000/VLOOKUP(E1448,'Sq Ft lookup'!$C$3:$D$7,2,0)</f>
        <v>0.80419838558565404</v>
      </c>
    </row>
    <row r="1449" spans="1:31">
      <c r="A1449" t="s">
        <v>1562</v>
      </c>
      <c r="B1449" t="s">
        <v>1550</v>
      </c>
      <c r="C1449" t="s">
        <v>35</v>
      </c>
      <c r="D1449" t="s">
        <v>1551</v>
      </c>
      <c r="E1449" t="s">
        <v>37</v>
      </c>
      <c r="F1449">
        <v>2004</v>
      </c>
      <c r="G1449" t="s">
        <v>75</v>
      </c>
      <c r="H1449" t="s">
        <v>76</v>
      </c>
      <c r="I1449" t="s">
        <v>77</v>
      </c>
      <c r="J1449" s="21">
        <v>48.845126417514194</v>
      </c>
      <c r="K1449" s="21">
        <v>55.382593961923476</v>
      </c>
      <c r="L1449" s="21">
        <v>80.434485292005959</v>
      </c>
      <c r="M1449" s="21">
        <v>81.31229205075303</v>
      </c>
      <c r="N1449" s="21">
        <v>0</v>
      </c>
      <c r="O1449" s="21">
        <v>0</v>
      </c>
      <c r="P1449" s="21">
        <v>0</v>
      </c>
      <c r="Q1449" s="21">
        <v>0</v>
      </c>
      <c r="R1449" s="23">
        <v>247369.83364722956</v>
      </c>
      <c r="S1449" s="23">
        <v>235241.66845108214</v>
      </c>
      <c r="T1449" s="23">
        <v>63751.422771758997</v>
      </c>
      <c r="U1449" s="18" t="s">
        <v>41</v>
      </c>
      <c r="V1449" s="23">
        <v>102.3314579993272</v>
      </c>
      <c r="W1449" s="23">
        <v>97.7391559677028</v>
      </c>
      <c r="X1449" s="23">
        <v>72.851464128497099</v>
      </c>
      <c r="Y1449" s="23">
        <v>63.153301287080083</v>
      </c>
      <c r="Z1449" s="23">
        <v>72.15528218601051</v>
      </c>
      <c r="AA1449" s="23">
        <v>62.563859818873809</v>
      </c>
      <c r="AB1449" s="21">
        <v>0</v>
      </c>
      <c r="AC1449" s="26">
        <f>((Y1449*1000)*(O1449/100))/VLOOKUP(E1449,'Sq Ft lookup'!$C$3:$D$7,2,0)</f>
        <v>0</v>
      </c>
      <c r="AD1449" s="26">
        <f>(100-J1449)/100*X1449*1000/VLOOKUP(E1449,'Sq Ft lookup'!$C$3:$D$7,2,0)</f>
        <v>0.75294624462920867</v>
      </c>
      <c r="AE1449" s="26">
        <f>(100-K1449)/100*Y1449*1000/VLOOKUP(E1449,'Sq Ft lookup'!$C$3:$D$7,2,0)</f>
        <v>0.56929719894345543</v>
      </c>
    </row>
    <row r="1450" spans="1:31">
      <c r="A1450" t="s">
        <v>1563</v>
      </c>
      <c r="B1450" t="s">
        <v>1550</v>
      </c>
      <c r="C1450" t="s">
        <v>35</v>
      </c>
      <c r="D1450" t="s">
        <v>1551</v>
      </c>
      <c r="E1450" t="s">
        <v>37</v>
      </c>
      <c r="F1450">
        <v>2004</v>
      </c>
      <c r="G1450" t="s">
        <v>79</v>
      </c>
      <c r="H1450" t="s">
        <v>62</v>
      </c>
      <c r="I1450" t="s">
        <v>70</v>
      </c>
      <c r="J1450" s="21">
        <v>39.588513845735505</v>
      </c>
      <c r="K1450" s="21">
        <v>49.510920699676618</v>
      </c>
      <c r="L1450" s="21">
        <v>81.318092205832215</v>
      </c>
      <c r="M1450" s="21">
        <v>82.867235199366419</v>
      </c>
      <c r="N1450" s="21">
        <v>0</v>
      </c>
      <c r="O1450" s="21">
        <v>0</v>
      </c>
      <c r="P1450" s="21">
        <v>0</v>
      </c>
      <c r="Q1450" s="21">
        <v>0</v>
      </c>
      <c r="R1450" s="23">
        <v>297878.22500776197</v>
      </c>
      <c r="S1450" s="23">
        <v>273019.98269553535</v>
      </c>
      <c r="T1450" s="23">
        <v>9971.4705536010006</v>
      </c>
      <c r="U1450" s="18" t="s">
        <v>41</v>
      </c>
      <c r="V1450" s="23">
        <v>65.057904781590409</v>
      </c>
      <c r="W1450" s="23">
        <v>59.662800728526101</v>
      </c>
      <c r="X1450" s="23">
        <v>89.445591097186735</v>
      </c>
      <c r="Y1450" s="23">
        <v>74.632298174440649</v>
      </c>
      <c r="Z1450" s="23">
        <v>89.060473700790993</v>
      </c>
      <c r="AA1450" s="23">
        <v>74.246640572214318</v>
      </c>
      <c r="AB1450" s="21">
        <v>0</v>
      </c>
      <c r="AC1450" s="26">
        <f>((Y1450*1000)*(O1450/100))/VLOOKUP(E1450,'Sq Ft lookup'!$C$3:$D$7,2,0)</f>
        <v>0</v>
      </c>
      <c r="AD1450" s="26">
        <f>(100-J1450)/100*X1450*1000/VLOOKUP(E1450,'Sq Ft lookup'!$C$3:$D$7,2,0)</f>
        <v>1.0917347384842306</v>
      </c>
      <c r="AE1450" s="26">
        <f>(100-K1450)/100*Y1450*1000/VLOOKUP(E1450,'Sq Ft lookup'!$C$3:$D$7,2,0)</f>
        <v>0.76131246002519737</v>
      </c>
    </row>
    <row r="1451" spans="1:31">
      <c r="A1451" t="s">
        <v>1564</v>
      </c>
      <c r="B1451" t="s">
        <v>1550</v>
      </c>
      <c r="C1451" t="s">
        <v>35</v>
      </c>
      <c r="D1451" s="22" t="s">
        <v>1551</v>
      </c>
      <c r="E1451" t="s">
        <v>37</v>
      </c>
      <c r="F1451">
        <v>2004</v>
      </c>
      <c r="G1451" t="s">
        <v>81</v>
      </c>
      <c r="H1451" t="s">
        <v>82</v>
      </c>
      <c r="I1451" t="s">
        <v>77</v>
      </c>
      <c r="J1451" s="21">
        <v>35.057206141902228</v>
      </c>
      <c r="K1451" s="21">
        <v>43.894147335682888</v>
      </c>
      <c r="L1451" s="21">
        <v>70.977220094109768</v>
      </c>
      <c r="M1451" s="21">
        <v>72.847153539076686</v>
      </c>
      <c r="N1451" s="21">
        <v>0</v>
      </c>
      <c r="O1451" s="21">
        <v>0</v>
      </c>
      <c r="P1451" s="21">
        <v>0</v>
      </c>
      <c r="Q1451" s="21">
        <v>0</v>
      </c>
      <c r="R1451" s="23">
        <v>256455.39182052738</v>
      </c>
      <c r="S1451" s="23">
        <v>239629.97106220864</v>
      </c>
      <c r="T1451" s="23">
        <v>11085.433663289001</v>
      </c>
      <c r="U1451" s="18" t="s">
        <v>41</v>
      </c>
      <c r="V1451" s="23">
        <v>115.59749373908981</v>
      </c>
      <c r="W1451" s="23">
        <v>108.14872382883918</v>
      </c>
      <c r="X1451" s="23">
        <v>74.529700952974991</v>
      </c>
      <c r="Y1451" s="23">
        <v>64.067738362724043</v>
      </c>
      <c r="Z1451" s="23">
        <v>74.207251791711855</v>
      </c>
      <c r="AA1451" s="23">
        <v>63.822945741822345</v>
      </c>
      <c r="AB1451" s="21">
        <v>0</v>
      </c>
      <c r="AC1451" s="26">
        <f>((Y1451*1000)*(O1451/100))/VLOOKUP(E1451,'Sq Ft lookup'!$C$3:$D$7,2,0)</f>
        <v>0</v>
      </c>
      <c r="AD1451" s="26">
        <f>(100-J1451)/100*X1451*1000/VLOOKUP(E1451,'Sq Ft lookup'!$C$3:$D$7,2,0)</f>
        <v>0.97791029503883775</v>
      </c>
      <c r="AE1451" s="26">
        <f>(100-K1451)/100*Y1451*1000/VLOOKUP(E1451,'Sq Ft lookup'!$C$3:$D$7,2,0)</f>
        <v>0.72625014428023293</v>
      </c>
    </row>
    <row r="1452" spans="1:31">
      <c r="A1452" t="s">
        <v>1565</v>
      </c>
      <c r="B1452" t="s">
        <v>1550</v>
      </c>
      <c r="C1452" t="s">
        <v>35</v>
      </c>
      <c r="D1452" t="s">
        <v>1551</v>
      </c>
      <c r="E1452" t="s">
        <v>84</v>
      </c>
      <c r="F1452">
        <v>2004</v>
      </c>
      <c r="G1452" t="s">
        <v>38</v>
      </c>
      <c r="H1452" t="s">
        <v>39</v>
      </c>
      <c r="I1452" t="s">
        <v>40</v>
      </c>
      <c r="J1452" s="21">
        <v>37.467696860321574</v>
      </c>
      <c r="K1452" s="21">
        <v>47.994217758003735</v>
      </c>
      <c r="L1452" s="21">
        <v>93.503676109679034</v>
      </c>
      <c r="M1452" s="21">
        <v>93.939283208993615</v>
      </c>
      <c r="N1452" s="21">
        <v>0</v>
      </c>
      <c r="O1452" s="21">
        <v>0</v>
      </c>
      <c r="P1452" s="21">
        <v>0</v>
      </c>
      <c r="Q1452" s="21">
        <v>0</v>
      </c>
      <c r="R1452" s="23">
        <v>311709.87554221204</v>
      </c>
      <c r="S1452" s="23">
        <v>291379.24145858851</v>
      </c>
      <c r="T1452" s="23">
        <v>427326.844190887</v>
      </c>
      <c r="U1452" s="18" t="s">
        <v>41</v>
      </c>
      <c r="V1452" s="23">
        <v>49.839084342384687</v>
      </c>
      <c r="W1452" s="23">
        <v>46.496150474689955</v>
      </c>
      <c r="X1452" s="23">
        <v>100.31702811848258</v>
      </c>
      <c r="Y1452" s="23">
        <v>76.508311423586619</v>
      </c>
      <c r="Z1452" s="23">
        <v>100.31702811848258</v>
      </c>
      <c r="AA1452" s="23">
        <v>76.508311423586619</v>
      </c>
      <c r="AB1452" s="21">
        <v>0</v>
      </c>
      <c r="AC1452" s="26">
        <f>((Y1452*1000)*(O1452/100))/VLOOKUP(E1452,'Sq Ft lookup'!$C$3:$D$7,2,0)</f>
        <v>0</v>
      </c>
      <c r="AD1452" s="26">
        <f>(100-J1452)/100*X1452*1000/VLOOKUP(E1452,'Sq Ft lookup'!$C$3:$D$7,2,0)</f>
        <v>2.5402125176661658</v>
      </c>
      <c r="AE1452" s="26">
        <f>(100-K1452)/100*Y1452*1000/VLOOKUP(E1452,'Sq Ft lookup'!$C$3:$D$7,2,0)</f>
        <v>1.6112065533905167</v>
      </c>
    </row>
    <row r="1453" spans="1:31">
      <c r="A1453" t="s">
        <v>1566</v>
      </c>
      <c r="B1453" t="s">
        <v>1550</v>
      </c>
      <c r="C1453" t="s">
        <v>35</v>
      </c>
      <c r="D1453" s="22" t="s">
        <v>1551</v>
      </c>
      <c r="E1453" t="s">
        <v>84</v>
      </c>
      <c r="F1453">
        <v>2004</v>
      </c>
      <c r="G1453" t="s">
        <v>43</v>
      </c>
      <c r="H1453" t="s">
        <v>44</v>
      </c>
      <c r="I1453" t="s">
        <v>45</v>
      </c>
      <c r="J1453" s="21">
        <v>37.683467683202551</v>
      </c>
      <c r="K1453" s="21">
        <v>46.991141005224513</v>
      </c>
      <c r="L1453" s="21">
        <v>78.426387199153936</v>
      </c>
      <c r="M1453" s="21">
        <v>80.904829523290715</v>
      </c>
      <c r="N1453" s="21">
        <v>0</v>
      </c>
      <c r="O1453" s="21">
        <v>0</v>
      </c>
      <c r="P1453" s="21">
        <v>0</v>
      </c>
      <c r="Q1453" s="21">
        <v>0</v>
      </c>
      <c r="R1453" s="23">
        <v>329723.19604810129</v>
      </c>
      <c r="S1453" s="23">
        <v>291458.18484830041</v>
      </c>
      <c r="T1453" s="23">
        <v>239166.90777221599</v>
      </c>
      <c r="U1453" s="18" t="s">
        <v>41</v>
      </c>
      <c r="V1453" s="23">
        <v>83.688195592918376</v>
      </c>
      <c r="W1453" s="23">
        <v>74.071454253819809</v>
      </c>
      <c r="X1453" s="23">
        <v>98.543688575340028</v>
      </c>
      <c r="Y1453" s="23">
        <v>74.2423957682566</v>
      </c>
      <c r="Z1453" s="23">
        <v>97.377622254440652</v>
      </c>
      <c r="AA1453" s="23">
        <v>73.325352956198003</v>
      </c>
      <c r="AB1453" s="21">
        <v>0</v>
      </c>
      <c r="AC1453" s="26">
        <f>((Y1453*1000)*(O1453/100))/VLOOKUP(E1453,'Sq Ft lookup'!$C$3:$D$7,2,0)</f>
        <v>0</v>
      </c>
      <c r="AD1453" s="26">
        <f>(100-J1453)/100*X1453*1000/VLOOKUP(E1453,'Sq Ft lookup'!$C$3:$D$7,2,0)</f>
        <v>2.4866980982877505</v>
      </c>
      <c r="AE1453" s="26">
        <f>(100-K1453)/100*Y1453*1000/VLOOKUP(E1453,'Sq Ft lookup'!$C$3:$D$7,2,0)</f>
        <v>1.5936443363894839</v>
      </c>
    </row>
    <row r="1454" spans="1:31">
      <c r="A1454" t="s">
        <v>1567</v>
      </c>
      <c r="B1454" t="s">
        <v>1550</v>
      </c>
      <c r="C1454" t="s">
        <v>35</v>
      </c>
      <c r="D1454" s="22" t="s">
        <v>1551</v>
      </c>
      <c r="E1454" t="s">
        <v>84</v>
      </c>
      <c r="F1454">
        <v>2004</v>
      </c>
      <c r="G1454" t="s">
        <v>47</v>
      </c>
      <c r="H1454" t="s">
        <v>39</v>
      </c>
      <c r="I1454" t="s">
        <v>40</v>
      </c>
      <c r="J1454" s="21">
        <v>35.367030249210217</v>
      </c>
      <c r="K1454" s="21">
        <v>49.168463193846414</v>
      </c>
      <c r="L1454" s="21">
        <v>93.683332565421878</v>
      </c>
      <c r="M1454" s="21">
        <v>94.395677108663122</v>
      </c>
      <c r="N1454" s="21">
        <v>0</v>
      </c>
      <c r="O1454" s="21">
        <v>0</v>
      </c>
      <c r="P1454" s="21">
        <v>0</v>
      </c>
      <c r="Q1454" s="21">
        <v>0</v>
      </c>
      <c r="R1454" s="23">
        <v>326657.03308105614</v>
      </c>
      <c r="S1454" s="23">
        <v>290888.68687256885</v>
      </c>
      <c r="T1454" s="23">
        <v>334895.469195218</v>
      </c>
      <c r="U1454" s="18" t="s">
        <v>41</v>
      </c>
      <c r="V1454" s="23">
        <v>52.370544932571576</v>
      </c>
      <c r="W1454" s="23">
        <v>46.460599403482917</v>
      </c>
      <c r="X1454" s="23">
        <v>108.40350127951299</v>
      </c>
      <c r="Y1454" s="23">
        <v>82.476968008113616</v>
      </c>
      <c r="Z1454" s="23">
        <v>108.40350127951299</v>
      </c>
      <c r="AA1454" s="23">
        <v>82.476968008113616</v>
      </c>
      <c r="AB1454" s="21">
        <v>0</v>
      </c>
      <c r="AC1454" s="26">
        <f>((Y1454*1000)*(O1454/100))/VLOOKUP(E1454,'Sq Ft lookup'!$C$3:$D$7,2,0)</f>
        <v>0</v>
      </c>
      <c r="AD1454" s="26">
        <f>(100-J1454)/100*X1454*1000/VLOOKUP(E1454,'Sq Ft lookup'!$C$3:$D$7,2,0)</f>
        <v>2.8371898032308018</v>
      </c>
      <c r="AE1454" s="26">
        <f>(100-K1454)/100*Y1454*1000/VLOOKUP(E1454,'Sq Ft lookup'!$C$3:$D$7,2,0)</f>
        <v>1.6976841607468633</v>
      </c>
    </row>
    <row r="1455" spans="1:31">
      <c r="A1455" t="s">
        <v>1568</v>
      </c>
      <c r="B1455" t="s">
        <v>1550</v>
      </c>
      <c r="C1455" t="s">
        <v>35</v>
      </c>
      <c r="D1455" t="s">
        <v>1551</v>
      </c>
      <c r="E1455" t="s">
        <v>84</v>
      </c>
      <c r="F1455">
        <v>2004</v>
      </c>
      <c r="G1455" t="s">
        <v>49</v>
      </c>
      <c r="H1455" t="s">
        <v>44</v>
      </c>
      <c r="I1455" t="s">
        <v>45</v>
      </c>
      <c r="J1455" s="21">
        <v>42.181423544186913</v>
      </c>
      <c r="K1455" s="21">
        <v>45.760809045184772</v>
      </c>
      <c r="L1455" s="21">
        <v>81.81186625700029</v>
      </c>
      <c r="M1455" s="21">
        <v>83.277308590768968</v>
      </c>
      <c r="N1455" s="21">
        <v>0</v>
      </c>
      <c r="O1455" s="21">
        <v>0</v>
      </c>
      <c r="P1455" s="21">
        <v>0</v>
      </c>
      <c r="Q1455" s="21">
        <v>0</v>
      </c>
      <c r="R1455" s="23">
        <v>293284.78333494259</v>
      </c>
      <c r="S1455" s="23">
        <v>268517.77637512877</v>
      </c>
      <c r="T1455" s="23">
        <v>153751.309381461</v>
      </c>
      <c r="U1455" s="18" t="s">
        <v>41</v>
      </c>
      <c r="V1455" s="23">
        <v>36.738890787878205</v>
      </c>
      <c r="W1455" s="23">
        <v>33.77805456198584</v>
      </c>
      <c r="X1455" s="23">
        <v>79.620663722248992</v>
      </c>
      <c r="Y1455" s="23">
        <v>63.704275911851781</v>
      </c>
      <c r="Z1455" s="23">
        <v>66.488038258459696</v>
      </c>
      <c r="AA1455" s="23">
        <v>63.578498736148092</v>
      </c>
      <c r="AB1455" s="21">
        <v>0</v>
      </c>
      <c r="AC1455" s="26">
        <f>((Y1455*1000)*(O1455/100))/VLOOKUP(E1455,'Sq Ft lookup'!$C$3:$D$7,2,0)</f>
        <v>0</v>
      </c>
      <c r="AD1455" s="26">
        <f>(100-J1455)/100*X1455*1000/VLOOKUP(E1455,'Sq Ft lookup'!$C$3:$D$7,2,0)</f>
        <v>1.8641641761034367</v>
      </c>
      <c r="AE1455" s="26">
        <f>(100-K1455)/100*Y1455*1000/VLOOKUP(E1455,'Sq Ft lookup'!$C$3:$D$7,2,0)</f>
        <v>1.3991773176032256</v>
      </c>
    </row>
    <row r="1456" spans="1:31">
      <c r="A1456" t="s">
        <v>1569</v>
      </c>
      <c r="B1456" t="s">
        <v>1550</v>
      </c>
      <c r="C1456" t="s">
        <v>35</v>
      </c>
      <c r="D1456" t="s">
        <v>1551</v>
      </c>
      <c r="E1456" t="s">
        <v>84</v>
      </c>
      <c r="F1456">
        <v>2004</v>
      </c>
      <c r="G1456" t="s">
        <v>51</v>
      </c>
      <c r="H1456" t="s">
        <v>52</v>
      </c>
      <c r="I1456" t="s">
        <v>53</v>
      </c>
      <c r="J1456" s="21">
        <v>35.180811310685066</v>
      </c>
      <c r="K1456" s="21">
        <v>49.712983492672002</v>
      </c>
      <c r="L1456" s="21">
        <v>88.324914092227488</v>
      </c>
      <c r="M1456" s="21">
        <v>89.906995656111491</v>
      </c>
      <c r="N1456" s="21">
        <v>0</v>
      </c>
      <c r="O1456" s="21">
        <v>0</v>
      </c>
      <c r="P1456" s="21">
        <v>0</v>
      </c>
      <c r="Q1456" s="21">
        <v>0</v>
      </c>
      <c r="R1456" s="23">
        <v>344627.14125747554</v>
      </c>
      <c r="S1456" s="23">
        <v>297471.96240590647</v>
      </c>
      <c r="T1456" s="23">
        <v>148484.993909296</v>
      </c>
      <c r="U1456" s="18" t="s">
        <v>41</v>
      </c>
      <c r="V1456" s="23">
        <v>51.748514009022422</v>
      </c>
      <c r="W1456" s="23">
        <v>44.734908279507195</v>
      </c>
      <c r="X1456" s="23">
        <v>102.45560471115846</v>
      </c>
      <c r="Y1456" s="23">
        <v>76.855030112153557</v>
      </c>
      <c r="Z1456" s="23">
        <v>102.21442396668871</v>
      </c>
      <c r="AA1456" s="23">
        <v>76.78282823072648</v>
      </c>
      <c r="AB1456" s="21">
        <v>0</v>
      </c>
      <c r="AC1456" s="26">
        <f>((Y1456*1000)*(O1456/100))/VLOOKUP(E1456,'Sq Ft lookup'!$C$3:$D$7,2,0)</f>
        <v>0</v>
      </c>
      <c r="AD1456" s="26">
        <f>(100-J1456)/100*X1456*1000/VLOOKUP(E1456,'Sq Ft lookup'!$C$3:$D$7,2,0)</f>
        <v>2.6892444519337695</v>
      </c>
      <c r="AE1456" s="26">
        <f>(100-K1456)/100*Y1456*1000/VLOOKUP(E1456,'Sq Ft lookup'!$C$3:$D$7,2,0)</f>
        <v>1.5650172779595288</v>
      </c>
    </row>
    <row r="1457" spans="1:31">
      <c r="A1457" t="s">
        <v>1570</v>
      </c>
      <c r="B1457" t="s">
        <v>1550</v>
      </c>
      <c r="C1457" t="s">
        <v>35</v>
      </c>
      <c r="D1457" t="s">
        <v>1551</v>
      </c>
      <c r="E1457" t="s">
        <v>84</v>
      </c>
      <c r="F1457">
        <v>2004</v>
      </c>
      <c r="G1457" t="s">
        <v>55</v>
      </c>
      <c r="H1457" t="s">
        <v>56</v>
      </c>
      <c r="I1457" t="s">
        <v>57</v>
      </c>
      <c r="J1457" s="21">
        <v>29.163360386069158</v>
      </c>
      <c r="K1457" s="21">
        <v>43.48835985755106</v>
      </c>
      <c r="L1457" s="21">
        <v>86.577943496064407</v>
      </c>
      <c r="M1457" s="21">
        <v>88.041300910650449</v>
      </c>
      <c r="N1457" s="21">
        <v>0</v>
      </c>
      <c r="O1457" s="21">
        <v>0</v>
      </c>
      <c r="P1457" s="21">
        <v>0</v>
      </c>
      <c r="Q1457" s="21">
        <v>0</v>
      </c>
      <c r="R1457" s="23">
        <v>321918.90925979736</v>
      </c>
      <c r="S1457" s="23">
        <v>287188.29385986895</v>
      </c>
      <c r="T1457" s="23">
        <v>246803.817741126</v>
      </c>
      <c r="U1457" s="18" t="s">
        <v>41</v>
      </c>
      <c r="V1457" s="21">
        <v>31.095277056959471</v>
      </c>
      <c r="W1457" s="21">
        <v>27.7044718584715</v>
      </c>
      <c r="X1457" s="23">
        <v>97.486404815243304</v>
      </c>
      <c r="Y1457" s="23">
        <v>74.373086404652113</v>
      </c>
      <c r="Z1457" s="23">
        <v>95.220162538093945</v>
      </c>
      <c r="AA1457" s="23">
        <v>72.653633969479216</v>
      </c>
      <c r="AB1457" s="21">
        <v>0</v>
      </c>
      <c r="AC1457" s="26">
        <f>((Y1457*1000)*(O1457/100))/VLOOKUP(E1457,'Sq Ft lookup'!$C$3:$D$7,2,0)</f>
        <v>0</v>
      </c>
      <c r="AD1457" s="26">
        <f>(100-J1457)/100*X1457*1000/VLOOKUP(E1457,'Sq Ft lookup'!$C$3:$D$7,2,0)</f>
        <v>2.7963593136890714</v>
      </c>
      <c r="AE1457" s="26">
        <f>(100-K1457)/100*Y1457*1000/VLOOKUP(E1457,'Sq Ft lookup'!$C$3:$D$7,2,0)</f>
        <v>1.7019417271443458</v>
      </c>
    </row>
    <row r="1458" spans="1:31">
      <c r="A1458" t="s">
        <v>1571</v>
      </c>
      <c r="B1458" t="s">
        <v>1550</v>
      </c>
      <c r="C1458" t="s">
        <v>35</v>
      </c>
      <c r="D1458" s="22" t="s">
        <v>1551</v>
      </c>
      <c r="E1458" t="s">
        <v>84</v>
      </c>
      <c r="F1458">
        <v>2004</v>
      </c>
      <c r="G1458" t="s">
        <v>59</v>
      </c>
      <c r="H1458" t="s">
        <v>44</v>
      </c>
      <c r="I1458" t="s">
        <v>45</v>
      </c>
      <c r="J1458" s="21">
        <v>46.281566625313339</v>
      </c>
      <c r="K1458" s="21">
        <v>49.644423467575038</v>
      </c>
      <c r="L1458" s="21">
        <v>82.797268403025441</v>
      </c>
      <c r="M1458" s="21">
        <v>84.321012425772793</v>
      </c>
      <c r="N1458" s="21">
        <v>0</v>
      </c>
      <c r="O1458" s="21">
        <v>0</v>
      </c>
      <c r="P1458" s="21">
        <v>0</v>
      </c>
      <c r="Q1458" s="21">
        <v>0</v>
      </c>
      <c r="R1458" s="23">
        <v>302593.69359709404</v>
      </c>
      <c r="S1458" s="23">
        <v>274859.11495781312</v>
      </c>
      <c r="T1458" s="23">
        <v>132739.83834893399</v>
      </c>
      <c r="U1458" s="18" t="s">
        <v>41</v>
      </c>
      <c r="V1458" s="23">
        <v>37.930908663404892</v>
      </c>
      <c r="W1458" s="23">
        <v>34.570727235706023</v>
      </c>
      <c r="X1458" s="23">
        <v>86.913619400479291</v>
      </c>
      <c r="Y1458" s="23">
        <v>68.025481879892439</v>
      </c>
      <c r="Z1458" s="23">
        <v>67.141973731742809</v>
      </c>
      <c r="AA1458" s="23">
        <v>64.143596934925995</v>
      </c>
      <c r="AB1458" s="21">
        <v>0</v>
      </c>
      <c r="AC1458" s="26">
        <f>((Y1458*1000)*(O1458/100))/VLOOKUP(E1458,'Sq Ft lookup'!$C$3:$D$7,2,0)</f>
        <v>0</v>
      </c>
      <c r="AD1458" s="26">
        <f>(100-J1458)/100*X1458*1000/VLOOKUP(E1458,'Sq Ft lookup'!$C$3:$D$7,2,0)</f>
        <v>1.8906108415134726</v>
      </c>
      <c r="AE1458" s="26">
        <f>(100-K1458)/100*Y1458*1000/VLOOKUP(E1458,'Sq Ft lookup'!$C$3:$D$7,2,0)</f>
        <v>1.3871076569985874</v>
      </c>
    </row>
    <row r="1459" spans="1:31">
      <c r="A1459" t="s">
        <v>1572</v>
      </c>
      <c r="B1459" t="s">
        <v>1550</v>
      </c>
      <c r="C1459" t="s">
        <v>35</v>
      </c>
      <c r="D1459" s="22" t="s">
        <v>1551</v>
      </c>
      <c r="E1459" t="s">
        <v>84</v>
      </c>
      <c r="F1459">
        <v>2004</v>
      </c>
      <c r="G1459" t="s">
        <v>61</v>
      </c>
      <c r="H1459" t="s">
        <v>62</v>
      </c>
      <c r="I1459" t="s">
        <v>63</v>
      </c>
      <c r="J1459" s="21">
        <v>19.978832152450721</v>
      </c>
      <c r="K1459" s="21">
        <v>37.903494046914602</v>
      </c>
      <c r="L1459" s="21">
        <v>85.012344192895455</v>
      </c>
      <c r="M1459" s="21">
        <v>87.270057166122356</v>
      </c>
      <c r="N1459" s="21">
        <v>0</v>
      </c>
      <c r="O1459" s="21">
        <v>0</v>
      </c>
      <c r="P1459" s="21">
        <v>0</v>
      </c>
      <c r="Q1459" s="21">
        <v>0</v>
      </c>
      <c r="R1459" s="23">
        <v>351095.85565635079</v>
      </c>
      <c r="S1459" s="23">
        <v>300326.68286493985</v>
      </c>
      <c r="T1459" s="23">
        <v>80179.015789653</v>
      </c>
      <c r="U1459" s="18" t="s">
        <v>41</v>
      </c>
      <c r="V1459" s="23">
        <v>60.123535724520245</v>
      </c>
      <c r="W1459" s="23">
        <v>51.065863063916986</v>
      </c>
      <c r="X1459" s="23">
        <v>106.24850957628841</v>
      </c>
      <c r="Y1459" s="23">
        <v>81.006702764933422</v>
      </c>
      <c r="Z1459" s="23">
        <v>106.24850957628841</v>
      </c>
      <c r="AA1459" s="23">
        <v>81.006702764933422</v>
      </c>
      <c r="AB1459" s="21">
        <v>0</v>
      </c>
      <c r="AC1459" s="26">
        <f>((Y1459*1000)*(O1459/100))/VLOOKUP(E1459,'Sq Ft lookup'!$C$3:$D$7,2,0)</f>
        <v>0</v>
      </c>
      <c r="AD1459" s="26">
        <f>(100-J1459)/100*X1459*1000/VLOOKUP(E1459,'Sq Ft lookup'!$C$3:$D$7,2,0)</f>
        <v>3.4428547553578142</v>
      </c>
      <c r="AE1459" s="26">
        <f>(100-K1459)/100*Y1459*1000/VLOOKUP(E1459,'Sq Ft lookup'!$C$3:$D$7,2,0)</f>
        <v>2.0369439969558649</v>
      </c>
    </row>
    <row r="1460" spans="1:31">
      <c r="A1460" t="s">
        <v>1573</v>
      </c>
      <c r="B1460" t="s">
        <v>1550</v>
      </c>
      <c r="C1460" t="s">
        <v>35</v>
      </c>
      <c r="D1460" t="s">
        <v>1551</v>
      </c>
      <c r="E1460" t="s">
        <v>84</v>
      </c>
      <c r="F1460">
        <v>2004</v>
      </c>
      <c r="G1460" t="s">
        <v>65</v>
      </c>
      <c r="H1460" t="s">
        <v>66</v>
      </c>
      <c r="I1460" t="s">
        <v>57</v>
      </c>
      <c r="J1460" s="21">
        <v>29.352793288039926</v>
      </c>
      <c r="K1460" s="21">
        <v>44.202377488902592</v>
      </c>
      <c r="L1460" s="21">
        <v>87.636944700165458</v>
      </c>
      <c r="M1460" s="21">
        <v>89.185766111160319</v>
      </c>
      <c r="N1460" s="21">
        <v>0</v>
      </c>
      <c r="O1460" s="21">
        <v>0</v>
      </c>
      <c r="P1460" s="21">
        <v>0</v>
      </c>
      <c r="Q1460" s="21">
        <v>0</v>
      </c>
      <c r="R1460" s="23">
        <v>334131.29820156848</v>
      </c>
      <c r="S1460" s="23">
        <v>293178.71560354007</v>
      </c>
      <c r="T1460" s="23">
        <v>174477.34438496901</v>
      </c>
      <c r="U1460" s="18" t="s">
        <v>41</v>
      </c>
      <c r="V1460" s="23">
        <v>32.445607634488823</v>
      </c>
      <c r="W1460" s="23">
        <v>28.380544898018197</v>
      </c>
      <c r="X1460" s="23">
        <v>110.4340725900424</v>
      </c>
      <c r="Y1460" s="23">
        <v>84.392466944084305</v>
      </c>
      <c r="Z1460" s="23">
        <v>110.4340725900424</v>
      </c>
      <c r="AA1460" s="23">
        <v>84.392466944084305</v>
      </c>
      <c r="AB1460" s="21">
        <v>0</v>
      </c>
      <c r="AC1460" s="26">
        <f>((Y1460*1000)*(O1460/100))/VLOOKUP(E1460,'Sq Ft lookup'!$C$3:$D$7,2,0)</f>
        <v>0</v>
      </c>
      <c r="AD1460" s="26">
        <f>(100-J1460)/100*X1460*1000/VLOOKUP(E1460,'Sq Ft lookup'!$C$3:$D$7,2,0)</f>
        <v>3.1592868006933914</v>
      </c>
      <c r="AE1460" s="26">
        <f>(100-K1460)/100*Y1460*1000/VLOOKUP(E1460,'Sq Ft lookup'!$C$3:$D$7,2,0)</f>
        <v>1.9068228440276505</v>
      </c>
    </row>
    <row r="1461" spans="1:31">
      <c r="A1461" t="s">
        <v>1574</v>
      </c>
      <c r="B1461" t="s">
        <v>1550</v>
      </c>
      <c r="C1461" t="s">
        <v>35</v>
      </c>
      <c r="D1461" t="s">
        <v>1551</v>
      </c>
      <c r="E1461" t="s">
        <v>84</v>
      </c>
      <c r="F1461">
        <v>2004</v>
      </c>
      <c r="G1461" t="s">
        <v>68</v>
      </c>
      <c r="H1461" t="s">
        <v>69</v>
      </c>
      <c r="I1461" t="s">
        <v>70</v>
      </c>
      <c r="J1461" s="21">
        <v>33.56496506663342</v>
      </c>
      <c r="K1461" s="21">
        <v>47.288957323746658</v>
      </c>
      <c r="L1461" s="21">
        <v>88.236150328962324</v>
      </c>
      <c r="M1461" s="21">
        <v>89.866652371990455</v>
      </c>
      <c r="N1461" s="21">
        <v>0</v>
      </c>
      <c r="O1461" s="21">
        <v>0</v>
      </c>
      <c r="P1461" s="21">
        <v>0</v>
      </c>
      <c r="Q1461" s="21">
        <v>0</v>
      </c>
      <c r="R1461" s="23">
        <v>316245.51579645881</v>
      </c>
      <c r="S1461" s="23">
        <v>271976.62098501576</v>
      </c>
      <c r="T1461" s="23">
        <v>19168.417629923999</v>
      </c>
      <c r="U1461" s="18" t="s">
        <v>41</v>
      </c>
      <c r="V1461" s="23">
        <v>34.204261486980187</v>
      </c>
      <c r="W1461" s="23">
        <v>29.462286125442244</v>
      </c>
      <c r="X1461" s="23">
        <v>94.76405823866493</v>
      </c>
      <c r="Y1461" s="23">
        <v>71.466924227294783</v>
      </c>
      <c r="Z1461" s="23">
        <v>88.110251993314833</v>
      </c>
      <c r="AA1461" s="23">
        <v>67.169840798480067</v>
      </c>
      <c r="AB1461" s="21">
        <v>0</v>
      </c>
      <c r="AC1461" s="26">
        <f>((Y1461*1000)*(O1461/100))/VLOOKUP(E1461,'Sq Ft lookup'!$C$3:$D$7,2,0)</f>
        <v>0</v>
      </c>
      <c r="AD1461" s="26">
        <f>(100-J1461)/100*X1461*1000/VLOOKUP(E1461,'Sq Ft lookup'!$C$3:$D$7,2,0)</f>
        <v>2.5493636442653531</v>
      </c>
      <c r="AE1461" s="26">
        <f>(100-K1461)/100*Y1461*1000/VLOOKUP(E1461,'Sq Ft lookup'!$C$3:$D$7,2,0)</f>
        <v>1.5254489139038263</v>
      </c>
    </row>
    <row r="1462" spans="1:31">
      <c r="A1462" t="s">
        <v>1575</v>
      </c>
      <c r="B1462" t="s">
        <v>1550</v>
      </c>
      <c r="C1462" t="s">
        <v>35</v>
      </c>
      <c r="D1462" t="s">
        <v>1551</v>
      </c>
      <c r="E1462" t="s">
        <v>84</v>
      </c>
      <c r="F1462">
        <v>2004</v>
      </c>
      <c r="G1462" t="s">
        <v>72</v>
      </c>
      <c r="H1462" t="s">
        <v>73</v>
      </c>
      <c r="I1462" t="s">
        <v>63</v>
      </c>
      <c r="J1462" s="21">
        <v>19.422911897413542</v>
      </c>
      <c r="K1462" s="21">
        <v>37.957219166049406</v>
      </c>
      <c r="L1462" s="21">
        <v>82.188110213553117</v>
      </c>
      <c r="M1462" s="21">
        <v>85.20089682385435</v>
      </c>
      <c r="N1462" s="21">
        <v>0</v>
      </c>
      <c r="O1462" s="21">
        <v>0</v>
      </c>
      <c r="P1462" s="21">
        <v>0</v>
      </c>
      <c r="Q1462" s="21">
        <v>0</v>
      </c>
      <c r="R1462" s="23">
        <v>367473.59653005784</v>
      </c>
      <c r="S1462" s="23">
        <v>307135.66671657166</v>
      </c>
      <c r="T1462" s="23">
        <v>52450.042803586999</v>
      </c>
      <c r="U1462" s="18" t="s">
        <v>41</v>
      </c>
      <c r="V1462" s="23">
        <v>106.29889617101064</v>
      </c>
      <c r="W1462" s="23">
        <v>88.317252175018041</v>
      </c>
      <c r="X1462" s="23">
        <v>109.74792360686101</v>
      </c>
      <c r="Y1462" s="23">
        <v>82.32432898948727</v>
      </c>
      <c r="Z1462" s="23">
        <v>107.2676184807691</v>
      </c>
      <c r="AA1462" s="23">
        <v>80.541719219713997</v>
      </c>
      <c r="AB1462" s="21">
        <v>0</v>
      </c>
      <c r="AC1462" s="26">
        <f>((Y1462*1000)*(O1462/100))/VLOOKUP(E1462,'Sq Ft lookup'!$C$3:$D$7,2,0)</f>
        <v>0</v>
      </c>
      <c r="AD1462" s="26">
        <f>(100-J1462)/100*X1462*1000/VLOOKUP(E1462,'Sq Ft lookup'!$C$3:$D$7,2,0)</f>
        <v>3.5809548935193227</v>
      </c>
      <c r="AE1462" s="26">
        <f>(100-K1462)/100*Y1462*1000/VLOOKUP(E1462,'Sq Ft lookup'!$C$3:$D$7,2,0)</f>
        <v>2.0682851997557421</v>
      </c>
    </row>
    <row r="1463" spans="1:31">
      <c r="A1463" t="s">
        <v>1576</v>
      </c>
      <c r="B1463" t="s">
        <v>1550</v>
      </c>
      <c r="C1463" t="s">
        <v>35</v>
      </c>
      <c r="D1463" t="s">
        <v>1551</v>
      </c>
      <c r="E1463" t="s">
        <v>84</v>
      </c>
      <c r="F1463">
        <v>2004</v>
      </c>
      <c r="G1463" t="s">
        <v>75</v>
      </c>
      <c r="H1463" t="s">
        <v>76</v>
      </c>
      <c r="I1463" t="s">
        <v>77</v>
      </c>
      <c r="J1463" s="21">
        <v>31.562548701587932</v>
      </c>
      <c r="K1463" s="21">
        <v>47.375952239990049</v>
      </c>
      <c r="L1463" s="21">
        <v>81.862174846654185</v>
      </c>
      <c r="M1463" s="21">
        <v>84.548930028005188</v>
      </c>
      <c r="N1463" s="21">
        <v>0</v>
      </c>
      <c r="O1463" s="21">
        <v>0</v>
      </c>
      <c r="P1463" s="21">
        <v>0</v>
      </c>
      <c r="Q1463" s="21">
        <v>0</v>
      </c>
      <c r="R1463" s="23">
        <v>359353.79875793768</v>
      </c>
      <c r="S1463" s="23">
        <v>304400.40398340032</v>
      </c>
      <c r="T1463" s="23">
        <v>73980.613251250004</v>
      </c>
      <c r="U1463" s="18" t="s">
        <v>41</v>
      </c>
      <c r="V1463" s="23">
        <v>146.48376514256393</v>
      </c>
      <c r="W1463" s="23">
        <v>124.78300759070878</v>
      </c>
      <c r="X1463" s="23">
        <v>112.4922564277164</v>
      </c>
      <c r="Y1463" s="23">
        <v>84.532879909470637</v>
      </c>
      <c r="Z1463" s="23">
        <v>111.8691820752354</v>
      </c>
      <c r="AA1463" s="23">
        <v>84.071608698769339</v>
      </c>
      <c r="AB1463" s="21">
        <v>0</v>
      </c>
      <c r="AC1463" s="26">
        <f>((Y1463*1000)*(O1463/100))/VLOOKUP(E1463,'Sq Ft lookup'!$C$3:$D$7,2,0)</f>
        <v>0</v>
      </c>
      <c r="AD1463" s="26">
        <f>(100-J1463)/100*X1463*1000/VLOOKUP(E1463,'Sq Ft lookup'!$C$3:$D$7,2,0)</f>
        <v>3.1175069126221193</v>
      </c>
      <c r="AE1463" s="26">
        <f>(100-K1463)/100*Y1463*1000/VLOOKUP(E1463,'Sq Ft lookup'!$C$3:$D$7,2,0)</f>
        <v>1.8013615345807528</v>
      </c>
    </row>
    <row r="1464" spans="1:31">
      <c r="A1464" t="s">
        <v>1577</v>
      </c>
      <c r="B1464" t="s">
        <v>1550</v>
      </c>
      <c r="C1464" t="s">
        <v>35</v>
      </c>
      <c r="D1464" t="s">
        <v>1551</v>
      </c>
      <c r="E1464" t="s">
        <v>84</v>
      </c>
      <c r="F1464">
        <v>2004</v>
      </c>
      <c r="G1464" t="s">
        <v>79</v>
      </c>
      <c r="H1464" t="s">
        <v>62</v>
      </c>
      <c r="I1464" t="s">
        <v>70</v>
      </c>
      <c r="J1464" s="21">
        <v>26.881492760103477</v>
      </c>
      <c r="K1464" s="21">
        <v>42.9868367080106</v>
      </c>
      <c r="L1464" s="21">
        <v>81.697975811425025</v>
      </c>
      <c r="M1464" s="21">
        <v>84.629654268459859</v>
      </c>
      <c r="N1464" s="21">
        <v>0</v>
      </c>
      <c r="O1464" s="21">
        <v>0</v>
      </c>
      <c r="P1464" s="21">
        <v>0</v>
      </c>
      <c r="Q1464" s="21">
        <v>0</v>
      </c>
      <c r="R1464" s="23">
        <v>397769.13188695657</v>
      </c>
      <c r="S1464" s="23">
        <v>333826.05040259147</v>
      </c>
      <c r="T1464" s="23">
        <v>12732.165066451</v>
      </c>
      <c r="U1464" s="18" t="s">
        <v>41</v>
      </c>
      <c r="V1464" s="23">
        <v>86.09891775825669</v>
      </c>
      <c r="W1464" s="23">
        <v>72.306563762704712</v>
      </c>
      <c r="X1464" s="23">
        <v>120.8305748130819</v>
      </c>
      <c r="Y1464" s="23">
        <v>92.793346903052537</v>
      </c>
      <c r="Z1464" s="23">
        <v>120.62765232634001</v>
      </c>
      <c r="AA1464" s="23">
        <v>92.657849582797695</v>
      </c>
      <c r="AB1464" s="21">
        <v>0</v>
      </c>
      <c r="AC1464" s="26">
        <f>((Y1464*1000)*(O1464/100))/VLOOKUP(E1464,'Sq Ft lookup'!$C$3:$D$7,2,0)</f>
        <v>0</v>
      </c>
      <c r="AD1464" s="26">
        <f>(100-J1464)/100*X1464*1000/VLOOKUP(E1464,'Sq Ft lookup'!$C$3:$D$7,2,0)</f>
        <v>3.5776275599397405</v>
      </c>
      <c r="AE1464" s="26">
        <f>(100-K1464)/100*Y1464*1000/VLOOKUP(E1464,'Sq Ft lookup'!$C$3:$D$7,2,0)</f>
        <v>2.1423131157699751</v>
      </c>
    </row>
    <row r="1465" spans="1:31">
      <c r="A1465" t="s">
        <v>1578</v>
      </c>
      <c r="B1465" t="s">
        <v>1550</v>
      </c>
      <c r="C1465" t="s">
        <v>35</v>
      </c>
      <c r="D1465" s="22" t="s">
        <v>1551</v>
      </c>
      <c r="E1465" t="s">
        <v>84</v>
      </c>
      <c r="F1465">
        <v>2004</v>
      </c>
      <c r="G1465" t="s">
        <v>81</v>
      </c>
      <c r="H1465" t="s">
        <v>82</v>
      </c>
      <c r="I1465" t="s">
        <v>77</v>
      </c>
      <c r="J1465" s="21">
        <v>23.192238050570634</v>
      </c>
      <c r="K1465" s="21">
        <v>39.692601328784384</v>
      </c>
      <c r="L1465" s="21">
        <v>71.867545557442654</v>
      </c>
      <c r="M1465" s="21">
        <v>76.618951331674424</v>
      </c>
      <c r="N1465" s="21">
        <v>0</v>
      </c>
      <c r="O1465" s="21">
        <v>0</v>
      </c>
      <c r="P1465" s="21">
        <v>0</v>
      </c>
      <c r="Q1465" s="21">
        <v>0</v>
      </c>
      <c r="R1465" s="23">
        <v>396117.5705787777</v>
      </c>
      <c r="S1465" s="23">
        <v>328781.90797870717</v>
      </c>
      <c r="T1465" s="23">
        <v>15338.920735447</v>
      </c>
      <c r="U1465" s="18" t="s">
        <v>41</v>
      </c>
      <c r="V1465" s="23">
        <v>179.24552505059106</v>
      </c>
      <c r="W1465" s="23">
        <v>148.96937750912514</v>
      </c>
      <c r="X1465" s="23">
        <v>119.22198833610328</v>
      </c>
      <c r="Y1465" s="23">
        <v>90.898667500418853</v>
      </c>
      <c r="Z1465" s="23">
        <v>118.22036280936911</v>
      </c>
      <c r="AA1465" s="23">
        <v>90.499792703620614</v>
      </c>
      <c r="AB1465" s="21">
        <v>0</v>
      </c>
      <c r="AC1465" s="26">
        <f>((Y1465*1000)*(O1465/100))/VLOOKUP(E1465,'Sq Ft lookup'!$C$3:$D$7,2,0)</f>
        <v>0</v>
      </c>
      <c r="AD1465" s="26">
        <f>(100-J1465)/100*X1465*1000/VLOOKUP(E1465,'Sq Ft lookup'!$C$3:$D$7,2,0)</f>
        <v>3.7081085641858942</v>
      </c>
      <c r="AE1465" s="26">
        <f>(100-K1465)/100*Y1465*1000/VLOOKUP(E1465,'Sq Ft lookup'!$C$3:$D$7,2,0)</f>
        <v>2.2198267583033124</v>
      </c>
    </row>
    <row r="1466" spans="1:31">
      <c r="A1466" t="s">
        <v>1579</v>
      </c>
      <c r="B1466" t="s">
        <v>1550</v>
      </c>
      <c r="C1466" t="s">
        <v>35</v>
      </c>
      <c r="D1466" s="22" t="s">
        <v>1551</v>
      </c>
      <c r="E1466" t="s">
        <v>99</v>
      </c>
      <c r="F1466">
        <v>2004</v>
      </c>
      <c r="G1466" t="s">
        <v>38</v>
      </c>
      <c r="H1466" t="s">
        <v>39</v>
      </c>
      <c r="I1466" t="s">
        <v>40</v>
      </c>
      <c r="J1466" s="21">
        <v>66.225207239214839</v>
      </c>
      <c r="K1466" s="21">
        <v>82.777125243496187</v>
      </c>
      <c r="L1466" s="21">
        <v>94.699284956419589</v>
      </c>
      <c r="M1466" s="21">
        <v>96.730296141984965</v>
      </c>
      <c r="N1466" s="21">
        <v>0</v>
      </c>
      <c r="O1466" s="21">
        <v>0</v>
      </c>
      <c r="P1466" s="21">
        <v>0</v>
      </c>
      <c r="Q1466" s="21">
        <v>0</v>
      </c>
      <c r="R1466" s="23">
        <v>755738.16939655982</v>
      </c>
      <c r="S1466" s="23">
        <v>468807.18308555998</v>
      </c>
      <c r="T1466" s="23">
        <v>196513.260984961</v>
      </c>
      <c r="U1466" s="18" t="s">
        <v>41</v>
      </c>
      <c r="V1466" s="23">
        <v>119.13645646214285</v>
      </c>
      <c r="W1466" s="23">
        <v>73.485038713888983</v>
      </c>
      <c r="X1466" s="23">
        <v>293.8814389886914</v>
      </c>
      <c r="Y1466" s="23">
        <v>222.91827526224182</v>
      </c>
      <c r="Z1466" s="23">
        <v>166.45845405866029</v>
      </c>
      <c r="AA1466" s="23">
        <v>88.637255507498352</v>
      </c>
      <c r="AB1466" s="21">
        <v>0</v>
      </c>
      <c r="AC1466" s="26">
        <f>((Y1466*1000)*(O1466/100))/VLOOKUP(E1466,'Sq Ft lookup'!$C$3:$D$7,2,0)</f>
        <v>0</v>
      </c>
      <c r="AD1466" s="26">
        <f>(100-J1466)/100*X1466*1000/VLOOKUP(E1466,'Sq Ft lookup'!$C$3:$D$7,2,0)</f>
        <v>1.8518255033739515</v>
      </c>
      <c r="AE1466" s="26">
        <f>(100-K1466)/100*Y1466*1000/VLOOKUP(E1466,'Sq Ft lookup'!$C$3:$D$7,2,0)</f>
        <v>0.71628610742116294</v>
      </c>
    </row>
    <row r="1467" spans="1:31">
      <c r="A1467" t="s">
        <v>1580</v>
      </c>
      <c r="B1467" t="s">
        <v>1550</v>
      </c>
      <c r="C1467" t="s">
        <v>35</v>
      </c>
      <c r="D1467" t="s">
        <v>1551</v>
      </c>
      <c r="E1467" t="s">
        <v>99</v>
      </c>
      <c r="F1467">
        <v>2004</v>
      </c>
      <c r="G1467" t="s">
        <v>43</v>
      </c>
      <c r="H1467" t="s">
        <v>44</v>
      </c>
      <c r="I1467" t="s">
        <v>45</v>
      </c>
      <c r="J1467" s="21">
        <v>54.989085504043246</v>
      </c>
      <c r="K1467" s="21">
        <v>71.600599540650833</v>
      </c>
      <c r="L1467" s="21">
        <v>82.980278809987993</v>
      </c>
      <c r="M1467" s="21">
        <v>89.254683268576912</v>
      </c>
      <c r="N1467" s="21">
        <v>0</v>
      </c>
      <c r="O1467" s="21">
        <v>0</v>
      </c>
      <c r="P1467" s="21">
        <v>0</v>
      </c>
      <c r="Q1467" s="21">
        <v>0</v>
      </c>
      <c r="R1467" s="23">
        <v>704413.03606295539</v>
      </c>
      <c r="S1467" s="23">
        <v>438666.95381749986</v>
      </c>
      <c r="T1467" s="23">
        <v>88623.517151856999</v>
      </c>
      <c r="U1467" s="18" t="s">
        <v>41</v>
      </c>
      <c r="V1467" s="23">
        <v>188.79645970610903</v>
      </c>
      <c r="W1467" s="23">
        <v>119.18300367749609</v>
      </c>
      <c r="X1467" s="23">
        <v>281.77119121043694</v>
      </c>
      <c r="Y1467" s="23">
        <v>205.07915094369179</v>
      </c>
      <c r="Z1467" s="23">
        <v>241.60407278062922</v>
      </c>
      <c r="AA1467" s="23">
        <v>179.80788827072553</v>
      </c>
      <c r="AB1467" s="21">
        <v>0</v>
      </c>
      <c r="AC1467" s="26">
        <f>((Y1467*1000)*(O1467/100))/VLOOKUP(E1467,'Sq Ft lookup'!$C$3:$D$7,2,0)</f>
        <v>0</v>
      </c>
      <c r="AD1467" s="26">
        <f>(100-J1467)/100*X1467*1000/VLOOKUP(E1467,'Sq Ft lookup'!$C$3:$D$7,2,0)</f>
        <v>2.3661901110068766</v>
      </c>
      <c r="AE1467" s="26">
        <f>(100-K1467)/100*Y1467*1000/VLOOKUP(E1467,'Sq Ft lookup'!$C$3:$D$7,2,0)</f>
        <v>1.0865904726703763</v>
      </c>
    </row>
    <row r="1468" spans="1:31">
      <c r="A1468" t="s">
        <v>1581</v>
      </c>
      <c r="B1468" t="s">
        <v>1550</v>
      </c>
      <c r="C1468" t="s">
        <v>35</v>
      </c>
      <c r="D1468" t="s">
        <v>1551</v>
      </c>
      <c r="E1468" t="s">
        <v>99</v>
      </c>
      <c r="F1468">
        <v>2004</v>
      </c>
      <c r="G1468" t="s">
        <v>47</v>
      </c>
      <c r="H1468" t="s">
        <v>39</v>
      </c>
      <c r="I1468" t="s">
        <v>40</v>
      </c>
      <c r="J1468" s="21">
        <v>64.384128209429093</v>
      </c>
      <c r="K1468" s="21">
        <v>81.696093571335751</v>
      </c>
      <c r="L1468" s="21">
        <v>94.687836321587582</v>
      </c>
      <c r="M1468" s="21">
        <v>96.59246313029459</v>
      </c>
      <c r="N1468" s="21">
        <v>0</v>
      </c>
      <c r="O1468" s="21">
        <v>0</v>
      </c>
      <c r="P1468" s="21">
        <v>0</v>
      </c>
      <c r="Q1468" s="21">
        <v>0</v>
      </c>
      <c r="R1468" s="23">
        <v>760810.34025001258</v>
      </c>
      <c r="S1468" s="23">
        <v>490193.40793440602</v>
      </c>
      <c r="T1468" s="23">
        <v>149637.03401674499</v>
      </c>
      <c r="U1468" s="18" t="s">
        <v>41</v>
      </c>
      <c r="V1468" s="23">
        <v>119.64828337118452</v>
      </c>
      <c r="W1468" s="23">
        <v>76.745131844102573</v>
      </c>
      <c r="X1468" s="23">
        <v>294.50449178122687</v>
      </c>
      <c r="Y1468" s="23">
        <v>230.42538955069548</v>
      </c>
      <c r="Z1468" s="23">
        <v>169.36057981132689</v>
      </c>
      <c r="AA1468" s="23">
        <v>92.732633080736719</v>
      </c>
      <c r="AB1468" s="21">
        <v>0</v>
      </c>
      <c r="AC1468" s="26">
        <f>((Y1468*1000)*(O1468/100))/VLOOKUP(E1468,'Sq Ft lookup'!$C$3:$D$7,2,0)</f>
        <v>0</v>
      </c>
      <c r="AD1468" s="26">
        <f>(100-J1468)/100*X1468*1000/VLOOKUP(E1468,'Sq Ft lookup'!$C$3:$D$7,2,0)</f>
        <v>1.956909369594668</v>
      </c>
      <c r="AE1468" s="26">
        <f>(100-K1468)/100*Y1468*1000/VLOOKUP(E1468,'Sq Ft lookup'!$C$3:$D$7,2,0)</f>
        <v>0.78688148677694758</v>
      </c>
    </row>
    <row r="1469" spans="1:31">
      <c r="A1469" t="s">
        <v>1582</v>
      </c>
      <c r="B1469" t="s">
        <v>1550</v>
      </c>
      <c r="C1469" t="s">
        <v>35</v>
      </c>
      <c r="D1469" t="s">
        <v>1551</v>
      </c>
      <c r="E1469" t="s">
        <v>99</v>
      </c>
      <c r="F1469">
        <v>2004</v>
      </c>
      <c r="G1469" t="s">
        <v>49</v>
      </c>
      <c r="H1469" t="s">
        <v>44</v>
      </c>
      <c r="I1469" t="s">
        <v>45</v>
      </c>
      <c r="J1469" s="21">
        <v>40.161458332305386</v>
      </c>
      <c r="K1469" s="21">
        <v>61.296947368115504</v>
      </c>
      <c r="L1469" s="21">
        <v>82.432478675213886</v>
      </c>
      <c r="M1469" s="21">
        <v>89.316792762196016</v>
      </c>
      <c r="N1469" s="21">
        <v>0</v>
      </c>
      <c r="O1469" s="21">
        <v>0</v>
      </c>
      <c r="P1469" s="21">
        <v>0</v>
      </c>
      <c r="Q1469" s="21">
        <v>0</v>
      </c>
      <c r="R1469" s="23">
        <v>685615.07049173629</v>
      </c>
      <c r="S1469" s="23">
        <v>405257.68432361283</v>
      </c>
      <c r="T1469" s="23">
        <v>28274.093684171999</v>
      </c>
      <c r="U1469" s="18" t="s">
        <v>41</v>
      </c>
      <c r="V1469" s="23">
        <v>90.14417756540638</v>
      </c>
      <c r="W1469" s="23">
        <v>54.807866356947521</v>
      </c>
      <c r="X1469" s="23">
        <v>202.22673900149954</v>
      </c>
      <c r="Y1469" s="23">
        <v>159.61719895320175</v>
      </c>
      <c r="Z1469" s="23">
        <v>173.74386480581728</v>
      </c>
      <c r="AA1469" s="23">
        <v>123.33557942462781</v>
      </c>
      <c r="AB1469" s="21">
        <v>0</v>
      </c>
      <c r="AC1469" s="26">
        <f>((Y1469*1000)*(O1469/100))/VLOOKUP(E1469,'Sq Ft lookup'!$C$3:$D$7,2,0)</f>
        <v>0</v>
      </c>
      <c r="AD1469" s="26">
        <f>(100-J1469)/100*X1469*1000/VLOOKUP(E1469,'Sq Ft lookup'!$C$3:$D$7,2,0)</f>
        <v>2.2576405126983645</v>
      </c>
      <c r="AE1469" s="26">
        <f>(100-K1469)/100*Y1469*1000/VLOOKUP(E1469,'Sq Ft lookup'!$C$3:$D$7,2,0)</f>
        <v>1.1525509052312957</v>
      </c>
    </row>
    <row r="1470" spans="1:31">
      <c r="A1470" t="s">
        <v>1583</v>
      </c>
      <c r="B1470" t="s">
        <v>1550</v>
      </c>
      <c r="C1470" t="s">
        <v>35</v>
      </c>
      <c r="D1470" t="s">
        <v>1551</v>
      </c>
      <c r="E1470" t="s">
        <v>99</v>
      </c>
      <c r="F1470">
        <v>2004</v>
      </c>
      <c r="G1470" t="s">
        <v>51</v>
      </c>
      <c r="H1470" t="s">
        <v>52</v>
      </c>
      <c r="I1470" t="s">
        <v>53</v>
      </c>
      <c r="J1470" s="21">
        <v>62.796925235411337</v>
      </c>
      <c r="K1470" s="21">
        <v>80.854711681509201</v>
      </c>
      <c r="L1470" s="21">
        <v>90.474626025100747</v>
      </c>
      <c r="M1470" s="21">
        <v>94.203153362420551</v>
      </c>
      <c r="N1470" s="21">
        <v>0</v>
      </c>
      <c r="O1470" s="21">
        <v>0</v>
      </c>
      <c r="P1470" s="21">
        <v>0</v>
      </c>
      <c r="Q1470" s="21">
        <v>0</v>
      </c>
      <c r="R1470" s="23">
        <v>666698.71907880984</v>
      </c>
      <c r="S1470" s="23">
        <v>403401.04789932509</v>
      </c>
      <c r="T1470" s="23">
        <v>45391.477010617004</v>
      </c>
      <c r="U1470" s="18" t="s">
        <v>41</v>
      </c>
      <c r="V1470" s="23">
        <v>101.84537085029605</v>
      </c>
      <c r="W1470" s="23">
        <v>61.976829704679226</v>
      </c>
      <c r="X1470" s="23">
        <v>247.14235241054288</v>
      </c>
      <c r="Y1470" s="23">
        <v>182.17092725168456</v>
      </c>
      <c r="Z1470" s="23">
        <v>163.71138211542797</v>
      </c>
      <c r="AA1470" s="23">
        <v>106.53932856377533</v>
      </c>
      <c r="AB1470" s="21">
        <v>0</v>
      </c>
      <c r="AC1470" s="26">
        <f>((Y1470*1000)*(O1470/100))/VLOOKUP(E1470,'Sq Ft lookup'!$C$3:$D$7,2,0)</f>
        <v>0</v>
      </c>
      <c r="AD1470" s="26">
        <f>(100-J1470)/100*X1470*1000/VLOOKUP(E1470,'Sq Ft lookup'!$C$3:$D$7,2,0)</f>
        <v>1.7153834728033108</v>
      </c>
      <c r="AE1470" s="26">
        <f>(100-K1470)/100*Y1470*1000/VLOOKUP(E1470,'Sq Ft lookup'!$C$3:$D$7,2,0)</f>
        <v>0.6506930831119988</v>
      </c>
    </row>
    <row r="1471" spans="1:31">
      <c r="A1471" t="s">
        <v>1584</v>
      </c>
      <c r="B1471" t="s">
        <v>1550</v>
      </c>
      <c r="C1471" t="s">
        <v>35</v>
      </c>
      <c r="D1471" t="s">
        <v>1551</v>
      </c>
      <c r="E1471" t="s">
        <v>99</v>
      </c>
      <c r="F1471">
        <v>2004</v>
      </c>
      <c r="G1471" t="s">
        <v>55</v>
      </c>
      <c r="H1471" t="s">
        <v>56</v>
      </c>
      <c r="I1471" t="s">
        <v>57</v>
      </c>
      <c r="J1471" s="21">
        <v>63.470365979766584</v>
      </c>
      <c r="K1471" s="21">
        <v>81.78213222273007</v>
      </c>
      <c r="L1471" s="21">
        <v>89.258390598566749</v>
      </c>
      <c r="M1471" s="21">
        <v>93.145888021566932</v>
      </c>
      <c r="N1471" s="21">
        <v>0</v>
      </c>
      <c r="O1471" s="21">
        <v>0</v>
      </c>
      <c r="P1471" s="21">
        <v>0</v>
      </c>
      <c r="Q1471" s="21">
        <v>0</v>
      </c>
      <c r="R1471" s="23">
        <v>704466.78360203246</v>
      </c>
      <c r="S1471" s="23">
        <v>446131.57049256255</v>
      </c>
      <c r="T1471" s="23">
        <v>92859.278277218997</v>
      </c>
      <c r="U1471" s="18" t="s">
        <v>41</v>
      </c>
      <c r="V1471" s="23">
        <v>70.409903883892824</v>
      </c>
      <c r="W1471" s="23">
        <v>44.926624738443763</v>
      </c>
      <c r="X1471" s="23">
        <v>275.8231498143976</v>
      </c>
      <c r="Y1471" s="23">
        <v>197.33089408605696</v>
      </c>
      <c r="Z1471" s="23">
        <v>147.09655615782199</v>
      </c>
      <c r="AA1471" s="23">
        <v>75.764820252285219</v>
      </c>
      <c r="AB1471" s="21">
        <v>0</v>
      </c>
      <c r="AC1471" s="26">
        <f>((Y1471*1000)*(O1471/100))/VLOOKUP(E1471,'Sq Ft lookup'!$C$3:$D$7,2,0)</f>
        <v>0</v>
      </c>
      <c r="AD1471" s="26">
        <f>(100-J1471)/100*X1471*1000/VLOOKUP(E1471,'Sq Ft lookup'!$C$3:$D$7,2,0)</f>
        <v>1.8797982681022307</v>
      </c>
      <c r="AE1471" s="26">
        <f>(100-K1471)/100*Y1471*1000/VLOOKUP(E1471,'Sq Ft lookup'!$C$3:$D$7,2,0)</f>
        <v>0.67069927925937345</v>
      </c>
    </row>
    <row r="1472" spans="1:31">
      <c r="A1472" t="s">
        <v>1585</v>
      </c>
      <c r="B1472" t="s">
        <v>1550</v>
      </c>
      <c r="C1472" t="s">
        <v>35</v>
      </c>
      <c r="D1472" t="s">
        <v>1551</v>
      </c>
      <c r="E1472" t="s">
        <v>99</v>
      </c>
      <c r="F1472">
        <v>2004</v>
      </c>
      <c r="G1472" t="s">
        <v>59</v>
      </c>
      <c r="H1472" t="s">
        <v>44</v>
      </c>
      <c r="I1472" t="s">
        <v>45</v>
      </c>
      <c r="J1472" s="21">
        <v>48.30386039950848</v>
      </c>
      <c r="K1472" s="21">
        <v>66.209139328616075</v>
      </c>
      <c r="L1472" s="21">
        <v>85.720317151353797</v>
      </c>
      <c r="M1472" s="21">
        <v>91.243243767198635</v>
      </c>
      <c r="N1472" s="21">
        <v>0</v>
      </c>
      <c r="O1472" s="21">
        <v>0</v>
      </c>
      <c r="P1472" s="21">
        <v>0</v>
      </c>
      <c r="Q1472" s="21">
        <v>0</v>
      </c>
      <c r="R1472" s="23">
        <v>639317.32871804968</v>
      </c>
      <c r="S1472" s="23">
        <v>381336.64958941174</v>
      </c>
      <c r="T1472" s="23">
        <v>27917.956615904001</v>
      </c>
      <c r="U1472" s="18" t="s">
        <v>41</v>
      </c>
      <c r="V1472" s="23">
        <v>85.547607724933798</v>
      </c>
      <c r="W1472" s="23">
        <v>52.449762007601592</v>
      </c>
      <c r="X1472" s="23">
        <v>236.1008757973963</v>
      </c>
      <c r="Y1472" s="23">
        <v>173.01879091365103</v>
      </c>
      <c r="Z1472" s="23">
        <v>202.80026109831911</v>
      </c>
      <c r="AA1472" s="23">
        <v>145.21301349669841</v>
      </c>
      <c r="AB1472" s="21">
        <v>0</v>
      </c>
      <c r="AC1472" s="26">
        <f>((Y1472*1000)*(O1472/100))/VLOOKUP(E1472,'Sq Ft lookup'!$C$3:$D$7,2,0)</f>
        <v>0</v>
      </c>
      <c r="AD1472" s="26">
        <f>(100-J1472)/100*X1472*1000/VLOOKUP(E1472,'Sq Ft lookup'!$C$3:$D$7,2,0)</f>
        <v>2.2771462378769605</v>
      </c>
      <c r="AE1472" s="26">
        <f>(100-K1472)/100*Y1472*1000/VLOOKUP(E1472,'Sq Ft lookup'!$C$3:$D$7,2,0)</f>
        <v>1.0907563166594196</v>
      </c>
    </row>
    <row r="1473" spans="1:31">
      <c r="A1473" t="s">
        <v>1586</v>
      </c>
      <c r="B1473" t="s">
        <v>1550</v>
      </c>
      <c r="C1473" t="s">
        <v>35</v>
      </c>
      <c r="D1473" t="s">
        <v>1551</v>
      </c>
      <c r="E1473" t="s">
        <v>99</v>
      </c>
      <c r="F1473">
        <v>2004</v>
      </c>
      <c r="G1473" t="s">
        <v>61</v>
      </c>
      <c r="H1473" t="s">
        <v>62</v>
      </c>
      <c r="I1473" t="s">
        <v>63</v>
      </c>
      <c r="J1473" s="21">
        <v>43.443897848900633</v>
      </c>
      <c r="K1473" s="21">
        <v>72.199461271376322</v>
      </c>
      <c r="L1473" s="21">
        <v>85.021761781967172</v>
      </c>
      <c r="M1473" s="21">
        <v>91.222546383753993</v>
      </c>
      <c r="N1473" s="21">
        <v>0</v>
      </c>
      <c r="O1473" s="21">
        <v>0</v>
      </c>
      <c r="P1473" s="21">
        <v>0</v>
      </c>
      <c r="Q1473" s="21">
        <v>0</v>
      </c>
      <c r="R1473" s="23">
        <v>634245.04980462347</v>
      </c>
      <c r="S1473" s="23">
        <v>368667.95833223197</v>
      </c>
      <c r="T1473" s="23">
        <v>24572.610439516</v>
      </c>
      <c r="U1473" s="18" t="s">
        <v>41</v>
      </c>
      <c r="V1473" s="23">
        <v>112.35644780795384</v>
      </c>
      <c r="W1473" s="23">
        <v>65.837749666512721</v>
      </c>
      <c r="X1473" s="23">
        <v>198.66669126792908</v>
      </c>
      <c r="Y1473" s="23">
        <v>157.35968507057322</v>
      </c>
      <c r="Z1473" s="23">
        <v>165.23839753688745</v>
      </c>
      <c r="AA1473" s="23">
        <v>81.141132684198098</v>
      </c>
      <c r="AB1473" s="21">
        <v>0</v>
      </c>
      <c r="AC1473" s="26">
        <f>((Y1473*1000)*(O1473/100))/VLOOKUP(E1473,'Sq Ft lookup'!$C$3:$D$7,2,0)</f>
        <v>0</v>
      </c>
      <c r="AD1473" s="26">
        <f>(100-J1473)/100*X1473*1000/VLOOKUP(E1473,'Sq Ft lookup'!$C$3:$D$7,2,0)</f>
        <v>2.0962338965242382</v>
      </c>
      <c r="AE1473" s="26">
        <f>(100-K1473)/100*Y1473*1000/VLOOKUP(E1473,'Sq Ft lookup'!$C$3:$D$7,2,0)</f>
        <v>0.8161723916284509</v>
      </c>
    </row>
    <row r="1474" spans="1:31">
      <c r="A1474" t="s">
        <v>1587</v>
      </c>
      <c r="B1474" t="s">
        <v>1550</v>
      </c>
      <c r="C1474" t="s">
        <v>35</v>
      </c>
      <c r="D1474" t="s">
        <v>1551</v>
      </c>
      <c r="E1474" t="s">
        <v>99</v>
      </c>
      <c r="F1474">
        <v>2004</v>
      </c>
      <c r="G1474" t="s">
        <v>65</v>
      </c>
      <c r="H1474" t="s">
        <v>66</v>
      </c>
      <c r="I1474" t="s">
        <v>57</v>
      </c>
      <c r="J1474" s="21">
        <v>56.734625532602124</v>
      </c>
      <c r="K1474" s="21">
        <v>77.530924286257303</v>
      </c>
      <c r="L1474" s="21">
        <v>89.038630720516281</v>
      </c>
      <c r="M1474" s="21">
        <v>93.107931901834235</v>
      </c>
      <c r="N1474" s="21">
        <v>0</v>
      </c>
      <c r="O1474" s="21">
        <v>0</v>
      </c>
      <c r="P1474" s="21">
        <v>0</v>
      </c>
      <c r="Q1474" s="21">
        <v>0</v>
      </c>
      <c r="R1474" s="23">
        <v>684206.10812267836</v>
      </c>
      <c r="S1474" s="23">
        <v>425744.52185310179</v>
      </c>
      <c r="T1474" s="23">
        <v>57508.393066564</v>
      </c>
      <c r="U1474" s="18" t="s">
        <v>41</v>
      </c>
      <c r="V1474" s="23">
        <v>68.355412220964126</v>
      </c>
      <c r="W1474" s="23">
        <v>42.976592809781337</v>
      </c>
      <c r="X1474" s="23">
        <v>262.3980110105644</v>
      </c>
      <c r="Y1474" s="23">
        <v>190.72994892576429</v>
      </c>
      <c r="Z1474" s="23">
        <v>169.19996932163289</v>
      </c>
      <c r="AA1474" s="23">
        <v>92.287483754578361</v>
      </c>
      <c r="AB1474" s="21">
        <v>0</v>
      </c>
      <c r="AC1474" s="26">
        <f>((Y1474*1000)*(O1474/100))/VLOOKUP(E1474,'Sq Ft lookup'!$C$3:$D$7,2,0)</f>
        <v>0</v>
      </c>
      <c r="AD1474" s="26">
        <f>(100-J1474)/100*X1474*1000/VLOOKUP(E1474,'Sq Ft lookup'!$C$3:$D$7,2,0)</f>
        <v>2.118050038409041</v>
      </c>
      <c r="AE1474" s="26">
        <f>(100-K1474)/100*Y1474*1000/VLOOKUP(E1474,'Sq Ft lookup'!$C$3:$D$7,2,0)</f>
        <v>0.7995383700170291</v>
      </c>
    </row>
    <row r="1475" spans="1:31">
      <c r="A1475" t="s">
        <v>1588</v>
      </c>
      <c r="B1475" t="s">
        <v>1550</v>
      </c>
      <c r="C1475" t="s">
        <v>35</v>
      </c>
      <c r="D1475" t="s">
        <v>1551</v>
      </c>
      <c r="E1475" t="s">
        <v>99</v>
      </c>
      <c r="F1475">
        <v>2004</v>
      </c>
      <c r="G1475" t="s">
        <v>68</v>
      </c>
      <c r="H1475" t="s">
        <v>69</v>
      </c>
      <c r="I1475" t="s">
        <v>70</v>
      </c>
      <c r="J1475" s="21">
        <v>38.527150970173288</v>
      </c>
      <c r="K1475" s="21">
        <v>71.139076278502515</v>
      </c>
      <c r="L1475" s="21">
        <v>85.763399665446315</v>
      </c>
      <c r="M1475" s="21">
        <v>92.682066757540028</v>
      </c>
      <c r="N1475" s="21">
        <v>0</v>
      </c>
      <c r="O1475" s="21">
        <v>0</v>
      </c>
      <c r="P1475" s="21">
        <v>0</v>
      </c>
      <c r="Q1475" s="21">
        <v>0</v>
      </c>
      <c r="R1475" s="23">
        <v>624470.37412369833</v>
      </c>
      <c r="S1475" s="23">
        <v>318744.86259557452</v>
      </c>
      <c r="T1475" s="23">
        <v>10979.290139183</v>
      </c>
      <c r="U1475" s="18" t="s">
        <v>41</v>
      </c>
      <c r="V1475" s="23">
        <v>68.58996599196621</v>
      </c>
      <c r="W1475" s="23">
        <v>35.255691914259245</v>
      </c>
      <c r="X1475" s="23">
        <v>157.0257761285061</v>
      </c>
      <c r="Y1475" s="23">
        <v>107.54950632635095</v>
      </c>
      <c r="Z1475" s="23">
        <v>142.1184862182715</v>
      </c>
      <c r="AA1475" s="23">
        <v>67.922217709460426</v>
      </c>
      <c r="AB1475" s="21">
        <v>0</v>
      </c>
      <c r="AC1475" s="26">
        <f>((Y1475*1000)*(O1475/100))/VLOOKUP(E1475,'Sq Ft lookup'!$C$3:$D$7,2,0)</f>
        <v>0</v>
      </c>
      <c r="AD1475" s="26">
        <f>(100-J1475)/100*X1475*1000/VLOOKUP(E1475,'Sq Ft lookup'!$C$3:$D$7,2,0)</f>
        <v>1.800899595100564</v>
      </c>
      <c r="AE1475" s="26">
        <f>(100-K1475)/100*Y1475*1000/VLOOKUP(E1475,'Sq Ft lookup'!$C$3:$D$7,2,0)</f>
        <v>0.57910039148685188</v>
      </c>
    </row>
    <row r="1476" spans="1:31">
      <c r="A1476" t="s">
        <v>1589</v>
      </c>
      <c r="B1476" t="s">
        <v>1550</v>
      </c>
      <c r="C1476" t="s">
        <v>35</v>
      </c>
      <c r="D1476" t="s">
        <v>1551</v>
      </c>
      <c r="E1476" t="s">
        <v>99</v>
      </c>
      <c r="F1476">
        <v>2004</v>
      </c>
      <c r="G1476" t="s">
        <v>72</v>
      </c>
      <c r="H1476" t="s">
        <v>73</v>
      </c>
      <c r="I1476" t="s">
        <v>63</v>
      </c>
      <c r="J1476" s="21">
        <v>38.400762918880162</v>
      </c>
      <c r="K1476" s="21">
        <v>68.659952364269074</v>
      </c>
      <c r="L1476" s="21">
        <v>81.933171923220442</v>
      </c>
      <c r="M1476" s="21">
        <v>89.201240302670499</v>
      </c>
      <c r="N1476" s="21">
        <v>0</v>
      </c>
      <c r="O1476" s="21">
        <v>0</v>
      </c>
      <c r="P1476" s="21">
        <v>0</v>
      </c>
      <c r="Q1476" s="21">
        <v>0</v>
      </c>
      <c r="R1476" s="23">
        <v>660475.52499034873</v>
      </c>
      <c r="S1476" s="23">
        <v>394805.62833504425</v>
      </c>
      <c r="T1476" s="23">
        <v>18884.018878593</v>
      </c>
      <c r="U1476" s="18" t="s">
        <v>41</v>
      </c>
      <c r="V1476" s="23">
        <v>191.45367485611601</v>
      </c>
      <c r="W1476" s="23">
        <v>114.4287948682954</v>
      </c>
      <c r="X1476" s="23">
        <v>194.87117735057231</v>
      </c>
      <c r="Y1476" s="23">
        <v>174.53588204414655</v>
      </c>
      <c r="Z1476" s="23">
        <v>166.61585902201278</v>
      </c>
      <c r="AA1476" s="23">
        <v>87.016139411366382</v>
      </c>
      <c r="AB1476" s="21">
        <v>0</v>
      </c>
      <c r="AC1476" s="26">
        <f>((Y1476*1000)*(O1476/100))/VLOOKUP(E1476,'Sq Ft lookup'!$C$3:$D$7,2,0)</f>
        <v>0</v>
      </c>
      <c r="AD1476" s="26">
        <f>(100-J1476)/100*X1476*1000/VLOOKUP(E1476,'Sq Ft lookup'!$C$3:$D$7,2,0)</f>
        <v>2.2395365399057563</v>
      </c>
      <c r="AE1476" s="26">
        <f>(100-K1476)/100*Y1476*1000/VLOOKUP(E1476,'Sq Ft lookup'!$C$3:$D$7,2,0)</f>
        <v>1.020515458471617</v>
      </c>
    </row>
    <row r="1477" spans="1:31">
      <c r="A1477" t="s">
        <v>1590</v>
      </c>
      <c r="B1477" t="s">
        <v>1550</v>
      </c>
      <c r="C1477" t="s">
        <v>35</v>
      </c>
      <c r="D1477" t="s">
        <v>1551</v>
      </c>
      <c r="E1477" t="s">
        <v>99</v>
      </c>
      <c r="F1477">
        <v>2004</v>
      </c>
      <c r="G1477" t="s">
        <v>75</v>
      </c>
      <c r="H1477" t="s">
        <v>76</v>
      </c>
      <c r="I1477" t="s">
        <v>77</v>
      </c>
      <c r="J1477" s="21">
        <v>54.516363965838075</v>
      </c>
      <c r="K1477" s="21">
        <v>75.329235001994491</v>
      </c>
      <c r="L1477" s="21">
        <v>82.721652593604006</v>
      </c>
      <c r="M1477" s="21">
        <v>89.214320377913666</v>
      </c>
      <c r="N1477" s="21">
        <v>0</v>
      </c>
      <c r="O1477" s="21">
        <v>0</v>
      </c>
      <c r="P1477" s="21">
        <v>0</v>
      </c>
      <c r="Q1477" s="21">
        <v>0</v>
      </c>
      <c r="R1477" s="23">
        <v>668776.53837625356</v>
      </c>
      <c r="S1477" s="23">
        <v>407080.66791528556</v>
      </c>
      <c r="T1477" s="23">
        <v>25037.326548337001</v>
      </c>
      <c r="U1477" s="18" t="s">
        <v>41</v>
      </c>
      <c r="V1477" s="23">
        <v>288.81841244300006</v>
      </c>
      <c r="W1477" s="23">
        <v>180.27796461198213</v>
      </c>
      <c r="X1477" s="23">
        <v>232.82031296168128</v>
      </c>
      <c r="Y1477" s="23">
        <v>183.9629256630671</v>
      </c>
      <c r="Z1477" s="23">
        <v>187.21436402877583</v>
      </c>
      <c r="AA1477" s="23">
        <v>129.51870493051098</v>
      </c>
      <c r="AB1477" s="21">
        <v>0</v>
      </c>
      <c r="AC1477" s="26">
        <f>((Y1477*1000)*(O1477/100))/VLOOKUP(E1477,'Sq Ft lookup'!$C$3:$D$7,2,0)</f>
        <v>0</v>
      </c>
      <c r="AD1477" s="26">
        <f>(100-J1477)/100*X1477*1000/VLOOKUP(E1477,'Sq Ft lookup'!$C$3:$D$7,2,0)</f>
        <v>1.9756556671844743</v>
      </c>
      <c r="AE1477" s="26">
        <f>(100-K1477)/100*Y1477*1000/VLOOKUP(E1477,'Sq Ft lookup'!$C$3:$D$7,2,0)</f>
        <v>0.84673621406326216</v>
      </c>
    </row>
    <row r="1478" spans="1:31">
      <c r="A1478" t="s">
        <v>1591</v>
      </c>
      <c r="B1478" t="s">
        <v>1550</v>
      </c>
      <c r="C1478" t="s">
        <v>35</v>
      </c>
      <c r="D1478" t="s">
        <v>1551</v>
      </c>
      <c r="E1478" t="s">
        <v>99</v>
      </c>
      <c r="F1478">
        <v>2004</v>
      </c>
      <c r="G1478" t="s">
        <v>79</v>
      </c>
      <c r="H1478" t="s">
        <v>62</v>
      </c>
      <c r="I1478" t="s">
        <v>70</v>
      </c>
      <c r="J1478" s="21">
        <v>41.546907293363056</v>
      </c>
      <c r="K1478" s="21">
        <v>71.264966943618774</v>
      </c>
      <c r="L1478" s="21">
        <v>79.929254223340706</v>
      </c>
      <c r="M1478" s="21">
        <v>89.02960682054966</v>
      </c>
      <c r="N1478" s="21">
        <v>0</v>
      </c>
      <c r="O1478" s="21">
        <v>0</v>
      </c>
      <c r="P1478" s="21">
        <v>0</v>
      </c>
      <c r="Q1478" s="21">
        <v>0</v>
      </c>
      <c r="R1478" s="23">
        <v>738865.50551977579</v>
      </c>
      <c r="S1478" s="23">
        <v>397348.75281268556</v>
      </c>
      <c r="T1478" s="23">
        <v>7987.2695405180002</v>
      </c>
      <c r="U1478" s="18" t="s">
        <v>41</v>
      </c>
      <c r="V1478" s="23">
        <v>165.5946741752106</v>
      </c>
      <c r="W1478" s="23">
        <v>90.502406679476891</v>
      </c>
      <c r="X1478" s="23">
        <v>211.89499085915909</v>
      </c>
      <c r="Y1478" s="23">
        <v>143.91365102814126</v>
      </c>
      <c r="Z1478" s="23">
        <v>199.72192445221262</v>
      </c>
      <c r="AA1478" s="23">
        <v>96.52001148975134</v>
      </c>
      <c r="AB1478" s="21">
        <v>0</v>
      </c>
      <c r="AC1478" s="26">
        <f>((Y1478*1000)*(O1478/100))/VLOOKUP(E1478,'Sq Ft lookup'!$C$3:$D$7,2,0)</f>
        <v>0</v>
      </c>
      <c r="AD1478" s="26">
        <f>(100-J1478)/100*X1478*1000/VLOOKUP(E1478,'Sq Ft lookup'!$C$3:$D$7,2,0)</f>
        <v>2.3108055120825397</v>
      </c>
      <c r="AE1478" s="26">
        <f>(100-K1478)/100*Y1478*1000/VLOOKUP(E1478,'Sq Ft lookup'!$C$3:$D$7,2,0)</f>
        <v>0.77152304469368493</v>
      </c>
    </row>
    <row r="1479" spans="1:31">
      <c r="A1479" t="s">
        <v>1592</v>
      </c>
      <c r="B1479" t="s">
        <v>1550</v>
      </c>
      <c r="C1479" t="s">
        <v>35</v>
      </c>
      <c r="D1479" t="s">
        <v>1551</v>
      </c>
      <c r="E1479" t="s">
        <v>99</v>
      </c>
      <c r="F1479">
        <v>2004</v>
      </c>
      <c r="G1479" t="s">
        <v>81</v>
      </c>
      <c r="H1479" t="s">
        <v>82</v>
      </c>
      <c r="I1479" t="s">
        <v>77</v>
      </c>
      <c r="J1479" s="21">
        <v>30.888215851272705</v>
      </c>
      <c r="K1479" s="21">
        <v>63.976963798041588</v>
      </c>
      <c r="L1479" s="21">
        <v>66.434326016876057</v>
      </c>
      <c r="M1479" s="21">
        <v>81.633026754521538</v>
      </c>
      <c r="N1479" s="21">
        <v>0</v>
      </c>
      <c r="O1479" s="21">
        <v>0</v>
      </c>
      <c r="P1479" s="21">
        <v>0</v>
      </c>
      <c r="Q1479" s="21">
        <v>0</v>
      </c>
      <c r="R1479" s="23">
        <v>743645.25577143533</v>
      </c>
      <c r="S1479" s="23">
        <v>404079.78040820331</v>
      </c>
      <c r="T1479" s="23">
        <v>9930.3796024900003</v>
      </c>
      <c r="U1479" s="18" t="s">
        <v>41</v>
      </c>
      <c r="V1479" s="23">
        <v>340.50994245696893</v>
      </c>
      <c r="W1479" s="23">
        <v>186.32214805600054</v>
      </c>
      <c r="X1479" s="23">
        <v>189.82361178012891</v>
      </c>
      <c r="Y1479" s="23">
        <v>114.97080717622282</v>
      </c>
      <c r="Z1479" s="23">
        <v>188.53999008488321</v>
      </c>
      <c r="AA1479" s="23">
        <v>97.879810842573633</v>
      </c>
      <c r="AB1479" s="21">
        <v>0</v>
      </c>
      <c r="AC1479" s="26">
        <f>((Y1479*1000)*(O1479/100))/VLOOKUP(E1479,'Sq Ft lookup'!$C$3:$D$7,2,0)</f>
        <v>0</v>
      </c>
      <c r="AD1479" s="26">
        <f>(100-J1479)/100*X1479*1000/VLOOKUP(E1479,'Sq Ft lookup'!$C$3:$D$7,2,0)</f>
        <v>2.4475836723283728</v>
      </c>
      <c r="AE1479" s="26">
        <f>(100-K1479)/100*Y1479*1000/VLOOKUP(E1479,'Sq Ft lookup'!$C$3:$D$7,2,0)</f>
        <v>0.7726861099025103</v>
      </c>
    </row>
    <row r="1480" spans="1:31">
      <c r="A1480" t="s">
        <v>1593</v>
      </c>
      <c r="B1480" t="s">
        <v>1550</v>
      </c>
      <c r="C1480" t="s">
        <v>35</v>
      </c>
      <c r="D1480" t="s">
        <v>1551</v>
      </c>
      <c r="E1480" t="s">
        <v>114</v>
      </c>
      <c r="F1480">
        <v>2004</v>
      </c>
      <c r="G1480" t="s">
        <v>38</v>
      </c>
      <c r="H1480" t="s">
        <v>39</v>
      </c>
      <c r="I1480" t="s">
        <v>40</v>
      </c>
      <c r="J1480" s="21">
        <v>25.909871943588371</v>
      </c>
      <c r="K1480" s="21">
        <v>30.38189477517923</v>
      </c>
      <c r="L1480" s="21">
        <v>89.104594303351575</v>
      </c>
      <c r="M1480" s="21">
        <v>89.350966015111524</v>
      </c>
      <c r="N1480" s="21">
        <v>0</v>
      </c>
      <c r="O1480" s="21">
        <v>0</v>
      </c>
      <c r="P1480" s="21">
        <v>0</v>
      </c>
      <c r="Q1480" s="21">
        <v>0</v>
      </c>
      <c r="R1480" s="23">
        <v>10377154.011074835</v>
      </c>
      <c r="S1480" s="23">
        <v>10147587.664890386</v>
      </c>
      <c r="T1480" s="23">
        <v>5363916.31876201</v>
      </c>
      <c r="U1480" s="18" t="s">
        <v>41</v>
      </c>
      <c r="V1480" s="23">
        <v>1625.3963602823421</v>
      </c>
      <c r="W1480" s="23">
        <v>1588.6227403040457</v>
      </c>
      <c r="X1480" s="23">
        <v>1950.7077619736324</v>
      </c>
      <c r="Y1480" s="23">
        <v>1762.7411004851115</v>
      </c>
      <c r="Z1480" s="23">
        <v>1949.2717417198469</v>
      </c>
      <c r="AA1480" s="23">
        <v>1747.7787299138211</v>
      </c>
      <c r="AB1480" s="21">
        <v>0</v>
      </c>
      <c r="AC1480" s="26">
        <f>((Y1480*1000)*(O1480/100))/VLOOKUP(E1480,'Sq Ft lookup'!$C$3:$D$7,2,0)</f>
        <v>0</v>
      </c>
      <c r="AD1480" s="26">
        <f>(100-J1480)/100*X1480*1000/VLOOKUP(E1480,'Sq Ft lookup'!$C$3:$D$7,2,0)</f>
        <v>2.8986800618785109</v>
      </c>
      <c r="AE1480" s="26">
        <f>(100-K1480)/100*Y1480*1000/VLOOKUP(E1480,'Sq Ft lookup'!$C$3:$D$7,2,0)</f>
        <v>2.4612654516183086</v>
      </c>
    </row>
    <row r="1481" spans="1:31">
      <c r="A1481" t="s">
        <v>1594</v>
      </c>
      <c r="B1481" t="s">
        <v>1550</v>
      </c>
      <c r="C1481" t="s">
        <v>35</v>
      </c>
      <c r="D1481" t="s">
        <v>1551</v>
      </c>
      <c r="E1481" t="s">
        <v>114</v>
      </c>
      <c r="F1481">
        <v>2004</v>
      </c>
      <c r="G1481" t="s">
        <v>43</v>
      </c>
      <c r="H1481" t="s">
        <v>44</v>
      </c>
      <c r="I1481" t="s">
        <v>45</v>
      </c>
      <c r="J1481" s="21">
        <v>25.678272521673996</v>
      </c>
      <c r="K1481" s="21">
        <v>28.388608222695588</v>
      </c>
      <c r="L1481" s="21">
        <v>62.723305119680617</v>
      </c>
      <c r="M1481" s="21">
        <v>63.575250566867084</v>
      </c>
      <c r="N1481" s="21">
        <v>0</v>
      </c>
      <c r="O1481" s="21">
        <v>0</v>
      </c>
      <c r="P1481" s="21">
        <v>0</v>
      </c>
      <c r="Q1481" s="21">
        <v>0</v>
      </c>
      <c r="R1481" s="23">
        <v>10372607.154523246</v>
      </c>
      <c r="S1481" s="23">
        <v>10133575.876967369</v>
      </c>
      <c r="T1481" s="23">
        <v>3701327.82295857</v>
      </c>
      <c r="U1481" s="18" t="s">
        <v>41</v>
      </c>
      <c r="V1481" s="23">
        <v>2735.3148775938789</v>
      </c>
      <c r="W1481" s="23">
        <v>2672.7334876806576</v>
      </c>
      <c r="X1481" s="23">
        <v>1864.0629098006962</v>
      </c>
      <c r="Y1481" s="23">
        <v>1698.6932470886281</v>
      </c>
      <c r="Z1481" s="23">
        <v>1864.0629098006962</v>
      </c>
      <c r="AA1481" s="23">
        <v>1650.670118817726</v>
      </c>
      <c r="AB1481" s="21">
        <v>0</v>
      </c>
      <c r="AC1481" s="26">
        <f>((Y1481*1000)*(O1481/100))/VLOOKUP(E1481,'Sq Ft lookup'!$C$3:$D$7,2,0)</f>
        <v>0</v>
      </c>
      <c r="AD1481" s="26">
        <f>(100-J1481)/100*X1481*1000/VLOOKUP(E1481,'Sq Ft lookup'!$C$3:$D$7,2,0)</f>
        <v>2.7785875568524419</v>
      </c>
      <c r="AE1481" s="26">
        <f>(100-K1481)/100*Y1481*1000/VLOOKUP(E1481,'Sq Ft lookup'!$C$3:$D$7,2,0)</f>
        <v>2.4397470442584264</v>
      </c>
    </row>
    <row r="1482" spans="1:31">
      <c r="A1482" t="s">
        <v>1595</v>
      </c>
      <c r="B1482" t="s">
        <v>1550</v>
      </c>
      <c r="C1482" t="s">
        <v>35</v>
      </c>
      <c r="D1482" t="s">
        <v>1551</v>
      </c>
      <c r="E1482" t="s">
        <v>114</v>
      </c>
      <c r="F1482">
        <v>2004</v>
      </c>
      <c r="G1482" t="s">
        <v>47</v>
      </c>
      <c r="H1482" t="s">
        <v>39</v>
      </c>
      <c r="I1482" t="s">
        <v>40</v>
      </c>
      <c r="J1482" s="21">
        <v>24.848499547506751</v>
      </c>
      <c r="K1482" s="21">
        <v>30.696203366399732</v>
      </c>
      <c r="L1482" s="21">
        <v>89.267367717829075</v>
      </c>
      <c r="M1482" s="21">
        <v>89.554592047097572</v>
      </c>
      <c r="N1482" s="21">
        <v>0</v>
      </c>
      <c r="O1482" s="21">
        <v>0</v>
      </c>
      <c r="P1482" s="21">
        <v>0</v>
      </c>
      <c r="Q1482" s="21">
        <v>0</v>
      </c>
      <c r="R1482" s="23">
        <v>10443097.697624033</v>
      </c>
      <c r="S1482" s="23">
        <v>10173604.30551742</v>
      </c>
      <c r="T1482" s="23">
        <v>4539022.9956207098</v>
      </c>
      <c r="U1482" s="18" t="s">
        <v>41</v>
      </c>
      <c r="V1482" s="23">
        <v>1637.4887846537802</v>
      </c>
      <c r="W1482" s="23">
        <v>1593.651117643584</v>
      </c>
      <c r="X1482" s="23">
        <v>1995.0302973375979</v>
      </c>
      <c r="Y1482" s="23">
        <v>1793.5936796085778</v>
      </c>
      <c r="Z1482" s="23">
        <v>1993.7181409306536</v>
      </c>
      <c r="AA1482" s="23">
        <v>1789.7533810651009</v>
      </c>
      <c r="AB1482" s="21">
        <v>0</v>
      </c>
      <c r="AC1482" s="26">
        <f>((Y1482*1000)*(O1482/100))/VLOOKUP(E1482,'Sq Ft lookup'!$C$3:$D$7,2,0)</f>
        <v>0</v>
      </c>
      <c r="AD1482" s="26">
        <f>(100-J1482)/100*X1482*1000/VLOOKUP(E1482,'Sq Ft lookup'!$C$3:$D$7,2,0)</f>
        <v>3.0070100339571648</v>
      </c>
      <c r="AE1482" s="26">
        <f>(100-K1482)/100*Y1482*1000/VLOOKUP(E1482,'Sq Ft lookup'!$C$3:$D$7,2,0)</f>
        <v>2.4930375374028015</v>
      </c>
    </row>
    <row r="1483" spans="1:31">
      <c r="A1483" t="s">
        <v>1596</v>
      </c>
      <c r="B1483" t="s">
        <v>1550</v>
      </c>
      <c r="C1483" t="s">
        <v>35</v>
      </c>
      <c r="D1483" t="s">
        <v>1551</v>
      </c>
      <c r="E1483" t="s">
        <v>114</v>
      </c>
      <c r="F1483">
        <v>2004</v>
      </c>
      <c r="G1483" t="s">
        <v>49</v>
      </c>
      <c r="H1483" t="s">
        <v>44</v>
      </c>
      <c r="I1483" t="s">
        <v>45</v>
      </c>
      <c r="J1483" s="21">
        <v>23.033371934574788</v>
      </c>
      <c r="K1483" s="21">
        <v>23.560707889528899</v>
      </c>
      <c r="L1483" s="21">
        <v>68.810584265720749</v>
      </c>
      <c r="M1483" s="21">
        <v>69.393069311440357</v>
      </c>
      <c r="N1483" s="21">
        <v>0</v>
      </c>
      <c r="O1483" s="21">
        <v>0</v>
      </c>
      <c r="P1483" s="21">
        <v>0</v>
      </c>
      <c r="Q1483" s="21">
        <v>0</v>
      </c>
      <c r="R1483" s="23">
        <v>10100550.737534441</v>
      </c>
      <c r="S1483" s="23">
        <v>9914634.0973433759</v>
      </c>
      <c r="T1483" s="23">
        <v>2035085.6792653401</v>
      </c>
      <c r="U1483" s="18" t="s">
        <v>41</v>
      </c>
      <c r="V1483" s="23">
        <v>1344.5559828245298</v>
      </c>
      <c r="W1483" s="23">
        <v>1319.4440261683781</v>
      </c>
      <c r="X1483" s="23">
        <v>1699.2940135887427</v>
      </c>
      <c r="Y1483" s="23">
        <v>1691.2564486553522</v>
      </c>
      <c r="Z1483" s="23">
        <v>1698.3704644065069</v>
      </c>
      <c r="AA1483" s="23">
        <v>1690.6126304696111</v>
      </c>
      <c r="AB1483" s="21">
        <v>0</v>
      </c>
      <c r="AC1483" s="26">
        <f>((Y1483*1000)*(O1483/100))/VLOOKUP(E1483,'Sq Ft lookup'!$C$3:$D$7,2,0)</f>
        <v>0</v>
      </c>
      <c r="AD1483" s="26">
        <f>(100-J1483)/100*X1483*1000/VLOOKUP(E1483,'Sq Ft lookup'!$C$3:$D$7,2,0)</f>
        <v>2.6231233517386352</v>
      </c>
      <c r="AE1483" s="26">
        <f>(100-K1483)/100*Y1483*1000/VLOOKUP(E1483,'Sq Ft lookup'!$C$3:$D$7,2,0)</f>
        <v>2.5928288349876536</v>
      </c>
    </row>
    <row r="1484" spans="1:31">
      <c r="A1484" t="s">
        <v>1597</v>
      </c>
      <c r="B1484" t="s">
        <v>1550</v>
      </c>
      <c r="C1484" t="s">
        <v>35</v>
      </c>
      <c r="D1484" s="22" t="s">
        <v>1551</v>
      </c>
      <c r="E1484" t="s">
        <v>114</v>
      </c>
      <c r="F1484">
        <v>2004</v>
      </c>
      <c r="G1484" t="s">
        <v>51</v>
      </c>
      <c r="H1484" t="s">
        <v>52</v>
      </c>
      <c r="I1484" t="s">
        <v>53</v>
      </c>
      <c r="J1484" s="21">
        <v>27.348577109527263</v>
      </c>
      <c r="K1484" s="21">
        <v>31.723644301910692</v>
      </c>
      <c r="L1484" s="21">
        <v>80.062602961279111</v>
      </c>
      <c r="M1484" s="21">
        <v>80.618223485166737</v>
      </c>
      <c r="N1484" s="21">
        <v>0</v>
      </c>
      <c r="O1484" s="21">
        <v>0</v>
      </c>
      <c r="P1484" s="21">
        <v>0</v>
      </c>
      <c r="Q1484" s="21">
        <v>0</v>
      </c>
      <c r="R1484" s="23">
        <v>10563586.318423009</v>
      </c>
      <c r="S1484" s="23">
        <v>10266072.319377575</v>
      </c>
      <c r="T1484" s="23">
        <v>2593952.2420892199</v>
      </c>
      <c r="U1484" s="18" t="s">
        <v>41</v>
      </c>
      <c r="V1484" s="23">
        <v>1627.852124071522</v>
      </c>
      <c r="W1484" s="23">
        <v>1582.4395928534964</v>
      </c>
      <c r="X1484" s="23">
        <v>1887.3097730610311</v>
      </c>
      <c r="Y1484" s="23">
        <v>1699.5950233574265</v>
      </c>
      <c r="Z1484" s="23">
        <v>1880.631911029086</v>
      </c>
      <c r="AA1484" s="23">
        <v>1638.305512616002</v>
      </c>
      <c r="AB1484" s="21">
        <v>0</v>
      </c>
      <c r="AC1484" s="26">
        <f>((Y1484*1000)*(O1484/100))/VLOOKUP(E1484,'Sq Ft lookup'!$C$3:$D$7,2,0)</f>
        <v>0</v>
      </c>
      <c r="AD1484" s="26">
        <f>(100-J1484)/100*X1484*1000/VLOOKUP(E1484,'Sq Ft lookup'!$C$3:$D$7,2,0)</f>
        <v>2.7500148505410964</v>
      </c>
      <c r="AE1484" s="26">
        <f>(100-K1484)/100*Y1484*1000/VLOOKUP(E1484,'Sq Ft lookup'!$C$3:$D$7,2,0)</f>
        <v>2.3273596942931016</v>
      </c>
    </row>
    <row r="1485" spans="1:31">
      <c r="A1485" t="s">
        <v>1598</v>
      </c>
      <c r="B1485" t="s">
        <v>1550</v>
      </c>
      <c r="C1485" t="s">
        <v>35</v>
      </c>
      <c r="D1485" t="s">
        <v>1551</v>
      </c>
      <c r="E1485" t="s">
        <v>114</v>
      </c>
      <c r="F1485">
        <v>2004</v>
      </c>
      <c r="G1485" t="s">
        <v>55</v>
      </c>
      <c r="H1485" t="s">
        <v>56</v>
      </c>
      <c r="I1485" t="s">
        <v>57</v>
      </c>
      <c r="J1485" s="21">
        <v>25.374497195173507</v>
      </c>
      <c r="K1485" s="21">
        <v>29.721437177726852</v>
      </c>
      <c r="L1485" s="21">
        <v>76.97291168180584</v>
      </c>
      <c r="M1485" s="21">
        <v>77.567864670177059</v>
      </c>
      <c r="N1485" s="21">
        <v>0</v>
      </c>
      <c r="O1485" s="21">
        <v>0</v>
      </c>
      <c r="P1485" s="21">
        <v>0</v>
      </c>
      <c r="Q1485" s="21">
        <v>0</v>
      </c>
      <c r="R1485" s="23">
        <v>10436168.851565044</v>
      </c>
      <c r="S1485" s="23">
        <v>10171781.206494927</v>
      </c>
      <c r="T1485" s="23">
        <v>3452044.4514156599</v>
      </c>
      <c r="U1485" s="18" t="s">
        <v>41</v>
      </c>
      <c r="V1485" s="23">
        <v>1056.1056725545391</v>
      </c>
      <c r="W1485" s="23">
        <v>1028.7841616455532</v>
      </c>
      <c r="X1485" s="23">
        <v>1929.8865096211161</v>
      </c>
      <c r="Y1485" s="23">
        <v>1714.6028766549462</v>
      </c>
      <c r="Z1485" s="23">
        <v>1829.6583205744842</v>
      </c>
      <c r="AA1485" s="23">
        <v>1640.8627370691368</v>
      </c>
      <c r="AB1485" s="21">
        <v>0</v>
      </c>
      <c r="AC1485" s="26">
        <f>((Y1485*1000)*(O1485/100))/VLOOKUP(E1485,'Sq Ft lookup'!$C$3:$D$7,2,0)</f>
        <v>0</v>
      </c>
      <c r="AD1485" s="26">
        <f>(100-J1485)/100*X1485*1000/VLOOKUP(E1485,'Sq Ft lookup'!$C$3:$D$7,2,0)</f>
        <v>2.8884627183459166</v>
      </c>
      <c r="AE1485" s="26">
        <f>(100-K1485)/100*Y1485*1000/VLOOKUP(E1485,'Sq Ft lookup'!$C$3:$D$7,2,0)</f>
        <v>2.4167634573254091</v>
      </c>
    </row>
    <row r="1486" spans="1:31">
      <c r="A1486" t="s">
        <v>1599</v>
      </c>
      <c r="B1486" t="s">
        <v>1550</v>
      </c>
      <c r="C1486" t="s">
        <v>35</v>
      </c>
      <c r="D1486" t="s">
        <v>1551</v>
      </c>
      <c r="E1486" t="s">
        <v>114</v>
      </c>
      <c r="F1486">
        <v>2004</v>
      </c>
      <c r="G1486" t="s">
        <v>59</v>
      </c>
      <c r="H1486" t="s">
        <v>44</v>
      </c>
      <c r="I1486" t="s">
        <v>45</v>
      </c>
      <c r="J1486" s="21">
        <v>24.560792382769215</v>
      </c>
      <c r="K1486" s="21">
        <v>25.074988125706899</v>
      </c>
      <c r="L1486" s="21">
        <v>69.171637744970951</v>
      </c>
      <c r="M1486" s="21">
        <v>69.818203785205185</v>
      </c>
      <c r="N1486" s="21">
        <v>0</v>
      </c>
      <c r="O1486" s="21">
        <v>0</v>
      </c>
      <c r="P1486" s="21">
        <v>0</v>
      </c>
      <c r="Q1486" s="21">
        <v>0</v>
      </c>
      <c r="R1486" s="23">
        <v>10347378.347368645</v>
      </c>
      <c r="S1486" s="23">
        <v>10130453.073350966</v>
      </c>
      <c r="T1486" s="23">
        <v>1811994.0555083</v>
      </c>
      <c r="U1486" s="18" t="s">
        <v>41</v>
      </c>
      <c r="V1486" s="23">
        <v>1371.399026734706</v>
      </c>
      <c r="W1486" s="23">
        <v>1342.6204634901642</v>
      </c>
      <c r="X1486" s="23">
        <v>1753.498973697328</v>
      </c>
      <c r="Y1486" s="23">
        <v>1694.1143672266376</v>
      </c>
      <c r="Z1486" s="23">
        <v>1701.1255357140376</v>
      </c>
      <c r="AA1486" s="23">
        <v>1693.5900520663665</v>
      </c>
      <c r="AB1486" s="21">
        <v>0</v>
      </c>
      <c r="AC1486" s="26">
        <f>((Y1486*1000)*(O1486/100))/VLOOKUP(E1486,'Sq Ft lookup'!$C$3:$D$7,2,0)</f>
        <v>0</v>
      </c>
      <c r="AD1486" s="26">
        <f>(100-J1486)/100*X1486*1000/VLOOKUP(E1486,'Sq Ft lookup'!$C$3:$D$7,2,0)</f>
        <v>2.6530800869104256</v>
      </c>
      <c r="AE1486" s="26">
        <f>(100-K1486)/100*Y1486*1000/VLOOKUP(E1486,'Sq Ft lookup'!$C$3:$D$7,2,0)</f>
        <v>2.5457589065556832</v>
      </c>
    </row>
    <row r="1487" spans="1:31">
      <c r="A1487" t="s">
        <v>1600</v>
      </c>
      <c r="B1487" t="s">
        <v>1550</v>
      </c>
      <c r="C1487" t="s">
        <v>35</v>
      </c>
      <c r="D1487" s="22" t="s">
        <v>1551</v>
      </c>
      <c r="E1487" t="s">
        <v>114</v>
      </c>
      <c r="F1487">
        <v>2004</v>
      </c>
      <c r="G1487" t="s">
        <v>61</v>
      </c>
      <c r="H1487" t="s">
        <v>62</v>
      </c>
      <c r="I1487" t="s">
        <v>63</v>
      </c>
      <c r="J1487" s="21">
        <v>23.953381468339273</v>
      </c>
      <c r="K1487" s="21">
        <v>30.647563988627081</v>
      </c>
      <c r="L1487" s="21">
        <v>75.102326395308168</v>
      </c>
      <c r="M1487" s="21">
        <v>75.916529728324633</v>
      </c>
      <c r="N1487" s="21">
        <v>0</v>
      </c>
      <c r="O1487" s="21">
        <v>0</v>
      </c>
      <c r="P1487" s="21">
        <v>0</v>
      </c>
      <c r="Q1487" s="21">
        <v>0</v>
      </c>
      <c r="R1487" s="23">
        <v>10721220.626698738</v>
      </c>
      <c r="S1487" s="23">
        <v>10380028.948323486</v>
      </c>
      <c r="T1487" s="23">
        <v>1505757.2086046799</v>
      </c>
      <c r="U1487" s="18" t="s">
        <v>41</v>
      </c>
      <c r="V1487" s="23">
        <v>1916.1828001347544</v>
      </c>
      <c r="W1487" s="23">
        <v>1853.4991830120587</v>
      </c>
      <c r="X1487" s="23">
        <v>2038.4119491775127</v>
      </c>
      <c r="Y1487" s="23">
        <v>1742.5439935353236</v>
      </c>
      <c r="Z1487" s="23">
        <v>2038.4119491775127</v>
      </c>
      <c r="AA1487" s="23">
        <v>1734.6277810984152</v>
      </c>
      <c r="AB1487" s="21">
        <v>0</v>
      </c>
      <c r="AC1487" s="26">
        <f>((Y1487*1000)*(O1487/100))/VLOOKUP(E1487,'Sq Ft lookup'!$C$3:$D$7,2,0)</f>
        <v>0</v>
      </c>
      <c r="AD1487" s="26">
        <f>(100-J1487)/100*X1487*1000/VLOOKUP(E1487,'Sq Ft lookup'!$C$3:$D$7,2,0)</f>
        <v>3.1089918954970175</v>
      </c>
      <c r="AE1487" s="26">
        <f>(100-K1487)/100*Y1487*1000/VLOOKUP(E1487,'Sq Ft lookup'!$C$3:$D$7,2,0)</f>
        <v>2.4237800001737018</v>
      </c>
    </row>
    <row r="1488" spans="1:31">
      <c r="A1488" t="s">
        <v>1601</v>
      </c>
      <c r="B1488" t="s">
        <v>1550</v>
      </c>
      <c r="C1488" t="s">
        <v>35</v>
      </c>
      <c r="D1488" s="22" t="s">
        <v>1551</v>
      </c>
      <c r="E1488" t="s">
        <v>114</v>
      </c>
      <c r="F1488">
        <v>2004</v>
      </c>
      <c r="G1488" t="s">
        <v>65</v>
      </c>
      <c r="H1488" t="s">
        <v>66</v>
      </c>
      <c r="I1488" t="s">
        <v>57</v>
      </c>
      <c r="J1488" s="21">
        <v>24.047692084180227</v>
      </c>
      <c r="K1488" s="21">
        <v>31.551441710303674</v>
      </c>
      <c r="L1488" s="21">
        <v>78.550671134245135</v>
      </c>
      <c r="M1488" s="21">
        <v>79.299057518475408</v>
      </c>
      <c r="N1488" s="21">
        <v>0</v>
      </c>
      <c r="O1488" s="21">
        <v>0</v>
      </c>
      <c r="P1488" s="21">
        <v>0</v>
      </c>
      <c r="Q1488" s="21">
        <v>0</v>
      </c>
      <c r="R1488" s="23">
        <v>10733603.240474408</v>
      </c>
      <c r="S1488" s="23">
        <v>10366202.841535082</v>
      </c>
      <c r="T1488" s="23">
        <v>2280853.6661995701</v>
      </c>
      <c r="U1488" s="18" t="s">
        <v>41</v>
      </c>
      <c r="V1488" s="23">
        <v>1084.2991788849199</v>
      </c>
      <c r="W1488" s="23">
        <v>1046.4640235015145</v>
      </c>
      <c r="X1488" s="23">
        <v>2127.219476525182</v>
      </c>
      <c r="Y1488" s="23">
        <v>1844.2210416519924</v>
      </c>
      <c r="Z1488" s="23">
        <v>2114.726591533069</v>
      </c>
      <c r="AA1488" s="23">
        <v>1833.596762397548</v>
      </c>
      <c r="AB1488" s="21">
        <v>0</v>
      </c>
      <c r="AC1488" s="26">
        <f>((Y1488*1000)*(O1488/100))/VLOOKUP(E1488,'Sq Ft lookup'!$C$3:$D$7,2,0)</f>
        <v>0</v>
      </c>
      <c r="AD1488" s="26">
        <f>(100-J1488)/100*X1488*1000/VLOOKUP(E1488,'Sq Ft lookup'!$C$3:$D$7,2,0)</f>
        <v>3.2404177433928916</v>
      </c>
      <c r="AE1488" s="26">
        <f>(100-K1488)/100*Y1488*1000/VLOOKUP(E1488,'Sq Ft lookup'!$C$3:$D$7,2,0)</f>
        <v>2.5317743976855374</v>
      </c>
    </row>
    <row r="1489" spans="1:31">
      <c r="A1489" t="s">
        <v>1602</v>
      </c>
      <c r="B1489" t="s">
        <v>1550</v>
      </c>
      <c r="C1489" t="s">
        <v>35</v>
      </c>
      <c r="D1489" t="s">
        <v>1551</v>
      </c>
      <c r="E1489" t="s">
        <v>114</v>
      </c>
      <c r="F1489">
        <v>2004</v>
      </c>
      <c r="G1489" t="s">
        <v>68</v>
      </c>
      <c r="H1489" t="s">
        <v>69</v>
      </c>
      <c r="I1489" t="s">
        <v>70</v>
      </c>
      <c r="J1489" s="21">
        <v>23.930267908525838</v>
      </c>
      <c r="K1489" s="21">
        <v>29.147854671783158</v>
      </c>
      <c r="L1489" s="21">
        <v>79.103190986873841</v>
      </c>
      <c r="M1489" s="21">
        <v>79.905018483839427</v>
      </c>
      <c r="N1489" s="21">
        <v>0</v>
      </c>
      <c r="O1489" s="21">
        <v>0</v>
      </c>
      <c r="P1489" s="21">
        <v>0</v>
      </c>
      <c r="Q1489" s="21">
        <v>0</v>
      </c>
      <c r="R1489" s="23">
        <v>10347121.825547377</v>
      </c>
      <c r="S1489" s="23">
        <v>9952848.5210794769</v>
      </c>
      <c r="T1489" s="23">
        <v>586471.77717517805</v>
      </c>
      <c r="U1489" s="18" t="s">
        <v>41</v>
      </c>
      <c r="V1489" s="23">
        <v>1150.6969769859709</v>
      </c>
      <c r="W1489" s="23">
        <v>1106.5321644386165</v>
      </c>
      <c r="X1489" s="23">
        <v>1794.7608231128531</v>
      </c>
      <c r="Y1489" s="23">
        <v>1691.6409974622882</v>
      </c>
      <c r="Z1489" s="23">
        <v>1725.7317317750719</v>
      </c>
      <c r="AA1489" s="23">
        <v>1526.482505123239</v>
      </c>
      <c r="AB1489" s="21">
        <v>0</v>
      </c>
      <c r="AC1489" s="26">
        <f>((Y1489*1000)*(O1489/100))/VLOOKUP(E1489,'Sq Ft lookup'!$C$3:$D$7,2,0)</f>
        <v>0</v>
      </c>
      <c r="AD1489" s="26">
        <f>(100-J1489)/100*X1489*1000/VLOOKUP(E1489,'Sq Ft lookup'!$C$3:$D$7,2,0)</f>
        <v>2.738206477787172</v>
      </c>
      <c r="AE1489" s="26">
        <f>(100-K1489)/100*Y1489*1000/VLOOKUP(E1489,'Sq Ft lookup'!$C$3:$D$7,2,0)</f>
        <v>2.4038586802119482</v>
      </c>
    </row>
    <row r="1490" spans="1:31">
      <c r="A1490" t="s">
        <v>1603</v>
      </c>
      <c r="B1490" t="s">
        <v>1550</v>
      </c>
      <c r="C1490" t="s">
        <v>35</v>
      </c>
      <c r="D1490" t="s">
        <v>1551</v>
      </c>
      <c r="E1490" t="s">
        <v>114</v>
      </c>
      <c r="F1490">
        <v>2004</v>
      </c>
      <c r="G1490" t="s">
        <v>72</v>
      </c>
      <c r="H1490" t="s">
        <v>73</v>
      </c>
      <c r="I1490" t="s">
        <v>63</v>
      </c>
      <c r="J1490" s="21">
        <v>19.737463054830606</v>
      </c>
      <c r="K1490" s="21">
        <v>27.81698115622634</v>
      </c>
      <c r="L1490" s="21">
        <v>71.337074254805756</v>
      </c>
      <c r="M1490" s="21">
        <v>72.577133888051918</v>
      </c>
      <c r="N1490" s="21">
        <v>0</v>
      </c>
      <c r="O1490" s="21">
        <v>0</v>
      </c>
      <c r="P1490" s="21">
        <v>0</v>
      </c>
      <c r="Q1490" s="21">
        <v>0</v>
      </c>
      <c r="R1490" s="23">
        <v>10941044.244696567</v>
      </c>
      <c r="S1490" s="23">
        <v>10482960.18855142</v>
      </c>
      <c r="T1490" s="23">
        <v>966885.08963752701</v>
      </c>
      <c r="U1490" s="18" t="s">
        <v>41</v>
      </c>
      <c r="V1490" s="23">
        <v>3156.5284033789653</v>
      </c>
      <c r="W1490" s="23">
        <v>3019.9544686127265</v>
      </c>
      <c r="X1490" s="23">
        <v>2025.2270241424849</v>
      </c>
      <c r="Y1490" s="23">
        <v>1773.5624448857295</v>
      </c>
      <c r="Z1490" s="23">
        <v>2021.7609049628197</v>
      </c>
      <c r="AA1490" s="23">
        <v>1759.05280993573</v>
      </c>
      <c r="AB1490" s="21">
        <v>0</v>
      </c>
      <c r="AC1490" s="26">
        <f>((Y1490*1000)*(O1490/100))/VLOOKUP(E1490,'Sq Ft lookup'!$C$3:$D$7,2,0)</f>
        <v>0</v>
      </c>
      <c r="AD1490" s="26">
        <f>(100-J1490)/100*X1490*1000/VLOOKUP(E1490,'Sq Ft lookup'!$C$3:$D$7,2,0)</f>
        <v>3.2601255284314412</v>
      </c>
      <c r="AE1490" s="26">
        <f>(100-K1490)/100*Y1490*1000/VLOOKUP(E1490,'Sq Ft lookup'!$C$3:$D$7,2,0)</f>
        <v>2.567611138784514</v>
      </c>
    </row>
    <row r="1491" spans="1:31">
      <c r="A1491" t="s">
        <v>1604</v>
      </c>
      <c r="B1491" t="s">
        <v>1550</v>
      </c>
      <c r="C1491" t="s">
        <v>35</v>
      </c>
      <c r="D1491" t="s">
        <v>1551</v>
      </c>
      <c r="E1491" t="s">
        <v>114</v>
      </c>
      <c r="F1491">
        <v>2004</v>
      </c>
      <c r="G1491" t="s">
        <v>75</v>
      </c>
      <c r="H1491" t="s">
        <v>76</v>
      </c>
      <c r="I1491" t="s">
        <v>77</v>
      </c>
      <c r="J1491" s="21">
        <v>28.676319341768686</v>
      </c>
      <c r="K1491" s="21">
        <v>36.380420738165242</v>
      </c>
      <c r="L1491" s="21">
        <v>68.676413256901753</v>
      </c>
      <c r="M1491" s="21">
        <v>69.972252781961899</v>
      </c>
      <c r="N1491" s="21">
        <v>0</v>
      </c>
      <c r="O1491" s="21">
        <v>0</v>
      </c>
      <c r="P1491" s="21">
        <v>0</v>
      </c>
      <c r="Q1491" s="21">
        <v>0</v>
      </c>
      <c r="R1491" s="23">
        <v>11090384.193959821</v>
      </c>
      <c r="S1491" s="23">
        <v>10602084.07990923</v>
      </c>
      <c r="T1491" s="23">
        <v>1179169.40710524</v>
      </c>
      <c r="U1491" s="18" t="s">
        <v>41</v>
      </c>
      <c r="V1491" s="23">
        <v>4892.7918307435311</v>
      </c>
      <c r="W1491" s="23">
        <v>4690.3596886832092</v>
      </c>
      <c r="X1491" s="23">
        <v>2175.7507197928549</v>
      </c>
      <c r="Y1491" s="23">
        <v>1834.9736430784383</v>
      </c>
      <c r="Z1491" s="23">
        <v>2164.231764257238</v>
      </c>
      <c r="AA1491" s="23">
        <v>1821.1347398084738</v>
      </c>
      <c r="AB1491" s="21">
        <v>0</v>
      </c>
      <c r="AC1491" s="26">
        <f>((Y1491*1000)*(O1491/100))/VLOOKUP(E1491,'Sq Ft lookup'!$C$3:$D$7,2,0)</f>
        <v>0</v>
      </c>
      <c r="AD1491" s="26">
        <f>(100-J1491)/100*X1491*1000/VLOOKUP(E1491,'Sq Ft lookup'!$C$3:$D$7,2,0)</f>
        <v>3.1123656143285698</v>
      </c>
      <c r="AE1491" s="26">
        <f>(100-K1491)/100*Y1491*1000/VLOOKUP(E1491,'Sq Ft lookup'!$C$3:$D$7,2,0)</f>
        <v>2.3413608329162932</v>
      </c>
    </row>
    <row r="1492" spans="1:31">
      <c r="A1492" t="s">
        <v>1605</v>
      </c>
      <c r="B1492" t="s">
        <v>1550</v>
      </c>
      <c r="C1492" t="s">
        <v>35</v>
      </c>
      <c r="D1492" t="s">
        <v>1551</v>
      </c>
      <c r="E1492" t="s">
        <v>114</v>
      </c>
      <c r="F1492">
        <v>2004</v>
      </c>
      <c r="G1492" t="s">
        <v>79</v>
      </c>
      <c r="H1492" t="s">
        <v>62</v>
      </c>
      <c r="I1492" t="s">
        <v>70</v>
      </c>
      <c r="J1492" s="21">
        <v>27.455676780276338</v>
      </c>
      <c r="K1492" s="21">
        <v>35.414685484204696</v>
      </c>
      <c r="L1492" s="21">
        <v>70.218647856743885</v>
      </c>
      <c r="M1492" s="21">
        <v>71.653821039139203</v>
      </c>
      <c r="N1492" s="21">
        <v>0</v>
      </c>
      <c r="O1492" s="21">
        <v>0</v>
      </c>
      <c r="P1492" s="21">
        <v>0</v>
      </c>
      <c r="Q1492" s="21">
        <v>0</v>
      </c>
      <c r="R1492" s="23">
        <v>11454527.062612357</v>
      </c>
      <c r="S1492" s="23">
        <v>10895351.697565408</v>
      </c>
      <c r="T1492" s="23">
        <v>575671.89967144094</v>
      </c>
      <c r="U1492" s="18" t="s">
        <v>41</v>
      </c>
      <c r="V1492" s="21">
        <v>2607.0149215832662</v>
      </c>
      <c r="W1492" s="21">
        <v>2481.3557827379664</v>
      </c>
      <c r="X1492" s="23">
        <v>2248.4191168290049</v>
      </c>
      <c r="Y1492" s="23">
        <v>1932.5468990656686</v>
      </c>
      <c r="Z1492" s="23">
        <v>2233.9821378431043</v>
      </c>
      <c r="AA1492" s="23">
        <v>1929.243845123196</v>
      </c>
      <c r="AB1492" s="21">
        <v>0</v>
      </c>
      <c r="AC1492" s="26">
        <f>((Y1492*1000)*(O1492/100))/VLOOKUP(E1492,'Sq Ft lookup'!$C$3:$D$7,2,0)</f>
        <v>0</v>
      </c>
      <c r="AD1492" s="26">
        <f>(100-J1492)/100*X1492*1000/VLOOKUP(E1492,'Sq Ft lookup'!$C$3:$D$7,2,0)</f>
        <v>3.2713606727767539</v>
      </c>
      <c r="AE1492" s="26">
        <f>(100-K1492)/100*Y1492*1000/VLOOKUP(E1492,'Sq Ft lookup'!$C$3:$D$7,2,0)</f>
        <v>2.5032922040248922</v>
      </c>
    </row>
    <row r="1493" spans="1:31">
      <c r="A1493" t="s">
        <v>1606</v>
      </c>
      <c r="B1493" t="s">
        <v>1550</v>
      </c>
      <c r="C1493" t="s">
        <v>35</v>
      </c>
      <c r="D1493" s="22" t="s">
        <v>1551</v>
      </c>
      <c r="E1493" t="s">
        <v>114</v>
      </c>
      <c r="F1493">
        <v>2004</v>
      </c>
      <c r="G1493" t="s">
        <v>81</v>
      </c>
      <c r="H1493" t="s">
        <v>82</v>
      </c>
      <c r="I1493" t="s">
        <v>77</v>
      </c>
      <c r="J1493" s="21">
        <v>19.027692183666222</v>
      </c>
      <c r="K1493" s="21">
        <v>31.076555074808521</v>
      </c>
      <c r="L1493" s="21">
        <v>54.704970204115867</v>
      </c>
      <c r="M1493" s="21">
        <v>57.718569464467294</v>
      </c>
      <c r="N1493" s="21">
        <v>0</v>
      </c>
      <c r="O1493" s="21">
        <v>0</v>
      </c>
      <c r="P1493" s="21">
        <v>0</v>
      </c>
      <c r="Q1493" s="21">
        <v>0</v>
      </c>
      <c r="R1493" s="23">
        <v>12010678.249172367</v>
      </c>
      <c r="S1493" s="23">
        <v>11199081.577035027</v>
      </c>
      <c r="T1493" s="23">
        <v>508845.37902365002</v>
      </c>
      <c r="U1493" s="18" t="s">
        <v>41</v>
      </c>
      <c r="V1493" s="23">
        <v>5545.9840737610502</v>
      </c>
      <c r="W1493" s="23">
        <v>5176.9819467923326</v>
      </c>
      <c r="X1493" s="23">
        <v>2291.1331087886556</v>
      </c>
      <c r="Y1493" s="23">
        <v>1999.9141394458013</v>
      </c>
      <c r="Z1493" s="23">
        <v>2277.7614373590795</v>
      </c>
      <c r="AA1493" s="23">
        <v>1967.4208887957309</v>
      </c>
      <c r="AB1493" s="21">
        <v>0</v>
      </c>
      <c r="AC1493" s="26">
        <f>((Y1493*1000)*(O1493/100))/VLOOKUP(E1493,'Sq Ft lookup'!$C$3:$D$7,2,0)</f>
        <v>0</v>
      </c>
      <c r="AD1493" s="26">
        <f>(100-J1493)/100*X1493*1000/VLOOKUP(E1493,'Sq Ft lookup'!$C$3:$D$7,2,0)</f>
        <v>3.7207849043928753</v>
      </c>
      <c r="AE1493" s="26">
        <f>(100-K1493)/100*Y1493*1000/VLOOKUP(E1493,'Sq Ft lookup'!$C$3:$D$7,2,0)</f>
        <v>2.7645602094906616</v>
      </c>
    </row>
    <row r="1494" spans="1:31">
      <c r="A1494" t="s">
        <v>1607</v>
      </c>
      <c r="B1494" t="s">
        <v>1550</v>
      </c>
      <c r="C1494" t="s">
        <v>35</v>
      </c>
      <c r="D1494" t="s">
        <v>1551</v>
      </c>
      <c r="E1494" t="s">
        <v>129</v>
      </c>
      <c r="F1494">
        <v>2004</v>
      </c>
      <c r="G1494" t="s">
        <v>38</v>
      </c>
      <c r="H1494" t="s">
        <v>39</v>
      </c>
      <c r="I1494" t="s">
        <v>40</v>
      </c>
      <c r="J1494" s="21">
        <v>43.184096670865358</v>
      </c>
      <c r="K1494" s="21">
        <v>47.346865834764188</v>
      </c>
      <c r="L1494" s="21">
        <v>92.333067465803836</v>
      </c>
      <c r="M1494" s="21">
        <v>92.596056106786733</v>
      </c>
      <c r="N1494" s="21">
        <v>0</v>
      </c>
      <c r="O1494" s="21">
        <v>0</v>
      </c>
      <c r="P1494" s="21">
        <v>0</v>
      </c>
      <c r="Q1494" s="21">
        <v>0</v>
      </c>
      <c r="R1494" s="23">
        <v>1527408.2494119541</v>
      </c>
      <c r="S1494" s="23">
        <v>1476183.8979741959</v>
      </c>
      <c r="T1494" s="23">
        <v>4274179.6658299603</v>
      </c>
      <c r="U1494" s="18" t="s">
        <v>41</v>
      </c>
      <c r="V1494" s="23">
        <v>238.67286508651961</v>
      </c>
      <c r="W1494" s="23">
        <v>230.47535590506436</v>
      </c>
      <c r="X1494" s="23">
        <v>407.04440674119002</v>
      </c>
      <c r="Y1494" s="23">
        <v>379.31448885754878</v>
      </c>
      <c r="Z1494" s="23">
        <v>400.31122986685523</v>
      </c>
      <c r="AA1494" s="23">
        <v>372.83650417080554</v>
      </c>
      <c r="AB1494" s="21">
        <v>0</v>
      </c>
      <c r="AC1494" s="26">
        <f>((Y1494*1000)*(O1494/100))/VLOOKUP(E1494,'Sq Ft lookup'!$C$3:$D$7,2,0)</f>
        <v>0</v>
      </c>
      <c r="AD1494" s="26">
        <f>(100-J1494)/100*X1494*1000/VLOOKUP(E1494,'Sq Ft lookup'!$C$3:$D$7,2,0)</f>
        <v>1.8935738106370497</v>
      </c>
      <c r="AE1494" s="26">
        <f>(100-K1494)/100*Y1494*1000/VLOOKUP(E1494,'Sq Ft lookup'!$C$3:$D$7,2,0)</f>
        <v>1.635287776556051</v>
      </c>
    </row>
    <row r="1495" spans="1:31">
      <c r="A1495" t="s">
        <v>1608</v>
      </c>
      <c r="B1495" t="s">
        <v>1550</v>
      </c>
      <c r="C1495" t="s">
        <v>35</v>
      </c>
      <c r="D1495" t="s">
        <v>1551</v>
      </c>
      <c r="E1495" t="s">
        <v>129</v>
      </c>
      <c r="F1495">
        <v>2004</v>
      </c>
      <c r="G1495" t="s">
        <v>43</v>
      </c>
      <c r="H1495" t="s">
        <v>44</v>
      </c>
      <c r="I1495" t="s">
        <v>45</v>
      </c>
      <c r="J1495" s="21">
        <v>40.185084787410489</v>
      </c>
      <c r="K1495" s="21">
        <v>43.515872898192612</v>
      </c>
      <c r="L1495" s="21">
        <v>72.912958687026091</v>
      </c>
      <c r="M1495" s="21">
        <v>74.023442638340711</v>
      </c>
      <c r="N1495" s="21">
        <v>0</v>
      </c>
      <c r="O1495" s="21">
        <v>0</v>
      </c>
      <c r="P1495" s="21">
        <v>0</v>
      </c>
      <c r="Q1495" s="21">
        <v>0</v>
      </c>
      <c r="R1495" s="23">
        <v>1520768.3912540544</v>
      </c>
      <c r="S1495" s="23">
        <v>1456461.9448664524</v>
      </c>
      <c r="T1495" s="23">
        <v>3345095.7304042401</v>
      </c>
      <c r="U1495" s="18" t="s">
        <v>41</v>
      </c>
      <c r="V1495" s="23">
        <v>407.66950743067554</v>
      </c>
      <c r="W1495" s="23">
        <v>390.94815274448854</v>
      </c>
      <c r="X1495" s="23">
        <v>382.33059640593416</v>
      </c>
      <c r="Y1495" s="23">
        <v>355.64513378291554</v>
      </c>
      <c r="Z1495" s="23">
        <v>355.47178193829552</v>
      </c>
      <c r="AA1495" s="23">
        <v>332.08747890372729</v>
      </c>
      <c r="AB1495" s="21">
        <v>0</v>
      </c>
      <c r="AC1495" s="26">
        <f>((Y1495*1000)*(O1495/100))/VLOOKUP(E1495,'Sq Ft lookup'!$C$3:$D$7,2,0)</f>
        <v>0</v>
      </c>
      <c r="AD1495" s="26">
        <f>(100-J1495)/100*X1495*1000/VLOOKUP(E1495,'Sq Ft lookup'!$C$3:$D$7,2,0)</f>
        <v>1.8724881445648751</v>
      </c>
      <c r="AE1495" s="26">
        <f>(100-K1495)/100*Y1495*1000/VLOOKUP(E1495,'Sq Ft lookup'!$C$3:$D$7,2,0)</f>
        <v>1.6448027494623436</v>
      </c>
    </row>
    <row r="1496" spans="1:31">
      <c r="A1496" t="s">
        <v>1609</v>
      </c>
      <c r="B1496" t="s">
        <v>1550</v>
      </c>
      <c r="C1496" t="s">
        <v>35</v>
      </c>
      <c r="D1496" t="s">
        <v>1551</v>
      </c>
      <c r="E1496" t="s">
        <v>129</v>
      </c>
      <c r="F1496">
        <v>2004</v>
      </c>
      <c r="G1496" t="s">
        <v>47</v>
      </c>
      <c r="H1496" t="s">
        <v>39</v>
      </c>
      <c r="I1496" t="s">
        <v>40</v>
      </c>
      <c r="J1496" s="21">
        <v>43.404728204948661</v>
      </c>
      <c r="K1496" s="21">
        <v>48.430090734607468</v>
      </c>
      <c r="L1496" s="21">
        <v>92.60377827089043</v>
      </c>
      <c r="M1496" s="21">
        <v>92.919853097501218</v>
      </c>
      <c r="N1496" s="21">
        <v>0</v>
      </c>
      <c r="O1496" s="21">
        <v>0</v>
      </c>
      <c r="P1496" s="21">
        <v>0</v>
      </c>
      <c r="Q1496" s="21">
        <v>0</v>
      </c>
      <c r="R1496" s="23">
        <v>1565190.731219437</v>
      </c>
      <c r="S1496" s="23">
        <v>1500792.2027682625</v>
      </c>
      <c r="T1496" s="23">
        <v>3685124.9224883602</v>
      </c>
      <c r="U1496" s="18" t="s">
        <v>41</v>
      </c>
      <c r="V1496" s="23">
        <v>245.20904080048155</v>
      </c>
      <c r="W1496" s="23">
        <v>234.72004957383024</v>
      </c>
      <c r="X1496" s="23">
        <v>433.50046693594084</v>
      </c>
      <c r="Y1496" s="23">
        <v>400.48471594674282</v>
      </c>
      <c r="Z1496" s="23">
        <v>431.68620749215961</v>
      </c>
      <c r="AA1496" s="23">
        <v>397.74643578137494</v>
      </c>
      <c r="AB1496" s="21">
        <v>0</v>
      </c>
      <c r="AC1496" s="26">
        <f>((Y1496*1000)*(O1496/100))/VLOOKUP(E1496,'Sq Ft lookup'!$C$3:$D$7,2,0)</f>
        <v>0</v>
      </c>
      <c r="AD1496" s="26">
        <f>(100-J1496)/100*X1496*1000/VLOOKUP(E1496,'Sq Ft lookup'!$C$3:$D$7,2,0)</f>
        <v>2.0088164239938129</v>
      </c>
      <c r="AE1496" s="26">
        <f>(100-K1496)/100*Y1496*1000/VLOOKUP(E1496,'Sq Ft lookup'!$C$3:$D$7,2,0)</f>
        <v>1.6910359662946675</v>
      </c>
    </row>
    <row r="1497" spans="1:31">
      <c r="A1497" t="s">
        <v>1610</v>
      </c>
      <c r="B1497" t="s">
        <v>1550</v>
      </c>
      <c r="C1497" t="s">
        <v>35</v>
      </c>
      <c r="D1497" s="22" t="s">
        <v>1551</v>
      </c>
      <c r="E1497" t="s">
        <v>129</v>
      </c>
      <c r="F1497">
        <v>2004</v>
      </c>
      <c r="G1497" t="s">
        <v>49</v>
      </c>
      <c r="H1497" t="s">
        <v>44</v>
      </c>
      <c r="I1497" t="s">
        <v>45</v>
      </c>
      <c r="J1497" s="21">
        <v>38.308056801877775</v>
      </c>
      <c r="K1497" s="21">
        <v>39.26417440946156</v>
      </c>
      <c r="L1497" s="21">
        <v>76.896361580458674</v>
      </c>
      <c r="M1497" s="21">
        <v>77.585660215672291</v>
      </c>
      <c r="N1497" s="21">
        <v>0</v>
      </c>
      <c r="O1497" s="21">
        <v>0</v>
      </c>
      <c r="P1497" s="21">
        <v>0</v>
      </c>
      <c r="Q1497" s="21">
        <v>0</v>
      </c>
      <c r="R1497" s="23">
        <v>1440642.2161199048</v>
      </c>
      <c r="S1497" s="23">
        <v>1394960.9242474942</v>
      </c>
      <c r="T1497" s="23">
        <v>2328374.4035073798</v>
      </c>
      <c r="U1497" s="18" t="s">
        <v>41</v>
      </c>
      <c r="V1497" s="23">
        <v>197.43509108733352</v>
      </c>
      <c r="W1497" s="23">
        <v>191.54180803291024</v>
      </c>
      <c r="X1497" s="23">
        <v>336.84877138315818</v>
      </c>
      <c r="Y1497" s="23">
        <v>322.73836743632518</v>
      </c>
      <c r="Z1497" s="23">
        <v>303.15503592461801</v>
      </c>
      <c r="AA1497" s="23">
        <v>301.15318088662923</v>
      </c>
      <c r="AB1497" s="21">
        <v>0</v>
      </c>
      <c r="AC1497" s="26">
        <f>((Y1497*1000)*(O1497/100))/VLOOKUP(E1497,'Sq Ft lookup'!$C$3:$D$7,2,0)</f>
        <v>0</v>
      </c>
      <c r="AD1497" s="26">
        <f>(100-J1497)/100*X1497*1000/VLOOKUP(E1497,'Sq Ft lookup'!$C$3:$D$7,2,0)</f>
        <v>1.7015078169953044</v>
      </c>
      <c r="AE1497" s="26">
        <f>(100-K1497)/100*Y1497*1000/VLOOKUP(E1497,'Sq Ft lookup'!$C$3:$D$7,2,0)</f>
        <v>1.6049668552048406</v>
      </c>
    </row>
    <row r="1498" spans="1:31">
      <c r="A1498" t="s">
        <v>1611</v>
      </c>
      <c r="B1498" t="s">
        <v>1550</v>
      </c>
      <c r="C1498" t="s">
        <v>35</v>
      </c>
      <c r="D1498" t="s">
        <v>1551</v>
      </c>
      <c r="E1498" t="s">
        <v>129</v>
      </c>
      <c r="F1498">
        <v>2004</v>
      </c>
      <c r="G1498" t="s">
        <v>51</v>
      </c>
      <c r="H1498" t="s">
        <v>52</v>
      </c>
      <c r="I1498" t="s">
        <v>53</v>
      </c>
      <c r="J1498" s="21">
        <v>34.69713155896801</v>
      </c>
      <c r="K1498" s="21">
        <v>40.364246125583293</v>
      </c>
      <c r="L1498" s="21">
        <v>85.606390532989067</v>
      </c>
      <c r="M1498" s="21">
        <v>86.373314589890825</v>
      </c>
      <c r="N1498" s="21">
        <v>0</v>
      </c>
      <c r="O1498" s="21">
        <v>0</v>
      </c>
      <c r="P1498" s="21">
        <v>0</v>
      </c>
      <c r="Q1498" s="21">
        <v>0</v>
      </c>
      <c r="R1498" s="23">
        <v>1573690.9969730403</v>
      </c>
      <c r="S1498" s="23">
        <v>1487525.8908912195</v>
      </c>
      <c r="T1498" s="23">
        <v>2661389.2454631198</v>
      </c>
      <c r="U1498" s="18" t="s">
        <v>41</v>
      </c>
      <c r="V1498" s="23">
        <v>245.61702123023744</v>
      </c>
      <c r="W1498" s="23">
        <v>232.52304789610665</v>
      </c>
      <c r="X1498" s="23">
        <v>394.44404800022232</v>
      </c>
      <c r="Y1498" s="23">
        <v>367.56069909505931</v>
      </c>
      <c r="Z1498" s="23">
        <v>389.93302596315368</v>
      </c>
      <c r="AA1498" s="23">
        <v>363.31037067178124</v>
      </c>
      <c r="AB1498" s="21">
        <v>0</v>
      </c>
      <c r="AC1498" s="26">
        <f>((Y1498*1000)*(O1498/100))/VLOOKUP(E1498,'Sq Ft lookup'!$C$3:$D$7,2,0)</f>
        <v>0</v>
      </c>
      <c r="AD1498" s="26">
        <f>(100-J1498)/100*X1498*1000/VLOOKUP(E1498,'Sq Ft lookup'!$C$3:$D$7,2,0)</f>
        <v>2.1090564122348465</v>
      </c>
      <c r="AE1498" s="26">
        <f>(100-K1498)/100*Y1498*1000/VLOOKUP(E1498,'Sq Ft lookup'!$C$3:$D$7,2,0)</f>
        <v>1.7947597177759718</v>
      </c>
    </row>
    <row r="1499" spans="1:31">
      <c r="A1499" t="s">
        <v>1612</v>
      </c>
      <c r="B1499" t="s">
        <v>1550</v>
      </c>
      <c r="C1499" t="s">
        <v>35</v>
      </c>
      <c r="D1499" t="s">
        <v>1551</v>
      </c>
      <c r="E1499" t="s">
        <v>129</v>
      </c>
      <c r="F1499">
        <v>2004</v>
      </c>
      <c r="G1499" t="s">
        <v>55</v>
      </c>
      <c r="H1499" t="s">
        <v>56</v>
      </c>
      <c r="I1499" t="s">
        <v>57</v>
      </c>
      <c r="J1499" s="21">
        <v>46.865915489640443</v>
      </c>
      <c r="K1499" s="21">
        <v>51.606368976398301</v>
      </c>
      <c r="L1499" s="21">
        <v>83.529852815836875</v>
      </c>
      <c r="M1499" s="21">
        <v>84.206851139958545</v>
      </c>
      <c r="N1499" s="21">
        <v>0</v>
      </c>
      <c r="O1499" s="21">
        <v>0</v>
      </c>
      <c r="P1499" s="21">
        <v>0</v>
      </c>
      <c r="Q1499" s="21">
        <v>0</v>
      </c>
      <c r="R1499" s="23">
        <v>1548712.8380508253</v>
      </c>
      <c r="S1499" s="23">
        <v>1484428.5085168742</v>
      </c>
      <c r="T1499" s="23">
        <v>3062586.1969262301</v>
      </c>
      <c r="U1499" s="18" t="s">
        <v>41</v>
      </c>
      <c r="V1499" s="23">
        <v>162.09265139354494</v>
      </c>
      <c r="W1499" s="23">
        <v>155.42099671952974</v>
      </c>
      <c r="X1499" s="23">
        <v>414.11320376569938</v>
      </c>
      <c r="Y1499" s="23">
        <v>384.01431533219102</v>
      </c>
      <c r="Z1499" s="23">
        <v>386.9638984899106</v>
      </c>
      <c r="AA1499" s="23">
        <v>362.38312163763607</v>
      </c>
      <c r="AB1499" s="21">
        <v>0</v>
      </c>
      <c r="AC1499" s="26">
        <f>((Y1499*1000)*(O1499/100))/VLOOKUP(E1499,'Sq Ft lookup'!$C$3:$D$7,2,0)</f>
        <v>0</v>
      </c>
      <c r="AD1499" s="26">
        <f>(100-J1499)/100*X1499*1000/VLOOKUP(E1499,'Sq Ft lookup'!$C$3:$D$7,2,0)</f>
        <v>1.8016184100598056</v>
      </c>
      <c r="AE1499" s="26">
        <f>(100-K1499)/100*Y1499*1000/VLOOKUP(E1499,'Sq Ft lookup'!$C$3:$D$7,2,0)</f>
        <v>1.5216198116764719</v>
      </c>
    </row>
    <row r="1500" spans="1:31">
      <c r="A1500" t="s">
        <v>1613</v>
      </c>
      <c r="B1500" t="s">
        <v>1550</v>
      </c>
      <c r="C1500" t="s">
        <v>35</v>
      </c>
      <c r="D1500" t="s">
        <v>1551</v>
      </c>
      <c r="E1500" t="s">
        <v>129</v>
      </c>
      <c r="F1500">
        <v>2004</v>
      </c>
      <c r="G1500" t="s">
        <v>59</v>
      </c>
      <c r="H1500" t="s">
        <v>44</v>
      </c>
      <c r="I1500" t="s">
        <v>45</v>
      </c>
      <c r="J1500" s="21">
        <v>43.521173530890891</v>
      </c>
      <c r="K1500" s="21">
        <v>44.320786935479696</v>
      </c>
      <c r="L1500" s="21">
        <v>78.303136780393785</v>
      </c>
      <c r="M1500" s="21">
        <v>78.984087907316024</v>
      </c>
      <c r="N1500" s="21">
        <v>0</v>
      </c>
      <c r="O1500" s="21">
        <v>0</v>
      </c>
      <c r="P1500" s="21">
        <v>0</v>
      </c>
      <c r="Q1500" s="21">
        <v>0</v>
      </c>
      <c r="R1500" s="23">
        <v>1491809.8809837583</v>
      </c>
      <c r="S1500" s="23">
        <v>1443082.0436227072</v>
      </c>
      <c r="T1500" s="23">
        <v>2176642.58853349</v>
      </c>
      <c r="U1500" s="18" t="s">
        <v>41</v>
      </c>
      <c r="V1500" s="23">
        <v>203.92069000583001</v>
      </c>
      <c r="W1500" s="23">
        <v>197.51341874517468</v>
      </c>
      <c r="X1500" s="23">
        <v>370.46373364943321</v>
      </c>
      <c r="Y1500" s="23">
        <v>349.83090097719162</v>
      </c>
      <c r="Z1500" s="23">
        <v>307.94074555829627</v>
      </c>
      <c r="AA1500" s="23">
        <v>302.85667710402879</v>
      </c>
      <c r="AB1500" s="21">
        <v>0</v>
      </c>
      <c r="AC1500" s="26">
        <f>((Y1500*1000)*(O1500/100))/VLOOKUP(E1500,'Sq Ft lookup'!$C$3:$D$7,2,0)</f>
        <v>0</v>
      </c>
      <c r="AD1500" s="26">
        <f>(100-J1500)/100*X1500*1000/VLOOKUP(E1500,'Sq Ft lookup'!$C$3:$D$7,2,0)</f>
        <v>1.7131756563295939</v>
      </c>
      <c r="AE1500" s="26">
        <f>(100-K1500)/100*Y1500*1000/VLOOKUP(E1500,'Sq Ft lookup'!$C$3:$D$7,2,0)</f>
        <v>1.5948571440787145</v>
      </c>
    </row>
    <row r="1501" spans="1:31">
      <c r="A1501" t="s">
        <v>1614</v>
      </c>
      <c r="B1501" t="s">
        <v>1550</v>
      </c>
      <c r="C1501" t="s">
        <v>35</v>
      </c>
      <c r="D1501" t="s">
        <v>1551</v>
      </c>
      <c r="E1501" t="s">
        <v>129</v>
      </c>
      <c r="F1501">
        <v>2004</v>
      </c>
      <c r="G1501" t="s">
        <v>61</v>
      </c>
      <c r="H1501" t="s">
        <v>62</v>
      </c>
      <c r="I1501" t="s">
        <v>63</v>
      </c>
      <c r="J1501" s="21">
        <v>41.674302144956812</v>
      </c>
      <c r="K1501" s="21">
        <v>48.292155006501794</v>
      </c>
      <c r="L1501" s="21">
        <v>81.131152378684504</v>
      </c>
      <c r="M1501" s="21">
        <v>82.165744231371733</v>
      </c>
      <c r="N1501" s="21">
        <v>0</v>
      </c>
      <c r="O1501" s="21">
        <v>0</v>
      </c>
      <c r="P1501" s="21">
        <v>0</v>
      </c>
      <c r="Q1501" s="21">
        <v>0</v>
      </c>
      <c r="R1501" s="23">
        <v>1622095.953005295</v>
      </c>
      <c r="S1501" s="23">
        <v>1533761.2606490285</v>
      </c>
      <c r="T1501" s="23">
        <v>1945911.3371953999</v>
      </c>
      <c r="U1501" s="18" t="s">
        <v>41</v>
      </c>
      <c r="V1501" s="23">
        <v>298.60477692824242</v>
      </c>
      <c r="W1501" s="23">
        <v>282.22248149081656</v>
      </c>
      <c r="X1501" s="23">
        <v>419.13626507300279</v>
      </c>
      <c r="Y1501" s="23">
        <v>384.37440281784541</v>
      </c>
      <c r="Z1501" s="23">
        <v>404.37670557210225</v>
      </c>
      <c r="AA1501" s="23">
        <v>376.25092155559912</v>
      </c>
      <c r="AB1501" s="21">
        <v>0</v>
      </c>
      <c r="AC1501" s="26">
        <f>((Y1501*1000)*(O1501/100))/VLOOKUP(E1501,'Sq Ft lookup'!$C$3:$D$7,2,0)</f>
        <v>0</v>
      </c>
      <c r="AD1501" s="26">
        <f>(100-J1501)/100*X1501*1000/VLOOKUP(E1501,'Sq Ft lookup'!$C$3:$D$7,2,0)</f>
        <v>2.0016388134755223</v>
      </c>
      <c r="AE1501" s="26">
        <f>(100-K1501)/100*Y1501*1000/VLOOKUP(E1501,'Sq Ft lookup'!$C$3:$D$7,2,0)</f>
        <v>1.6273517211192472</v>
      </c>
    </row>
    <row r="1502" spans="1:31">
      <c r="A1502" t="s">
        <v>1615</v>
      </c>
      <c r="B1502" t="s">
        <v>1550</v>
      </c>
      <c r="C1502" t="s">
        <v>35</v>
      </c>
      <c r="D1502" t="s">
        <v>1551</v>
      </c>
      <c r="E1502" t="s">
        <v>129</v>
      </c>
      <c r="F1502">
        <v>2004</v>
      </c>
      <c r="G1502" t="s">
        <v>65</v>
      </c>
      <c r="H1502" t="s">
        <v>66</v>
      </c>
      <c r="I1502" t="s">
        <v>57</v>
      </c>
      <c r="J1502" s="21">
        <v>45.510377982041092</v>
      </c>
      <c r="K1502" s="21">
        <v>51.031806424175599</v>
      </c>
      <c r="L1502" s="21">
        <v>84.733017630995576</v>
      </c>
      <c r="M1502" s="21">
        <v>85.453177748230274</v>
      </c>
      <c r="N1502" s="21">
        <v>0</v>
      </c>
      <c r="O1502" s="21">
        <v>0</v>
      </c>
      <c r="P1502" s="21">
        <v>0</v>
      </c>
      <c r="Q1502" s="21">
        <v>0</v>
      </c>
      <c r="R1502" s="23">
        <v>1651070.758375274</v>
      </c>
      <c r="S1502" s="23">
        <v>1573548.0498126962</v>
      </c>
      <c r="T1502" s="23">
        <v>2382739.8756562402</v>
      </c>
      <c r="U1502" s="18" t="s">
        <v>41</v>
      </c>
      <c r="V1502" s="23">
        <v>173.27373054028558</v>
      </c>
      <c r="W1502" s="23">
        <v>165.08940196244862</v>
      </c>
      <c r="X1502" s="23">
        <v>477.56135872812155</v>
      </c>
      <c r="Y1502" s="23">
        <v>443.04781205166665</v>
      </c>
      <c r="Z1502" s="23">
        <v>460.78328352440019</v>
      </c>
      <c r="AA1502" s="23">
        <v>425.74623373399044</v>
      </c>
      <c r="AB1502" s="21">
        <v>0</v>
      </c>
      <c r="AC1502" s="26">
        <f>((Y1502*1000)*(O1502/100))/VLOOKUP(E1502,'Sq Ft lookup'!$C$3:$D$7,2,0)</f>
        <v>0</v>
      </c>
      <c r="AD1502" s="26">
        <f>(100-J1502)/100*X1502*1000/VLOOKUP(E1502,'Sq Ft lookup'!$C$3:$D$7,2,0)</f>
        <v>2.1306568243767581</v>
      </c>
      <c r="AE1502" s="26">
        <f>(100-K1502)/100*Y1502*1000/VLOOKUP(E1502,'Sq Ft lookup'!$C$3:$D$7,2,0)</f>
        <v>1.7763772822758557</v>
      </c>
    </row>
    <row r="1503" spans="1:31">
      <c r="A1503" t="s">
        <v>1616</v>
      </c>
      <c r="B1503" t="s">
        <v>1550</v>
      </c>
      <c r="C1503" t="s">
        <v>35</v>
      </c>
      <c r="D1503" t="s">
        <v>1551</v>
      </c>
      <c r="E1503" t="s">
        <v>129</v>
      </c>
      <c r="F1503">
        <v>2004</v>
      </c>
      <c r="G1503" t="s">
        <v>68</v>
      </c>
      <c r="H1503" t="s">
        <v>69</v>
      </c>
      <c r="I1503" t="s">
        <v>70</v>
      </c>
      <c r="J1503" s="21">
        <v>36.126055462873971</v>
      </c>
      <c r="K1503" s="21">
        <v>41.50779938637308</v>
      </c>
      <c r="L1503" s="21">
        <v>84.687131774760516</v>
      </c>
      <c r="M1503" s="21">
        <v>85.606235989226093</v>
      </c>
      <c r="N1503" s="21">
        <v>0</v>
      </c>
      <c r="O1503" s="21">
        <v>0</v>
      </c>
      <c r="P1503" s="21">
        <v>0</v>
      </c>
      <c r="Q1503" s="21">
        <v>0</v>
      </c>
      <c r="R1503" s="23">
        <v>1581815.5099428128</v>
      </c>
      <c r="S1503" s="23">
        <v>1486641.1627090108</v>
      </c>
      <c r="T1503" s="23">
        <v>1171782.08605989</v>
      </c>
      <c r="U1503" s="18" t="s">
        <v>41</v>
      </c>
      <c r="V1503" s="23">
        <v>177.72782537565561</v>
      </c>
      <c r="W1503" s="23">
        <v>167.05786327316358</v>
      </c>
      <c r="X1503" s="23">
        <v>378.28811237366767</v>
      </c>
      <c r="Y1503" s="23">
        <v>358.91621510427314</v>
      </c>
      <c r="Z1503" s="23">
        <v>370.79810104178853</v>
      </c>
      <c r="AA1503" s="23">
        <v>353.54431834367665</v>
      </c>
      <c r="AB1503" s="21">
        <v>0</v>
      </c>
      <c r="AC1503" s="26">
        <f>((Y1503*1000)*(O1503/100))/VLOOKUP(E1503,'Sq Ft lookup'!$C$3:$D$7,2,0)</f>
        <v>0</v>
      </c>
      <c r="AD1503" s="26">
        <f>(100-J1503)/100*X1503*1000/VLOOKUP(E1503,'Sq Ft lookup'!$C$3:$D$7,2,0)</f>
        <v>1.9784130210599802</v>
      </c>
      <c r="AE1503" s="26">
        <f>(100-K1503)/100*Y1503*1000/VLOOKUP(E1503,'Sq Ft lookup'!$C$3:$D$7,2,0)</f>
        <v>1.7189433774410325</v>
      </c>
    </row>
    <row r="1504" spans="1:31">
      <c r="A1504" t="s">
        <v>1617</v>
      </c>
      <c r="B1504" t="s">
        <v>1550</v>
      </c>
      <c r="C1504" t="s">
        <v>35</v>
      </c>
      <c r="D1504" t="s">
        <v>1551</v>
      </c>
      <c r="E1504" t="s">
        <v>129</v>
      </c>
      <c r="F1504">
        <v>2004</v>
      </c>
      <c r="G1504" t="s">
        <v>72</v>
      </c>
      <c r="H1504" t="s">
        <v>73</v>
      </c>
      <c r="I1504" t="s">
        <v>63</v>
      </c>
      <c r="J1504" s="21">
        <v>44.189124116012366</v>
      </c>
      <c r="K1504" s="21">
        <v>50.834671555240462</v>
      </c>
      <c r="L1504" s="21">
        <v>78.99714413524643</v>
      </c>
      <c r="M1504" s="21">
        <v>80.335768390612756</v>
      </c>
      <c r="N1504" s="21">
        <v>0</v>
      </c>
      <c r="O1504" s="21">
        <v>0</v>
      </c>
      <c r="P1504" s="21">
        <v>0</v>
      </c>
      <c r="Q1504" s="21">
        <v>0</v>
      </c>
      <c r="R1504" s="23">
        <v>1744546.6461888782</v>
      </c>
      <c r="S1504" s="23">
        <v>1635125.0687361634</v>
      </c>
      <c r="T1504" s="23">
        <v>1526405.8150367399</v>
      </c>
      <c r="U1504" s="18" t="s">
        <v>41</v>
      </c>
      <c r="V1504" s="23">
        <v>514.06819864066028</v>
      </c>
      <c r="W1504" s="23">
        <v>481.29737389859184</v>
      </c>
      <c r="X1504" s="23">
        <v>450.11415763948287</v>
      </c>
      <c r="Y1504" s="23">
        <v>411.83528638704922</v>
      </c>
      <c r="Z1504" s="23">
        <v>419.06031436515275</v>
      </c>
      <c r="AA1504" s="23">
        <v>381.4322565897445</v>
      </c>
      <c r="AB1504" s="21">
        <v>0</v>
      </c>
      <c r="AC1504" s="26">
        <f>((Y1504*1000)*(O1504/100))/VLOOKUP(E1504,'Sq Ft lookup'!$C$3:$D$7,2,0)</f>
        <v>0</v>
      </c>
      <c r="AD1504" s="26">
        <f>(100-J1504)/100*X1504*1000/VLOOKUP(E1504,'Sq Ft lookup'!$C$3:$D$7,2,0)</f>
        <v>2.0568946210364869</v>
      </c>
      <c r="AE1504" s="26">
        <f>(100-K1504)/100*Y1504*1000/VLOOKUP(E1504,'Sq Ft lookup'!$C$3:$D$7,2,0)</f>
        <v>1.657879762909056</v>
      </c>
    </row>
    <row r="1505" spans="1:31">
      <c r="A1505" t="s">
        <v>1618</v>
      </c>
      <c r="B1505" t="s">
        <v>1550</v>
      </c>
      <c r="C1505" t="s">
        <v>35</v>
      </c>
      <c r="D1505" t="s">
        <v>1551</v>
      </c>
      <c r="E1505" t="s">
        <v>129</v>
      </c>
      <c r="F1505">
        <v>2004</v>
      </c>
      <c r="G1505" t="s">
        <v>75</v>
      </c>
      <c r="H1505" t="s">
        <v>76</v>
      </c>
      <c r="I1505" t="s">
        <v>77</v>
      </c>
      <c r="J1505" s="21">
        <v>34.150703368286841</v>
      </c>
      <c r="K1505" s="21">
        <v>40.854268428924911</v>
      </c>
      <c r="L1505" s="21">
        <v>76.626408185466047</v>
      </c>
      <c r="M1505" s="21">
        <v>77.945083086422002</v>
      </c>
      <c r="N1505" s="21">
        <v>0</v>
      </c>
      <c r="O1505" s="21">
        <v>0</v>
      </c>
      <c r="P1505" s="21">
        <v>0</v>
      </c>
      <c r="Q1505" s="21">
        <v>0</v>
      </c>
      <c r="R1505" s="23">
        <v>1775512.1704797007</v>
      </c>
      <c r="S1505" s="23">
        <v>1669323.7746922954</v>
      </c>
      <c r="T1505" s="23">
        <v>1620111.83860822</v>
      </c>
      <c r="U1505" s="18" t="s">
        <v>41</v>
      </c>
      <c r="V1505" s="23">
        <v>800.96741862955639</v>
      </c>
      <c r="W1505" s="23">
        <v>755.76037173932934</v>
      </c>
      <c r="X1505" s="23">
        <v>477.31428092963085</v>
      </c>
      <c r="Y1505" s="23">
        <v>432.30510901284134</v>
      </c>
      <c r="Z1505" s="23">
        <v>464.35548394361319</v>
      </c>
      <c r="AA1505" s="23">
        <v>421.88283025639532</v>
      </c>
      <c r="AB1505" s="21">
        <v>0</v>
      </c>
      <c r="AC1505" s="26">
        <f>((Y1505*1000)*(O1505/100))/VLOOKUP(E1505,'Sq Ft lookup'!$C$3:$D$7,2,0)</f>
        <v>0</v>
      </c>
      <c r="AD1505" s="26">
        <f>(100-J1505)/100*X1505*1000/VLOOKUP(E1505,'Sq Ft lookup'!$C$3:$D$7,2,0)</f>
        <v>2.5735114197334137</v>
      </c>
      <c r="AE1505" s="26">
        <f>(100-K1505)/100*Y1505*1000/VLOOKUP(E1505,'Sq Ft lookup'!$C$3:$D$7,2,0)</f>
        <v>2.0935546731796637</v>
      </c>
    </row>
    <row r="1506" spans="1:31">
      <c r="A1506" t="s">
        <v>1619</v>
      </c>
      <c r="B1506" t="s">
        <v>1550</v>
      </c>
      <c r="C1506" t="s">
        <v>35</v>
      </c>
      <c r="D1506" t="s">
        <v>1551</v>
      </c>
      <c r="E1506" t="s">
        <v>129</v>
      </c>
      <c r="F1506">
        <v>2004</v>
      </c>
      <c r="G1506" t="s">
        <v>79</v>
      </c>
      <c r="H1506" t="s">
        <v>62</v>
      </c>
      <c r="I1506" t="s">
        <v>70</v>
      </c>
      <c r="J1506" s="21">
        <v>31.067077075210747</v>
      </c>
      <c r="K1506" s="21">
        <v>37.658365278233838</v>
      </c>
      <c r="L1506" s="21">
        <v>75.995587796668559</v>
      </c>
      <c r="M1506" s="21">
        <v>77.443752014610695</v>
      </c>
      <c r="N1506" s="21">
        <v>0</v>
      </c>
      <c r="O1506" s="21">
        <v>0</v>
      </c>
      <c r="P1506" s="21">
        <v>0</v>
      </c>
      <c r="Q1506" s="21">
        <v>0</v>
      </c>
      <c r="R1506" s="23">
        <v>1874863.177426104</v>
      </c>
      <c r="S1506" s="23">
        <v>1757493.0299521335</v>
      </c>
      <c r="T1506" s="23">
        <v>1125700.85567981</v>
      </c>
      <c r="U1506" s="18" t="s">
        <v>41</v>
      </c>
      <c r="V1506" s="23">
        <v>437.93768686300541</v>
      </c>
      <c r="W1506" s="23">
        <v>411.50957098495752</v>
      </c>
      <c r="X1506" s="23">
        <v>468.59304122815286</v>
      </c>
      <c r="Y1506" s="23">
        <v>435.32183412392885</v>
      </c>
      <c r="Z1506" s="23">
        <v>463.52739409548502</v>
      </c>
      <c r="AA1506" s="23">
        <v>431.52327393883542</v>
      </c>
      <c r="AB1506" s="21">
        <v>0</v>
      </c>
      <c r="AC1506" s="26">
        <f>((Y1506*1000)*(O1506/100))/VLOOKUP(E1506,'Sq Ft lookup'!$C$3:$D$7,2,0)</f>
        <v>0</v>
      </c>
      <c r="AD1506" s="26">
        <f>(100-J1506)/100*X1506*1000/VLOOKUP(E1506,'Sq Ft lookup'!$C$3:$D$7,2,0)</f>
        <v>2.6448013619749822</v>
      </c>
      <c r="AE1506" s="26">
        <f>(100-K1506)/100*Y1506*1000/VLOOKUP(E1506,'Sq Ft lookup'!$C$3:$D$7,2,0)</f>
        <v>2.2220773236631883</v>
      </c>
    </row>
    <row r="1507" spans="1:31">
      <c r="A1507" t="s">
        <v>1620</v>
      </c>
      <c r="B1507" t="s">
        <v>1550</v>
      </c>
      <c r="C1507" t="s">
        <v>35</v>
      </c>
      <c r="D1507" s="22" t="s">
        <v>1551</v>
      </c>
      <c r="E1507" t="s">
        <v>129</v>
      </c>
      <c r="F1507">
        <v>2004</v>
      </c>
      <c r="G1507" t="s">
        <v>81</v>
      </c>
      <c r="H1507" t="s">
        <v>82</v>
      </c>
      <c r="I1507" t="s">
        <v>77</v>
      </c>
      <c r="J1507" s="21">
        <v>36.31136791141342</v>
      </c>
      <c r="K1507" s="21">
        <v>42.350038286208424</v>
      </c>
      <c r="L1507" s="21">
        <v>63.334181143408387</v>
      </c>
      <c r="M1507" s="21">
        <v>65.526271358268389</v>
      </c>
      <c r="N1507" s="21">
        <v>0</v>
      </c>
      <c r="O1507" s="21">
        <v>0</v>
      </c>
      <c r="P1507" s="21">
        <v>0</v>
      </c>
      <c r="Q1507" s="21">
        <v>0</v>
      </c>
      <c r="R1507" s="23">
        <v>2054045.8244618252</v>
      </c>
      <c r="S1507" s="23">
        <v>1928923.6787191485</v>
      </c>
      <c r="T1507" s="23">
        <v>1037058.99596859</v>
      </c>
      <c r="U1507" s="18" t="s">
        <v>41</v>
      </c>
      <c r="V1507" s="23">
        <v>962.96268278349669</v>
      </c>
      <c r="W1507" s="23">
        <v>905.37916426704896</v>
      </c>
      <c r="X1507" s="23">
        <v>491.43443047680205</v>
      </c>
      <c r="Y1507" s="23">
        <v>460.69095446559106</v>
      </c>
      <c r="Z1507" s="23">
        <v>461.63004118234477</v>
      </c>
      <c r="AA1507" s="23">
        <v>433.13149188427178</v>
      </c>
      <c r="AB1507" s="21">
        <v>0</v>
      </c>
      <c r="AC1507" s="26">
        <f>((Y1507*1000)*(O1507/100))/VLOOKUP(E1507,'Sq Ft lookup'!$C$3:$D$7,2,0)</f>
        <v>0</v>
      </c>
      <c r="AD1507" s="26">
        <f>(100-J1507)/100*X1507*1000/VLOOKUP(E1507,'Sq Ft lookup'!$C$3:$D$7,2,0)</f>
        <v>2.5627015555547383</v>
      </c>
      <c r="AE1507" s="26">
        <f>(100-K1507)/100*Y1507*1000/VLOOKUP(E1507,'Sq Ft lookup'!$C$3:$D$7,2,0)</f>
        <v>2.174599276752319</v>
      </c>
    </row>
    <row r="1508" spans="1:31">
      <c r="A1508" t="s">
        <v>1621</v>
      </c>
      <c r="B1508" t="s">
        <v>1622</v>
      </c>
      <c r="C1508" t="s">
        <v>35</v>
      </c>
      <c r="D1508" t="s">
        <v>1623</v>
      </c>
      <c r="E1508" t="s">
        <v>37</v>
      </c>
      <c r="F1508">
        <v>2004</v>
      </c>
      <c r="G1508" t="s">
        <v>38</v>
      </c>
      <c r="H1508" t="s">
        <v>39</v>
      </c>
      <c r="I1508" t="s">
        <v>40</v>
      </c>
      <c r="J1508" s="21">
        <v>39.517376055589558</v>
      </c>
      <c r="K1508" s="21">
        <v>39.438767123804766</v>
      </c>
      <c r="L1508" s="21">
        <v>90.9154957335831</v>
      </c>
      <c r="M1508" s="21">
        <v>90.918739822294071</v>
      </c>
      <c r="N1508" s="21">
        <v>0</v>
      </c>
      <c r="O1508" s="21">
        <v>2.7514234764924965</v>
      </c>
      <c r="P1508" s="21">
        <v>0</v>
      </c>
      <c r="Q1508" s="21">
        <v>1.2720480851340916</v>
      </c>
      <c r="R1508" s="23">
        <v>223922.25399274426</v>
      </c>
      <c r="S1508" s="23">
        <v>223822.34183821644</v>
      </c>
      <c r="T1508" s="23">
        <v>411994.99053798697</v>
      </c>
      <c r="U1508" s="18" t="s">
        <v>41</v>
      </c>
      <c r="V1508" s="23">
        <v>35.401390635552957</v>
      </c>
      <c r="W1508" s="23">
        <v>35.389182342719089</v>
      </c>
      <c r="X1508" s="23">
        <v>50.956578517158775</v>
      </c>
      <c r="Y1508" s="23">
        <v>51.195736323422388</v>
      </c>
      <c r="Z1508" s="23">
        <v>48.61190810259604</v>
      </c>
      <c r="AA1508" s="23">
        <v>49.54590927247127</v>
      </c>
      <c r="AB1508" s="21">
        <v>0</v>
      </c>
      <c r="AC1508" s="26">
        <f>((Y1508*1000)*(O1508/100))/VLOOKUP(E1508,'Sq Ft lookup'!$C$3:$D$7,2,0)</f>
        <v>2.8459672859194669E-2</v>
      </c>
      <c r="AD1508" s="26">
        <f>(100-J1508)/100*X1508*1000/VLOOKUP(E1508,'Sq Ft lookup'!$C$3:$D$7,2,0)</f>
        <v>0.62268665035804383</v>
      </c>
      <c r="AE1508" s="26">
        <f>(100-K1508)/100*Y1508*1000/VLOOKUP(E1508,'Sq Ft lookup'!$C$3:$D$7,2,0)</f>
        <v>0.6264222466412912</v>
      </c>
    </row>
    <row r="1509" spans="1:31">
      <c r="A1509" t="s">
        <v>1624</v>
      </c>
      <c r="B1509" t="s">
        <v>1622</v>
      </c>
      <c r="C1509" t="s">
        <v>35</v>
      </c>
      <c r="D1509" s="22" t="s">
        <v>1623</v>
      </c>
      <c r="E1509" t="s">
        <v>37</v>
      </c>
      <c r="F1509">
        <v>2004</v>
      </c>
      <c r="G1509" t="s">
        <v>43</v>
      </c>
      <c r="H1509" t="s">
        <v>44</v>
      </c>
      <c r="I1509" t="s">
        <v>45</v>
      </c>
      <c r="J1509" s="21">
        <v>41.206646439852712</v>
      </c>
      <c r="K1509" s="21">
        <v>41.044458290123728</v>
      </c>
      <c r="L1509" s="21">
        <v>74.038951123160373</v>
      </c>
      <c r="M1509" s="21">
        <v>74.02957677680098</v>
      </c>
      <c r="N1509" s="21">
        <v>0</v>
      </c>
      <c r="O1509" s="21">
        <v>7.0612013935718698</v>
      </c>
      <c r="P1509" s="21">
        <v>0</v>
      </c>
      <c r="Q1509" s="21">
        <v>3.2220812940733214</v>
      </c>
      <c r="R1509" s="23">
        <v>226382.59423587981</v>
      </c>
      <c r="S1509" s="23">
        <v>226515.06873564931</v>
      </c>
      <c r="T1509" s="23">
        <v>278345.07857748499</v>
      </c>
      <c r="U1509" s="18" t="s">
        <v>41</v>
      </c>
      <c r="V1509" s="23">
        <v>58.178313883896401</v>
      </c>
      <c r="W1509" s="23">
        <v>58.209550392804182</v>
      </c>
      <c r="X1509" s="23">
        <v>56.928949283136113</v>
      </c>
      <c r="Y1509" s="23">
        <v>59.988388029799239</v>
      </c>
      <c r="Z1509" s="23">
        <v>56.278790887595527</v>
      </c>
      <c r="AA1509" s="23">
        <v>59.023251508252258</v>
      </c>
      <c r="AB1509" s="21">
        <v>0</v>
      </c>
      <c r="AC1509" s="26">
        <f>((Y1509*1000)*(O1509/100))/VLOOKUP(E1509,'Sq Ft lookup'!$C$3:$D$7,2,0)</f>
        <v>8.5582400071552364E-2</v>
      </c>
      <c r="AD1509" s="26">
        <f>(100-J1509)/100*X1509*1000/VLOOKUP(E1509,'Sq Ft lookup'!$C$3:$D$7,2,0)</f>
        <v>0.67623878028308215</v>
      </c>
      <c r="AE1509" s="26">
        <f>(100-K1509)/100*Y1509*1000/VLOOKUP(E1509,'Sq Ft lookup'!$C$3:$D$7,2,0)</f>
        <v>0.71454650219195304</v>
      </c>
    </row>
    <row r="1510" spans="1:31">
      <c r="A1510" t="s">
        <v>1625</v>
      </c>
      <c r="B1510" t="s">
        <v>1622</v>
      </c>
      <c r="C1510" t="s">
        <v>35</v>
      </c>
      <c r="D1510" s="22" t="s">
        <v>1623</v>
      </c>
      <c r="E1510" t="s">
        <v>37</v>
      </c>
      <c r="F1510">
        <v>2004</v>
      </c>
      <c r="G1510" t="s">
        <v>47</v>
      </c>
      <c r="H1510" t="s">
        <v>220</v>
      </c>
      <c r="I1510" t="s">
        <v>57</v>
      </c>
      <c r="J1510" s="21">
        <v>40.96194739385264</v>
      </c>
      <c r="K1510" s="21">
        <v>41.365846017965112</v>
      </c>
      <c r="L1510" s="21">
        <v>76.669903131882776</v>
      </c>
      <c r="M1510" s="21">
        <v>76.712146021224669</v>
      </c>
      <c r="N1510" s="21">
        <v>0</v>
      </c>
      <c r="O1510" s="21">
        <v>3.7535195987567169</v>
      </c>
      <c r="P1510" s="21">
        <v>0</v>
      </c>
      <c r="Q1510" s="21">
        <v>3.985962863476745</v>
      </c>
      <c r="R1510" s="23">
        <v>225318.69007137039</v>
      </c>
      <c r="S1510" s="23">
        <v>224938.5293744407</v>
      </c>
      <c r="T1510" s="23">
        <v>385143.52697008202</v>
      </c>
      <c r="U1510" s="18" t="s">
        <v>41</v>
      </c>
      <c r="V1510" s="23">
        <v>43.028248736959121</v>
      </c>
      <c r="W1510" s="23">
        <v>42.947650323208663</v>
      </c>
      <c r="X1510" s="23">
        <v>55.410339947549801</v>
      </c>
      <c r="Y1510" s="23">
        <v>52.134412103044291</v>
      </c>
      <c r="Z1510" s="23">
        <v>53.999757798525742</v>
      </c>
      <c r="AA1510" s="23">
        <v>50.397534376774658</v>
      </c>
      <c r="AB1510" s="21">
        <v>0</v>
      </c>
      <c r="AC1510" s="26">
        <f>((Y1510*1000)*(O1510/100))/VLOOKUP(E1510,'Sq Ft lookup'!$C$3:$D$7,2,0)</f>
        <v>3.953682949761312E-2</v>
      </c>
      <c r="AD1510" s="26">
        <f>(100-J1510)/100*X1510*1000/VLOOKUP(E1510,'Sq Ft lookup'!$C$3:$D$7,2,0)</f>
        <v>0.66093919885805719</v>
      </c>
      <c r="AE1510" s="26">
        <f>(100-K1510)/100*Y1510*1000/VLOOKUP(E1510,'Sq Ft lookup'!$C$3:$D$7,2,0)</f>
        <v>0.61760928316249364</v>
      </c>
    </row>
    <row r="1511" spans="1:31">
      <c r="A1511" t="s">
        <v>1626</v>
      </c>
      <c r="B1511" t="s">
        <v>1622</v>
      </c>
      <c r="C1511" t="s">
        <v>35</v>
      </c>
      <c r="D1511" t="s">
        <v>1623</v>
      </c>
      <c r="E1511" t="s">
        <v>37</v>
      </c>
      <c r="F1511">
        <v>2004</v>
      </c>
      <c r="G1511" t="s">
        <v>47</v>
      </c>
      <c r="H1511" t="s">
        <v>39</v>
      </c>
      <c r="I1511" t="s">
        <v>40</v>
      </c>
      <c r="J1511" s="21">
        <v>41.761465183702725</v>
      </c>
      <c r="K1511" s="21">
        <v>41.443062589045191</v>
      </c>
      <c r="L1511" s="21">
        <v>91.59103435169699</v>
      </c>
      <c r="M1511" s="21">
        <v>91.587451779387436</v>
      </c>
      <c r="N1511" s="21">
        <v>0</v>
      </c>
      <c r="O1511" s="21">
        <v>15.39701727819042</v>
      </c>
      <c r="P1511" s="21">
        <v>0</v>
      </c>
      <c r="Q1511" s="21">
        <v>6.47610373842637</v>
      </c>
      <c r="R1511" s="23">
        <v>225318.69007137039</v>
      </c>
      <c r="S1511" s="23">
        <v>225365.19580151924</v>
      </c>
      <c r="T1511" s="23">
        <v>385143.52697008202</v>
      </c>
      <c r="U1511" s="18" t="s">
        <v>41</v>
      </c>
      <c r="V1511" s="23">
        <v>35.634723345094194</v>
      </c>
      <c r="W1511" s="23">
        <v>35.652080414739892</v>
      </c>
      <c r="X1511" s="23">
        <v>55.410339947549801</v>
      </c>
      <c r="Y1511" s="23">
        <v>57.63517892798459</v>
      </c>
      <c r="Z1511" s="23">
        <v>55.303379642209883</v>
      </c>
      <c r="AA1511" s="23">
        <v>57.380001078264137</v>
      </c>
      <c r="AB1511" s="21">
        <v>0</v>
      </c>
      <c r="AC1511" s="26">
        <f>((Y1511*1000)*(O1511/100))/VLOOKUP(E1511,'Sq Ft lookup'!$C$3:$D$7,2,0)</f>
        <v>0.17929282670689467</v>
      </c>
      <c r="AD1511" s="26">
        <f>(100-J1511)/100*X1511*1000/VLOOKUP(E1511,'Sq Ft lookup'!$C$3:$D$7,2,0)</f>
        <v>0.65198848615380267</v>
      </c>
      <c r="AE1511" s="26">
        <f>(100-K1511)/100*Y1511*1000/VLOOKUP(E1511,'Sq Ft lookup'!$C$3:$D$7,2,0)</f>
        <v>0.68187484900599549</v>
      </c>
    </row>
    <row r="1512" spans="1:31">
      <c r="A1512" t="s">
        <v>1627</v>
      </c>
      <c r="B1512" t="s">
        <v>1622</v>
      </c>
      <c r="C1512" t="s">
        <v>35</v>
      </c>
      <c r="D1512" t="s">
        <v>1623</v>
      </c>
      <c r="E1512" t="s">
        <v>37</v>
      </c>
      <c r="F1512">
        <v>2004</v>
      </c>
      <c r="G1512" t="s">
        <v>49</v>
      </c>
      <c r="H1512" t="s">
        <v>44</v>
      </c>
      <c r="I1512" t="s">
        <v>45</v>
      </c>
      <c r="J1512" s="21">
        <v>34.180834277948257</v>
      </c>
      <c r="K1512" s="21">
        <v>34.243272965094206</v>
      </c>
      <c r="L1512" s="21">
        <v>78.18244360728697</v>
      </c>
      <c r="M1512" s="21">
        <v>78.189522470871026</v>
      </c>
      <c r="N1512" s="21">
        <v>0</v>
      </c>
      <c r="O1512" s="21">
        <v>-1.9113808013661068E-3</v>
      </c>
      <c r="P1512" s="21">
        <v>0</v>
      </c>
      <c r="Q1512" s="21">
        <v>0.16302546354219583</v>
      </c>
      <c r="R1512" s="23">
        <v>219818.61786704365</v>
      </c>
      <c r="S1512" s="23">
        <v>219749.26327353358</v>
      </c>
      <c r="T1512" s="23">
        <v>99491.795052710004</v>
      </c>
      <c r="U1512" s="18" t="s">
        <v>41</v>
      </c>
      <c r="V1512" s="23">
        <v>27.762205444011375</v>
      </c>
      <c r="W1512" s="23">
        <v>27.753197796163107</v>
      </c>
      <c r="X1512" s="23">
        <v>50.158575300984623</v>
      </c>
      <c r="Y1512" s="23">
        <v>50.158575300984623</v>
      </c>
      <c r="Z1512" s="23">
        <v>50.158520582496166</v>
      </c>
      <c r="AA1512" s="23">
        <v>50.158520582496166</v>
      </c>
      <c r="AB1512" s="21">
        <v>0</v>
      </c>
      <c r="AC1512" s="26">
        <f>((Y1512*1000)*(O1512/100))/VLOOKUP(E1512,'Sq Ft lookup'!$C$3:$D$7,2,0)</f>
        <v>-1.9370065229655156E-5</v>
      </c>
      <c r="AD1512" s="26">
        <f>(100-J1512)/100*X1512*1000/VLOOKUP(E1512,'Sq Ft lookup'!$C$3:$D$7,2,0)</f>
        <v>0.66701597739519503</v>
      </c>
      <c r="AE1512" s="26">
        <f>(100-K1512)/100*Y1512*1000/VLOOKUP(E1512,'Sq Ft lookup'!$C$3:$D$7,2,0)</f>
        <v>0.6663832194214796</v>
      </c>
    </row>
    <row r="1513" spans="1:31">
      <c r="A1513" t="s">
        <v>1628</v>
      </c>
      <c r="B1513" t="s">
        <v>1622</v>
      </c>
      <c r="C1513" t="s">
        <v>35</v>
      </c>
      <c r="D1513" t="s">
        <v>1623</v>
      </c>
      <c r="E1513" t="s">
        <v>37</v>
      </c>
      <c r="F1513">
        <v>2004</v>
      </c>
      <c r="G1513" t="s">
        <v>51</v>
      </c>
      <c r="H1513" t="s">
        <v>52</v>
      </c>
      <c r="I1513" t="s">
        <v>53</v>
      </c>
      <c r="J1513" s="21">
        <v>51.669072274705655</v>
      </c>
      <c r="K1513" s="21">
        <v>51.393082538379517</v>
      </c>
      <c r="L1513" s="21">
        <v>87.062813947068008</v>
      </c>
      <c r="M1513" s="21">
        <v>87.050367754306833</v>
      </c>
      <c r="N1513" s="21">
        <v>0</v>
      </c>
      <c r="O1513" s="21">
        <v>12.216733331649959</v>
      </c>
      <c r="P1513" s="21">
        <v>0</v>
      </c>
      <c r="Q1513" s="21">
        <v>7.3408709577039417</v>
      </c>
      <c r="R1513" s="23">
        <v>235978.75918961517</v>
      </c>
      <c r="S1513" s="23">
        <v>236296.80338398783</v>
      </c>
      <c r="T1513" s="23">
        <v>159968.28161321301</v>
      </c>
      <c r="U1513" s="18" t="s">
        <v>41</v>
      </c>
      <c r="V1513" s="21">
        <v>35.425938159821179</v>
      </c>
      <c r="W1513" s="21">
        <v>35.466007316545173</v>
      </c>
      <c r="X1513" s="23">
        <v>63.297299008828439</v>
      </c>
      <c r="Y1513" s="23">
        <v>67.01255394912917</v>
      </c>
      <c r="Z1513" s="23">
        <v>62.843194115359928</v>
      </c>
      <c r="AA1513" s="23">
        <v>66.292537888007914</v>
      </c>
      <c r="AB1513" s="21">
        <v>0</v>
      </c>
      <c r="AC1513" s="26">
        <f>((Y1513*1000)*(O1513/100))/VLOOKUP(E1513,'Sq Ft lookup'!$C$3:$D$7,2,0)</f>
        <v>0.16540549580145822</v>
      </c>
      <c r="AD1513" s="26">
        <f>(100-J1513)/100*X1513*1000/VLOOKUP(E1513,'Sq Ft lookup'!$C$3:$D$7,2,0)</f>
        <v>0.61808610639499595</v>
      </c>
      <c r="AE1513" s="26">
        <f>(100-K1513)/100*Y1513*1000/VLOOKUP(E1513,'Sq Ft lookup'!$C$3:$D$7,2,0)</f>
        <v>0.65810156151080146</v>
      </c>
    </row>
    <row r="1514" spans="1:31">
      <c r="A1514" t="s">
        <v>1629</v>
      </c>
      <c r="B1514" t="s">
        <v>1622</v>
      </c>
      <c r="C1514" t="s">
        <v>35</v>
      </c>
      <c r="D1514" s="22" t="s">
        <v>1623</v>
      </c>
      <c r="E1514" t="s">
        <v>37</v>
      </c>
      <c r="F1514">
        <v>2004</v>
      </c>
      <c r="G1514" t="s">
        <v>55</v>
      </c>
      <c r="H1514" t="s">
        <v>225</v>
      </c>
      <c r="I1514" t="s">
        <v>40</v>
      </c>
      <c r="J1514" s="21">
        <v>35.397020330123631</v>
      </c>
      <c r="K1514" s="21">
        <v>36.839864508141986</v>
      </c>
      <c r="L1514" s="21">
        <v>70.759837714889585</v>
      </c>
      <c r="M1514" s="21">
        <v>70.848299524380167</v>
      </c>
      <c r="N1514" s="21">
        <v>0</v>
      </c>
      <c r="O1514" s="21">
        <v>12.571994452750236</v>
      </c>
      <c r="P1514" s="21">
        <v>0</v>
      </c>
      <c r="Q1514" s="21">
        <v>10.758054915302557</v>
      </c>
      <c r="R1514" s="23">
        <v>229406.35159487836</v>
      </c>
      <c r="S1514" s="23">
        <v>228774.10497240644</v>
      </c>
      <c r="T1514" s="23">
        <v>253509.588267902</v>
      </c>
      <c r="U1514" s="18" t="s">
        <v>41</v>
      </c>
      <c r="V1514" s="23">
        <v>102.09293297892961</v>
      </c>
      <c r="W1514" s="23">
        <v>101.78838972442271</v>
      </c>
      <c r="X1514" s="23">
        <v>59.95699300497148</v>
      </c>
      <c r="Y1514" s="23">
        <v>60.594027947894361</v>
      </c>
      <c r="Z1514" s="23">
        <v>58.400570099592699</v>
      </c>
      <c r="AA1514" s="23">
        <v>57.973095576240155</v>
      </c>
      <c r="AB1514" s="21">
        <v>0</v>
      </c>
      <c r="AC1514" s="26">
        <f>((Y1514*1000)*(O1514/100))/VLOOKUP(E1514,'Sq Ft lookup'!$C$3:$D$7,2,0)</f>
        <v>0.1539120685383818</v>
      </c>
      <c r="AD1514" s="26">
        <f>(100-J1514)/100*X1514*1000/VLOOKUP(E1514,'Sq Ft lookup'!$C$3:$D$7,2,0)</f>
        <v>0.78258418025398357</v>
      </c>
      <c r="AE1514" s="26">
        <f>(100-K1514)/100*Y1514*1000/VLOOKUP(E1514,'Sq Ft lookup'!$C$3:$D$7,2,0)</f>
        <v>0.77323507731820174</v>
      </c>
    </row>
    <row r="1515" spans="1:31">
      <c r="A1515" t="s">
        <v>1630</v>
      </c>
      <c r="B1515" t="s">
        <v>1622</v>
      </c>
      <c r="C1515" t="s">
        <v>35</v>
      </c>
      <c r="D1515" s="22" t="s">
        <v>1623</v>
      </c>
      <c r="E1515" t="s">
        <v>37</v>
      </c>
      <c r="F1515">
        <v>2004</v>
      </c>
      <c r="G1515" t="s">
        <v>55</v>
      </c>
      <c r="H1515" t="s">
        <v>56</v>
      </c>
      <c r="I1515" t="s">
        <v>57</v>
      </c>
      <c r="J1515" s="21">
        <v>38.879112939826044</v>
      </c>
      <c r="K1515" s="21">
        <v>37.542330837147787</v>
      </c>
      <c r="L1515" s="21">
        <v>84.511996081247077</v>
      </c>
      <c r="M1515" s="21">
        <v>84.479381633690068</v>
      </c>
      <c r="N1515" s="21">
        <v>0</v>
      </c>
      <c r="O1515" s="21">
        <v>4.8268008459813119E-2</v>
      </c>
      <c r="P1515" s="21">
        <v>0</v>
      </c>
      <c r="Q1515" s="21">
        <v>7.2167042559726072E-2</v>
      </c>
      <c r="R1515" s="23">
        <v>229406.35159487836</v>
      </c>
      <c r="S1515" s="23">
        <v>229840.17816340039</v>
      </c>
      <c r="T1515" s="23">
        <v>253509.588267902</v>
      </c>
      <c r="U1515" s="18" t="s">
        <v>41</v>
      </c>
      <c r="V1515" s="23">
        <v>22.068176623898097</v>
      </c>
      <c r="W1515" s="23">
        <v>22.115112658132997</v>
      </c>
      <c r="X1515" s="23">
        <v>59.95699300497148</v>
      </c>
      <c r="Y1515" s="23">
        <v>60.544777636002152</v>
      </c>
      <c r="Z1515" s="23">
        <v>58.227241499851971</v>
      </c>
      <c r="AA1515" s="23">
        <v>59.326552802417822</v>
      </c>
      <c r="AB1515" s="21">
        <v>0</v>
      </c>
      <c r="AC1515" s="26">
        <f>((Y1515*1000)*(O1515/100))/VLOOKUP(E1515,'Sq Ft lookup'!$C$3:$D$7,2,0)</f>
        <v>5.9043859766280563E-4</v>
      </c>
      <c r="AD1515" s="26">
        <f>(100-J1515)/100*X1515*1000/VLOOKUP(E1515,'Sq Ft lookup'!$C$3:$D$7,2,0)</f>
        <v>0.7404029897816955</v>
      </c>
      <c r="AE1515" s="26">
        <f>(100-K1515)/100*Y1515*1000/VLOOKUP(E1515,'Sq Ft lookup'!$C$3:$D$7,2,0)</f>
        <v>0.76401367635677864</v>
      </c>
    </row>
    <row r="1516" spans="1:31">
      <c r="A1516" t="s">
        <v>1631</v>
      </c>
      <c r="B1516" t="s">
        <v>1622</v>
      </c>
      <c r="C1516" t="s">
        <v>35</v>
      </c>
      <c r="D1516" t="s">
        <v>1623</v>
      </c>
      <c r="E1516" t="s">
        <v>37</v>
      </c>
      <c r="F1516">
        <v>2004</v>
      </c>
      <c r="G1516" t="s">
        <v>59</v>
      </c>
      <c r="H1516" t="s">
        <v>44</v>
      </c>
      <c r="I1516" t="s">
        <v>45</v>
      </c>
      <c r="J1516" s="21">
        <v>34.951825874901445</v>
      </c>
      <c r="K1516" s="21">
        <v>35.011667877939736</v>
      </c>
      <c r="L1516" s="21">
        <v>78.394904257523834</v>
      </c>
      <c r="M1516" s="21">
        <v>78.385804607112917</v>
      </c>
      <c r="N1516" s="21">
        <v>0</v>
      </c>
      <c r="O1516" s="21">
        <v>1.222835486928024</v>
      </c>
      <c r="P1516" s="21">
        <v>0</v>
      </c>
      <c r="Q1516" s="21">
        <v>0.35720508414808244</v>
      </c>
      <c r="R1516" s="23">
        <v>220454.85648308106</v>
      </c>
      <c r="S1516" s="23">
        <v>220556.44118844563</v>
      </c>
      <c r="T1516" s="23">
        <v>95311.410233314993</v>
      </c>
      <c r="U1516" s="18" t="s">
        <v>41</v>
      </c>
      <c r="V1516" s="23">
        <v>27.816825502414449</v>
      </c>
      <c r="W1516" s="23">
        <v>27.830866882247584</v>
      </c>
      <c r="X1516" s="23">
        <v>50.750618435774904</v>
      </c>
      <c r="Y1516" s="23">
        <v>52.768989350882393</v>
      </c>
      <c r="Z1516" s="23">
        <v>50.252980450218082</v>
      </c>
      <c r="AA1516" s="23">
        <v>50.252980450218082</v>
      </c>
      <c r="AB1516" s="21">
        <v>0</v>
      </c>
      <c r="AC1516" s="26">
        <f>((Y1516*1000)*(O1516/100))/VLOOKUP(E1516,'Sq Ft lookup'!$C$3:$D$7,2,0)</f>
        <v>1.3037234627252446E-2</v>
      </c>
      <c r="AD1516" s="26">
        <f>(100-J1516)/100*X1516*1000/VLOOKUP(E1516,'Sq Ft lookup'!$C$3:$D$7,2,0)</f>
        <v>0.66698354681618799</v>
      </c>
      <c r="AE1516" s="26">
        <f>(100-K1516)/100*Y1516*1000/VLOOKUP(E1516,'Sq Ft lookup'!$C$3:$D$7,2,0)</f>
        <v>0.69287172556432086</v>
      </c>
    </row>
    <row r="1517" spans="1:31">
      <c r="A1517" t="s">
        <v>1632</v>
      </c>
      <c r="B1517" t="s">
        <v>1622</v>
      </c>
      <c r="C1517" t="s">
        <v>35</v>
      </c>
      <c r="D1517" t="s">
        <v>1623</v>
      </c>
      <c r="E1517" t="s">
        <v>37</v>
      </c>
      <c r="F1517">
        <v>2004</v>
      </c>
      <c r="G1517" t="s">
        <v>61</v>
      </c>
      <c r="H1517" t="s">
        <v>62</v>
      </c>
      <c r="I1517" t="s">
        <v>63</v>
      </c>
      <c r="J1517" s="21">
        <v>32.327796637323004</v>
      </c>
      <c r="K1517" s="21">
        <v>32.412753204180568</v>
      </c>
      <c r="L1517" s="21">
        <v>84.151413664316806</v>
      </c>
      <c r="M1517" s="21">
        <v>84.182400073288306</v>
      </c>
      <c r="N1517" s="21">
        <v>0</v>
      </c>
      <c r="O1517" s="21">
        <v>12.802931997742547</v>
      </c>
      <c r="P1517" s="21">
        <v>0</v>
      </c>
      <c r="Q1517" s="21">
        <v>8.1047603480090782</v>
      </c>
      <c r="R1517" s="23">
        <v>240685.96125802537</v>
      </c>
      <c r="S1517" s="23">
        <v>240448.2856860568</v>
      </c>
      <c r="T1517" s="23">
        <v>84664.063988534996</v>
      </c>
      <c r="U1517" s="18" t="s">
        <v>41</v>
      </c>
      <c r="V1517" s="23">
        <v>40.874708183088806</v>
      </c>
      <c r="W1517" s="23">
        <v>40.80094215389007</v>
      </c>
      <c r="X1517" s="23">
        <v>68.307890352108942</v>
      </c>
      <c r="Y1517" s="23">
        <v>70.751159252680978</v>
      </c>
      <c r="Z1517" s="23">
        <v>68.307890352108942</v>
      </c>
      <c r="AA1517" s="23">
        <v>70.751159252680978</v>
      </c>
      <c r="AB1517" s="21">
        <v>0</v>
      </c>
      <c r="AC1517" s="26">
        <f>((Y1517*1000)*(O1517/100))/VLOOKUP(E1517,'Sq Ft lookup'!$C$3:$D$7,2,0)</f>
        <v>0.18301288628619619</v>
      </c>
      <c r="AD1517" s="26">
        <f>(100-J1517)/100*X1517*1000/VLOOKUP(E1517,'Sq Ft lookup'!$C$3:$D$7,2,0)</f>
        <v>0.93394190265347188</v>
      </c>
      <c r="AE1517" s="26">
        <f>(100-K1517)/100*Y1517*1000/VLOOKUP(E1517,'Sq Ft lookup'!$C$3:$D$7,2,0)</f>
        <v>0.96613315718785164</v>
      </c>
    </row>
    <row r="1518" spans="1:31">
      <c r="A1518" t="s">
        <v>1633</v>
      </c>
      <c r="B1518" t="s">
        <v>1622</v>
      </c>
      <c r="C1518" t="s">
        <v>35</v>
      </c>
      <c r="D1518" t="s">
        <v>1623</v>
      </c>
      <c r="E1518" t="s">
        <v>37</v>
      </c>
      <c r="F1518">
        <v>2004</v>
      </c>
      <c r="G1518" t="s">
        <v>65</v>
      </c>
      <c r="H1518" t="s">
        <v>230</v>
      </c>
      <c r="I1518" t="s">
        <v>63</v>
      </c>
      <c r="J1518" s="21">
        <v>31.488934355179822</v>
      </c>
      <c r="K1518" s="21">
        <v>29.54200582780291</v>
      </c>
      <c r="L1518" s="21">
        <v>89.3662840675795</v>
      </c>
      <c r="M1518" s="21">
        <v>89.321757619537522</v>
      </c>
      <c r="N1518" s="21">
        <v>0</v>
      </c>
      <c r="O1518" s="21">
        <v>3.5641562563404727E-2</v>
      </c>
      <c r="P1518" s="21">
        <v>0</v>
      </c>
      <c r="Q1518" s="21">
        <v>9.2180105730310311E-2</v>
      </c>
      <c r="R1518" s="23">
        <v>234093.63804161569</v>
      </c>
      <c r="S1518" s="23">
        <v>235010.3227664119</v>
      </c>
      <c r="T1518" s="23">
        <v>152631.17962718199</v>
      </c>
      <c r="U1518" s="18" t="s">
        <v>41</v>
      </c>
      <c r="V1518" s="23">
        <v>48.380858108310747</v>
      </c>
      <c r="W1518" s="23">
        <v>48.611318738243355</v>
      </c>
      <c r="X1518" s="23">
        <v>64.882404268132106</v>
      </c>
      <c r="Y1518" s="23">
        <v>68.485980853837759</v>
      </c>
      <c r="Z1518" s="23">
        <v>64.873078701827637</v>
      </c>
      <c r="AA1518" s="23">
        <v>68.479092545986617</v>
      </c>
      <c r="AB1518" s="21">
        <v>0</v>
      </c>
      <c r="AC1518" s="26">
        <f>((Y1518*1000)*(O1518/100))/VLOOKUP(E1518,'Sq Ft lookup'!$C$3:$D$7,2,0)</f>
        <v>4.9317049627602724E-4</v>
      </c>
      <c r="AD1518" s="26">
        <f>(100-J1518)/100*X1518*1000/VLOOKUP(E1518,'Sq Ft lookup'!$C$3:$D$7,2,0)</f>
        <v>0.89810337569608234</v>
      </c>
      <c r="AE1518" s="26">
        <f>(100-K1518)/100*Y1518*1000/VLOOKUP(E1518,'Sq Ft lookup'!$C$3:$D$7,2,0)</f>
        <v>0.9749236973182952</v>
      </c>
    </row>
    <row r="1519" spans="1:31">
      <c r="A1519" t="s">
        <v>1634</v>
      </c>
      <c r="B1519" t="s">
        <v>1622</v>
      </c>
      <c r="C1519" t="s">
        <v>35</v>
      </c>
      <c r="D1519" t="s">
        <v>1623</v>
      </c>
      <c r="E1519" t="s">
        <v>37</v>
      </c>
      <c r="F1519">
        <v>2004</v>
      </c>
      <c r="G1519" t="s">
        <v>65</v>
      </c>
      <c r="H1519" t="s">
        <v>66</v>
      </c>
      <c r="I1519" t="s">
        <v>57</v>
      </c>
      <c r="J1519" s="21">
        <v>37.03987550496096</v>
      </c>
      <c r="K1519" s="21">
        <v>40.24740748235962</v>
      </c>
      <c r="L1519" s="21">
        <v>85.40614647513226</v>
      </c>
      <c r="M1519" s="21">
        <v>85.467980479430992</v>
      </c>
      <c r="N1519" s="21">
        <v>0</v>
      </c>
      <c r="O1519" s="21">
        <v>18.123903882262336</v>
      </c>
      <c r="P1519" s="21">
        <v>0</v>
      </c>
      <c r="Q1519" s="21">
        <v>13.890138811690894</v>
      </c>
      <c r="R1519" s="23">
        <v>234093.63804161569</v>
      </c>
      <c r="S1519" s="23">
        <v>232967.31261849162</v>
      </c>
      <c r="T1519" s="23">
        <v>152631.17962718199</v>
      </c>
      <c r="U1519" s="18" t="s">
        <v>41</v>
      </c>
      <c r="V1519" s="23">
        <v>22.502143139420212</v>
      </c>
      <c r="W1519" s="23">
        <v>22.406964212459872</v>
      </c>
      <c r="X1519" s="23">
        <v>64.882404268132106</v>
      </c>
      <c r="Y1519" s="23">
        <v>65.066555857454475</v>
      </c>
      <c r="Z1519" s="23">
        <v>64.882404268132106</v>
      </c>
      <c r="AA1519" s="23">
        <v>64.609344833492202</v>
      </c>
      <c r="AB1519" s="21">
        <v>0</v>
      </c>
      <c r="AC1519" s="26">
        <f>((Y1519*1000)*(O1519/100))/VLOOKUP(E1519,'Sq Ft lookup'!$C$3:$D$7,2,0)</f>
        <v>0.23825841081126548</v>
      </c>
      <c r="AD1519" s="26">
        <f>(100-J1519)/100*X1519*1000/VLOOKUP(E1519,'Sq Ft lookup'!$C$3:$D$7,2,0)</f>
        <v>0.82533675123932715</v>
      </c>
      <c r="AE1519" s="26">
        <f>(100-K1519)/100*Y1519*1000/VLOOKUP(E1519,'Sq Ft lookup'!$C$3:$D$7,2,0)</f>
        <v>0.78551275859718439</v>
      </c>
    </row>
    <row r="1520" spans="1:31">
      <c r="A1520" t="s">
        <v>1635</v>
      </c>
      <c r="B1520" t="s">
        <v>1622</v>
      </c>
      <c r="C1520" t="s">
        <v>35</v>
      </c>
      <c r="D1520" t="s">
        <v>1623</v>
      </c>
      <c r="E1520" t="s">
        <v>37</v>
      </c>
      <c r="F1520">
        <v>2004</v>
      </c>
      <c r="G1520" t="s">
        <v>68</v>
      </c>
      <c r="H1520" t="s">
        <v>69</v>
      </c>
      <c r="I1520" t="s">
        <v>70</v>
      </c>
      <c r="J1520" s="21">
        <v>42.94158430788498</v>
      </c>
      <c r="K1520" s="21">
        <v>42.532960361949698</v>
      </c>
      <c r="L1520" s="21">
        <v>84.581789114575272</v>
      </c>
      <c r="M1520" s="21">
        <v>84.570407161179631</v>
      </c>
      <c r="N1520" s="21">
        <v>0</v>
      </c>
      <c r="O1520" s="21">
        <v>0</v>
      </c>
      <c r="P1520" s="21">
        <v>0</v>
      </c>
      <c r="Q1520" s="21">
        <v>0</v>
      </c>
      <c r="R1520" s="23">
        <v>214958.72870083287</v>
      </c>
      <c r="S1520" s="23">
        <v>215107.84970917739</v>
      </c>
      <c r="T1520" s="23">
        <v>21599.754896381</v>
      </c>
      <c r="U1520" s="18" t="s">
        <v>41</v>
      </c>
      <c r="V1520" s="23">
        <v>23.181176568425794</v>
      </c>
      <c r="W1520" s="23">
        <v>23.199247953298805</v>
      </c>
      <c r="X1520" s="23">
        <v>49.003615842450685</v>
      </c>
      <c r="Y1520" s="23">
        <v>49.700198340580073</v>
      </c>
      <c r="Z1520" s="23">
        <v>46.691353609226965</v>
      </c>
      <c r="AA1520" s="23">
        <v>47.078701073172468</v>
      </c>
      <c r="AB1520" s="21">
        <v>0</v>
      </c>
      <c r="AC1520" s="26">
        <f>((Y1520*1000)*(O1520/100))/VLOOKUP(E1520,'Sq Ft lookup'!$C$3:$D$7,2,0)</f>
        <v>0</v>
      </c>
      <c r="AD1520" s="26">
        <f>(100-J1520)/100*X1520*1000/VLOOKUP(E1520,'Sq Ft lookup'!$C$3:$D$7,2,0)</f>
        <v>0.56491942280134644</v>
      </c>
      <c r="AE1520" s="26">
        <f>(100-K1520)/100*Y1520*1000/VLOOKUP(E1520,'Sq Ft lookup'!$C$3:$D$7,2,0)</f>
        <v>0.57705288777797292</v>
      </c>
    </row>
    <row r="1521" spans="1:31">
      <c r="A1521" t="s">
        <v>1636</v>
      </c>
      <c r="B1521" t="s">
        <v>1622</v>
      </c>
      <c r="C1521" t="s">
        <v>35</v>
      </c>
      <c r="D1521" s="22" t="s">
        <v>1623</v>
      </c>
      <c r="E1521" t="s">
        <v>37</v>
      </c>
      <c r="F1521">
        <v>2004</v>
      </c>
      <c r="G1521" t="s">
        <v>72</v>
      </c>
      <c r="H1521" t="s">
        <v>73</v>
      </c>
      <c r="I1521" t="s">
        <v>63</v>
      </c>
      <c r="J1521" s="21">
        <v>29.664680107393281</v>
      </c>
      <c r="K1521" s="21">
        <v>28.262931357581035</v>
      </c>
      <c r="L1521" s="21">
        <v>82.315593466391761</v>
      </c>
      <c r="M1521" s="21">
        <v>82.406410249614922</v>
      </c>
      <c r="N1521" s="21">
        <v>0</v>
      </c>
      <c r="O1521" s="21">
        <v>10.990658464177415</v>
      </c>
      <c r="P1521" s="21">
        <v>0</v>
      </c>
      <c r="Q1521" s="21">
        <v>7.5725916243795819</v>
      </c>
      <c r="R1521" s="23">
        <v>254986.58476178205</v>
      </c>
      <c r="S1521" s="23">
        <v>254008.46101283329</v>
      </c>
      <c r="T1521" s="23">
        <v>49383.772327466999</v>
      </c>
      <c r="U1521" s="18" t="s">
        <v>41</v>
      </c>
      <c r="V1521" s="23">
        <v>72.736311543944211</v>
      </c>
      <c r="W1521" s="23">
        <v>72.398585668476983</v>
      </c>
      <c r="X1521" s="23">
        <v>75.637323846506746</v>
      </c>
      <c r="Y1521" s="23">
        <v>79.457110203595377</v>
      </c>
      <c r="Z1521" s="23">
        <v>73.940559999273916</v>
      </c>
      <c r="AA1521" s="23">
        <v>78.716363110721943</v>
      </c>
      <c r="AB1521" s="21">
        <v>0</v>
      </c>
      <c r="AC1521" s="26">
        <f>((Y1521*1000)*(O1521/100))/VLOOKUP(E1521,'Sq Ft lookup'!$C$3:$D$7,2,0)</f>
        <v>0.1764392283661427</v>
      </c>
      <c r="AD1521" s="26">
        <f>(100-J1521)/100*X1521*1000/VLOOKUP(E1521,'Sq Ft lookup'!$C$3:$D$7,2,0)</f>
        <v>1.0748510695150506</v>
      </c>
      <c r="AE1521" s="26">
        <f>(100-K1521)/100*Y1521*1000/VLOOKUP(E1521,'Sq Ft lookup'!$C$3:$D$7,2,0)</f>
        <v>1.1516355528444429</v>
      </c>
    </row>
    <row r="1522" spans="1:31">
      <c r="A1522" t="s">
        <v>1637</v>
      </c>
      <c r="B1522" t="s">
        <v>1622</v>
      </c>
      <c r="C1522" t="s">
        <v>35</v>
      </c>
      <c r="D1522" s="22" t="s">
        <v>1623</v>
      </c>
      <c r="E1522" t="s">
        <v>37</v>
      </c>
      <c r="F1522">
        <v>2004</v>
      </c>
      <c r="G1522" t="s">
        <v>75</v>
      </c>
      <c r="H1522" t="s">
        <v>235</v>
      </c>
      <c r="I1522" t="s">
        <v>63</v>
      </c>
      <c r="J1522" s="21">
        <v>28.79719208489584</v>
      </c>
      <c r="K1522" s="21">
        <v>27.494205251671243</v>
      </c>
      <c r="L1522" s="21">
        <v>86.342973393332983</v>
      </c>
      <c r="M1522" s="21">
        <v>86.349021793477078</v>
      </c>
      <c r="N1522" s="21">
        <v>0</v>
      </c>
      <c r="O1522" s="21">
        <v>10.227724751864089</v>
      </c>
      <c r="P1522" s="21">
        <v>0</v>
      </c>
      <c r="Q1522" s="21">
        <v>7.9756206803074523</v>
      </c>
      <c r="R1522" s="23">
        <v>247369.83364722956</v>
      </c>
      <c r="S1522" s="23">
        <v>247446.36507386155</v>
      </c>
      <c r="T1522" s="23">
        <v>63751.422771758997</v>
      </c>
      <c r="U1522" s="18" t="s">
        <v>41</v>
      </c>
      <c r="V1522" s="23">
        <v>61.347431767690686</v>
      </c>
      <c r="W1522" s="23">
        <v>61.368507984170627</v>
      </c>
      <c r="X1522" s="23">
        <v>72.851464128497099</v>
      </c>
      <c r="Y1522" s="23">
        <v>76.999308586253761</v>
      </c>
      <c r="Z1522" s="23">
        <v>71.634883843008282</v>
      </c>
      <c r="AA1522" s="23">
        <v>76.653252394892093</v>
      </c>
      <c r="AB1522" s="21">
        <v>0</v>
      </c>
      <c r="AC1522" s="26">
        <f>((Y1522*1000)*(O1522/100))/VLOOKUP(E1522,'Sq Ft lookup'!$C$3:$D$7,2,0)</f>
        <v>0.15911258395879355</v>
      </c>
      <c r="AD1522" s="26">
        <f>(100-J1522)/100*X1522*1000/VLOOKUP(E1522,'Sq Ft lookup'!$C$3:$D$7,2,0)</f>
        <v>1.0480308731539509</v>
      </c>
      <c r="AE1522" s="26">
        <f>(100-K1522)/100*Y1522*1000/VLOOKUP(E1522,'Sq Ft lookup'!$C$3:$D$7,2,0)</f>
        <v>1.1279717272690459</v>
      </c>
    </row>
    <row r="1523" spans="1:31">
      <c r="A1523" t="s">
        <v>1638</v>
      </c>
      <c r="B1523" t="s">
        <v>1622</v>
      </c>
      <c r="C1523" t="s">
        <v>35</v>
      </c>
      <c r="D1523" t="s">
        <v>1623</v>
      </c>
      <c r="E1523" t="s">
        <v>37</v>
      </c>
      <c r="F1523">
        <v>2004</v>
      </c>
      <c r="G1523" t="s">
        <v>75</v>
      </c>
      <c r="H1523" t="s">
        <v>76</v>
      </c>
      <c r="I1523" t="s">
        <v>77</v>
      </c>
      <c r="J1523" s="21">
        <v>48.845126417514194</v>
      </c>
      <c r="K1523" s="21">
        <v>47.561933802352243</v>
      </c>
      <c r="L1523" s="21">
        <v>80.434485292005959</v>
      </c>
      <c r="M1523" s="21">
        <v>80.42765560676726</v>
      </c>
      <c r="N1523" s="21">
        <v>0</v>
      </c>
      <c r="O1523" s="21">
        <v>7.340991693557716</v>
      </c>
      <c r="P1523" s="21">
        <v>0</v>
      </c>
      <c r="Q1523" s="21">
        <v>5.9232456282897443</v>
      </c>
      <c r="R1523" s="23">
        <v>247369.83364722956</v>
      </c>
      <c r="S1523" s="23">
        <v>247968.09021375168</v>
      </c>
      <c r="T1523" s="23">
        <v>63751.422771758997</v>
      </c>
      <c r="U1523" s="18" t="s">
        <v>41</v>
      </c>
      <c r="V1523" s="23">
        <v>102.3314579993272</v>
      </c>
      <c r="W1523" s="23">
        <v>102.40422697697804</v>
      </c>
      <c r="X1523" s="23">
        <v>72.851464128497099</v>
      </c>
      <c r="Y1523" s="23">
        <v>76.916159708961573</v>
      </c>
      <c r="Z1523" s="23">
        <v>72.15528218601051</v>
      </c>
      <c r="AA1523" s="23">
        <v>76.645098915640901</v>
      </c>
      <c r="AB1523" s="21">
        <v>0</v>
      </c>
      <c r="AC1523" s="26">
        <f>((Y1523*1000)*(O1523/100))/VLOOKUP(E1523,'Sq Ft lookup'!$C$3:$D$7,2,0)</f>
        <v>0.11408038984217508</v>
      </c>
      <c r="AD1523" s="26">
        <f>(100-J1523)/100*X1523*1000/VLOOKUP(E1523,'Sq Ft lookup'!$C$3:$D$7,2,0)</f>
        <v>0.75294624462920867</v>
      </c>
      <c r="AE1523" s="26">
        <f>(100-K1523)/100*Y1523*1000/VLOOKUP(E1523,'Sq Ft lookup'!$C$3:$D$7,2,0)</f>
        <v>0.81489739862357291</v>
      </c>
    </row>
    <row r="1524" spans="1:31">
      <c r="A1524" t="s">
        <v>1639</v>
      </c>
      <c r="B1524" t="s">
        <v>1622</v>
      </c>
      <c r="C1524" t="s">
        <v>35</v>
      </c>
      <c r="D1524" t="s">
        <v>1623</v>
      </c>
      <c r="E1524" t="s">
        <v>37</v>
      </c>
      <c r="F1524">
        <v>2004</v>
      </c>
      <c r="G1524" t="s">
        <v>79</v>
      </c>
      <c r="H1524" t="s">
        <v>62</v>
      </c>
      <c r="I1524" t="s">
        <v>70</v>
      </c>
      <c r="J1524" s="21">
        <v>39.588513845735505</v>
      </c>
      <c r="K1524" s="21">
        <v>43.157945558194797</v>
      </c>
      <c r="L1524" s="21">
        <v>81.318092205832215</v>
      </c>
      <c r="M1524" s="21">
        <v>81.465019239550969</v>
      </c>
      <c r="N1524" s="21">
        <v>0</v>
      </c>
      <c r="O1524" s="21">
        <v>17.202890372116858</v>
      </c>
      <c r="P1524" s="21">
        <v>0</v>
      </c>
      <c r="Q1524" s="21">
        <v>9.3598760468057502</v>
      </c>
      <c r="R1524" s="23">
        <v>297878.22500776197</v>
      </c>
      <c r="S1524" s="23">
        <v>296200.68202744535</v>
      </c>
      <c r="T1524" s="23">
        <v>9971.4705536010006</v>
      </c>
      <c r="U1524" s="18" t="s">
        <v>41</v>
      </c>
      <c r="V1524" s="23">
        <v>65.057904781590409</v>
      </c>
      <c r="W1524" s="23">
        <v>64.58893578132583</v>
      </c>
      <c r="X1524" s="23">
        <v>89.445591097186735</v>
      </c>
      <c r="Y1524" s="23">
        <v>94.60357391572802</v>
      </c>
      <c r="Z1524" s="23">
        <v>89.060473700790993</v>
      </c>
      <c r="AA1524" s="23">
        <v>93.652239743918201</v>
      </c>
      <c r="AB1524" s="21">
        <v>0</v>
      </c>
      <c r="AC1524" s="26">
        <f>((Y1524*1000)*(O1524/100))/VLOOKUP(E1524,'Sq Ft lookup'!$C$3:$D$7,2,0)</f>
        <v>0.32881198320693467</v>
      </c>
      <c r="AD1524" s="26">
        <f>(100-J1524)/100*X1524*1000/VLOOKUP(E1524,'Sq Ft lookup'!$C$3:$D$7,2,0)</f>
        <v>1.0917347384842306</v>
      </c>
      <c r="AE1524" s="26">
        <f>(100-K1524)/100*Y1524*1000/VLOOKUP(E1524,'Sq Ft lookup'!$C$3:$D$7,2,0)</f>
        <v>1.0864656023653207</v>
      </c>
    </row>
    <row r="1525" spans="1:31">
      <c r="A1525" t="s">
        <v>1640</v>
      </c>
      <c r="B1525" t="s">
        <v>1622</v>
      </c>
      <c r="C1525" t="s">
        <v>35</v>
      </c>
      <c r="D1525" t="s">
        <v>1623</v>
      </c>
      <c r="E1525" t="s">
        <v>37</v>
      </c>
      <c r="F1525">
        <v>2004</v>
      </c>
      <c r="G1525" t="s">
        <v>81</v>
      </c>
      <c r="H1525" t="s">
        <v>82</v>
      </c>
      <c r="I1525" t="s">
        <v>77</v>
      </c>
      <c r="J1525" s="21">
        <v>35.057206141902228</v>
      </c>
      <c r="K1525" s="21">
        <v>36.954667501964288</v>
      </c>
      <c r="L1525" s="21">
        <v>70.977220094109768</v>
      </c>
      <c r="M1525" s="21">
        <v>71.129534672079345</v>
      </c>
      <c r="N1525" s="21">
        <v>0</v>
      </c>
      <c r="O1525" s="21">
        <v>18.359576930586513</v>
      </c>
      <c r="P1525" s="21">
        <v>0</v>
      </c>
      <c r="Q1525" s="21">
        <v>10.241528313703336</v>
      </c>
      <c r="R1525" s="23">
        <v>256455.39182052738</v>
      </c>
      <c r="S1525" s="23">
        <v>255519.85370849379</v>
      </c>
      <c r="T1525" s="23">
        <v>11085.433663289001</v>
      </c>
      <c r="U1525" s="18" t="s">
        <v>41</v>
      </c>
      <c r="V1525" s="23">
        <v>115.59749373908981</v>
      </c>
      <c r="W1525" s="23">
        <v>115.09591045903424</v>
      </c>
      <c r="X1525" s="23">
        <v>74.529700952974991</v>
      </c>
      <c r="Y1525" s="23">
        <v>78.479759745182179</v>
      </c>
      <c r="Z1525" s="23">
        <v>74.207251791711855</v>
      </c>
      <c r="AA1525" s="23">
        <v>78.412017607489759</v>
      </c>
      <c r="AB1525" s="21">
        <v>0</v>
      </c>
      <c r="AC1525" s="26">
        <f>((Y1525*1000)*(O1525/100))/VLOOKUP(E1525,'Sq Ft lookup'!$C$3:$D$7,2,0)</f>
        <v>0.2911112610436648</v>
      </c>
      <c r="AD1525" s="26">
        <f>(100-J1525)/100*X1525*1000/VLOOKUP(E1525,'Sq Ft lookup'!$C$3:$D$7,2,0)</f>
        <v>0.97791029503883775</v>
      </c>
      <c r="AE1525" s="26">
        <f>(100-K1525)/100*Y1525*1000/VLOOKUP(E1525,'Sq Ft lookup'!$C$3:$D$7,2,0)</f>
        <v>0.99965300484917041</v>
      </c>
    </row>
    <row r="1526" spans="1:31">
      <c r="A1526" t="s">
        <v>1641</v>
      </c>
      <c r="B1526" t="s">
        <v>1622</v>
      </c>
      <c r="C1526" t="s">
        <v>35</v>
      </c>
      <c r="D1526" t="s">
        <v>1623</v>
      </c>
      <c r="E1526" t="s">
        <v>84</v>
      </c>
      <c r="F1526">
        <v>2004</v>
      </c>
      <c r="G1526" t="s">
        <v>38</v>
      </c>
      <c r="H1526" t="s">
        <v>39</v>
      </c>
      <c r="I1526" t="s">
        <v>40</v>
      </c>
      <c r="J1526" s="21">
        <v>37.467696860321574</v>
      </c>
      <c r="K1526" s="21">
        <v>40.235620246151505</v>
      </c>
      <c r="L1526" s="21">
        <v>93.503676109679034</v>
      </c>
      <c r="M1526" s="21">
        <v>93.5244724140139</v>
      </c>
      <c r="N1526" s="21">
        <v>0</v>
      </c>
      <c r="O1526" s="21">
        <v>28.547700283679632</v>
      </c>
      <c r="P1526" s="21">
        <v>0</v>
      </c>
      <c r="Q1526" s="21">
        <v>17.592617053270597</v>
      </c>
      <c r="R1526" s="23">
        <v>311709.87554221204</v>
      </c>
      <c r="S1526" s="23">
        <v>310774.04399299563</v>
      </c>
      <c r="T1526" s="23">
        <v>427326.844190887</v>
      </c>
      <c r="U1526" s="18" t="s">
        <v>41</v>
      </c>
      <c r="V1526" s="23">
        <v>49.839084342384687</v>
      </c>
      <c r="W1526" s="23">
        <v>49.694581064774603</v>
      </c>
      <c r="X1526" s="23">
        <v>100.31702811848258</v>
      </c>
      <c r="Y1526" s="23">
        <v>107.80937568284897</v>
      </c>
      <c r="Z1526" s="23">
        <v>100.31702811848258</v>
      </c>
      <c r="AA1526" s="23">
        <v>107.80937568284897</v>
      </c>
      <c r="AB1526" s="21">
        <v>0</v>
      </c>
      <c r="AC1526" s="26">
        <f>((Y1526*1000)*(O1526/100))/VLOOKUP(E1526,'Sq Ft lookup'!$C$3:$D$7,2,0)</f>
        <v>1.2462886190583484</v>
      </c>
      <c r="AD1526" s="26">
        <f>(100-J1526)/100*X1526*1000/VLOOKUP(E1526,'Sq Ft lookup'!$C$3:$D$7,2,0)</f>
        <v>2.5402125176661658</v>
      </c>
      <c r="AE1526" s="26">
        <f>(100-K1526)/100*Y1526*1000/VLOOKUP(E1526,'Sq Ft lookup'!$C$3:$D$7,2,0)</f>
        <v>2.6090951485463068</v>
      </c>
    </row>
    <row r="1527" spans="1:31">
      <c r="A1527" t="s">
        <v>1642</v>
      </c>
      <c r="B1527" t="s">
        <v>1622</v>
      </c>
      <c r="C1527" t="s">
        <v>35</v>
      </c>
      <c r="D1527" t="s">
        <v>1623</v>
      </c>
      <c r="E1527" t="s">
        <v>84</v>
      </c>
      <c r="F1527">
        <v>2004</v>
      </c>
      <c r="G1527" t="s">
        <v>43</v>
      </c>
      <c r="H1527" t="s">
        <v>44</v>
      </c>
      <c r="I1527" t="s">
        <v>45</v>
      </c>
      <c r="J1527" s="21">
        <v>37.683467683202551</v>
      </c>
      <c r="K1527" s="21">
        <v>39.055488957773754</v>
      </c>
      <c r="L1527" s="21">
        <v>78.426387199153936</v>
      </c>
      <c r="M1527" s="21">
        <v>78.480558843233482</v>
      </c>
      <c r="N1527" s="21">
        <v>0</v>
      </c>
      <c r="O1527" s="21">
        <v>12.004778385078616</v>
      </c>
      <c r="P1527" s="21">
        <v>0</v>
      </c>
      <c r="Q1527" s="21">
        <v>7.3084992045955168</v>
      </c>
      <c r="R1527" s="23">
        <v>329723.19604810129</v>
      </c>
      <c r="S1527" s="23">
        <v>328714.94786309195</v>
      </c>
      <c r="T1527" s="23">
        <v>239166.90777221599</v>
      </c>
      <c r="U1527" s="18" t="s">
        <v>41</v>
      </c>
      <c r="V1527" s="23">
        <v>83.688195592918376</v>
      </c>
      <c r="W1527" s="23">
        <v>83.504989911791299</v>
      </c>
      <c r="X1527" s="23">
        <v>98.543688575340028</v>
      </c>
      <c r="Y1527" s="23">
        <v>105.00094531886751</v>
      </c>
      <c r="Z1527" s="23">
        <v>97.377622254440652</v>
      </c>
      <c r="AA1527" s="23">
        <v>103.74339700291003</v>
      </c>
      <c r="AB1527" s="21">
        <v>0</v>
      </c>
      <c r="AC1527" s="26">
        <f>((Y1527*1000)*(O1527/100))/VLOOKUP(E1527,'Sq Ft lookup'!$C$3:$D$7,2,0)</f>
        <v>0.51043250810964258</v>
      </c>
      <c r="AD1527" s="26">
        <f>(100-J1527)/100*X1527*1000/VLOOKUP(E1527,'Sq Ft lookup'!$C$3:$D$7,2,0)</f>
        <v>2.4866980982877505</v>
      </c>
      <c r="AE1527" s="26">
        <f>(100-K1527)/100*Y1527*1000/VLOOKUP(E1527,'Sq Ft lookup'!$C$3:$D$7,2,0)</f>
        <v>2.5913064472281495</v>
      </c>
    </row>
    <row r="1528" spans="1:31">
      <c r="A1528" t="s">
        <v>1643</v>
      </c>
      <c r="B1528" t="s">
        <v>1622</v>
      </c>
      <c r="C1528" t="s">
        <v>35</v>
      </c>
      <c r="D1528" t="s">
        <v>1623</v>
      </c>
      <c r="E1528" t="s">
        <v>84</v>
      </c>
      <c r="F1528">
        <v>2004</v>
      </c>
      <c r="G1528" t="s">
        <v>47</v>
      </c>
      <c r="H1528" t="s">
        <v>220</v>
      </c>
      <c r="I1528" t="s">
        <v>57</v>
      </c>
      <c r="J1528" s="21">
        <v>44.827198843779591</v>
      </c>
      <c r="K1528" s="21">
        <v>46.347175211744108</v>
      </c>
      <c r="L1528" s="21">
        <v>82.551066760113684</v>
      </c>
      <c r="M1528" s="21">
        <v>82.678033830092772</v>
      </c>
      <c r="N1528" s="21">
        <v>0</v>
      </c>
      <c r="O1528" s="21">
        <v>10.047020985385274</v>
      </c>
      <c r="P1528" s="21">
        <v>0</v>
      </c>
      <c r="Q1528" s="21">
        <v>6.9528559891110593</v>
      </c>
      <c r="R1528" s="23">
        <v>326657.03308105614</v>
      </c>
      <c r="S1528" s="23">
        <v>323881.34099156089</v>
      </c>
      <c r="T1528" s="23">
        <v>334895.469195218</v>
      </c>
      <c r="U1528" s="18" t="s">
        <v>41</v>
      </c>
      <c r="V1528" s="23">
        <v>62.961954169580295</v>
      </c>
      <c r="W1528" s="23">
        <v>62.503454072483073</v>
      </c>
      <c r="X1528" s="23">
        <v>108.40350127951299</v>
      </c>
      <c r="Y1528" s="23">
        <v>110.17700253928658</v>
      </c>
      <c r="Z1528" s="23">
        <v>107.07955970794724</v>
      </c>
      <c r="AA1528" s="23">
        <v>103.46417472564062</v>
      </c>
      <c r="AB1528" s="21">
        <v>0</v>
      </c>
      <c r="AC1528" s="26">
        <f>((Y1528*1000)*(O1528/100))/VLOOKUP(E1528,'Sq Ft lookup'!$C$3:$D$7,2,0)</f>
        <v>0.44824889921808414</v>
      </c>
      <c r="AD1528" s="26">
        <f>(100-J1528)/100*X1528*1000/VLOOKUP(E1528,'Sq Ft lookup'!$C$3:$D$7,2,0)</f>
        <v>2.4219173195920853</v>
      </c>
      <c r="AE1528" s="26">
        <f>(100-K1528)/100*Y1528*1000/VLOOKUP(E1528,'Sq Ft lookup'!$C$3:$D$7,2,0)</f>
        <v>2.3937264275908352</v>
      </c>
    </row>
    <row r="1529" spans="1:31">
      <c r="A1529" t="s">
        <v>1644</v>
      </c>
      <c r="B1529" t="s">
        <v>1622</v>
      </c>
      <c r="C1529" t="s">
        <v>35</v>
      </c>
      <c r="D1529" t="s">
        <v>1623</v>
      </c>
      <c r="E1529" t="s">
        <v>84</v>
      </c>
      <c r="F1529">
        <v>2004</v>
      </c>
      <c r="G1529" t="s">
        <v>47</v>
      </c>
      <c r="H1529" t="s">
        <v>39</v>
      </c>
      <c r="I1529" t="s">
        <v>40</v>
      </c>
      <c r="J1529" s="21">
        <v>35.367030249210217</v>
      </c>
      <c r="K1529" s="21">
        <v>38.444819133024886</v>
      </c>
      <c r="L1529" s="21">
        <v>93.683332565421878</v>
      </c>
      <c r="M1529" s="21">
        <v>93.713686602059923</v>
      </c>
      <c r="N1529" s="21">
        <v>0</v>
      </c>
      <c r="O1529" s="21">
        <v>30.51398141321075</v>
      </c>
      <c r="P1529" s="21">
        <v>0</v>
      </c>
      <c r="Q1529" s="21">
        <v>17.297363829304349</v>
      </c>
      <c r="R1529" s="23">
        <v>326657.03308105614</v>
      </c>
      <c r="S1529" s="23">
        <v>325159.99001501448</v>
      </c>
      <c r="T1529" s="23">
        <v>334895.469195218</v>
      </c>
      <c r="U1529" s="18" t="s">
        <v>41</v>
      </c>
      <c r="V1529" s="23">
        <v>52.370544932571576</v>
      </c>
      <c r="W1529" s="23">
        <v>52.123304428560516</v>
      </c>
      <c r="X1529" s="23">
        <v>108.40350127951299</v>
      </c>
      <c r="Y1529" s="23">
        <v>113.24846206331088</v>
      </c>
      <c r="Z1529" s="23">
        <v>108.40350127951299</v>
      </c>
      <c r="AA1529" s="23">
        <v>112.84558048100621</v>
      </c>
      <c r="AB1529" s="21">
        <v>0</v>
      </c>
      <c r="AC1529" s="26">
        <f>((Y1529*1000)*(O1529/100))/VLOOKUP(E1529,'Sq Ft lookup'!$C$3:$D$7,2,0)</f>
        <v>1.3993364917896625</v>
      </c>
      <c r="AD1529" s="26">
        <f>(100-J1529)/100*X1529*1000/VLOOKUP(E1529,'Sq Ft lookup'!$C$3:$D$7,2,0)</f>
        <v>2.8371898032308018</v>
      </c>
      <c r="AE1529" s="26">
        <f>(100-K1529)/100*Y1529*1000/VLOOKUP(E1529,'Sq Ft lookup'!$C$3:$D$7,2,0)</f>
        <v>2.8228506034476091</v>
      </c>
    </row>
    <row r="1530" spans="1:31">
      <c r="A1530" t="s">
        <v>1645</v>
      </c>
      <c r="B1530" t="s">
        <v>1622</v>
      </c>
      <c r="C1530" t="s">
        <v>35</v>
      </c>
      <c r="D1530" t="s">
        <v>1623</v>
      </c>
      <c r="E1530" t="s">
        <v>84</v>
      </c>
      <c r="F1530">
        <v>2004</v>
      </c>
      <c r="G1530" t="s">
        <v>49</v>
      </c>
      <c r="H1530" t="s">
        <v>44</v>
      </c>
      <c r="I1530" t="s">
        <v>45</v>
      </c>
      <c r="J1530" s="21">
        <v>42.181423544186913</v>
      </c>
      <c r="K1530" s="21">
        <v>42.171990297221448</v>
      </c>
      <c r="L1530" s="21">
        <v>81.81186625700029</v>
      </c>
      <c r="M1530" s="21">
        <v>81.808422336057291</v>
      </c>
      <c r="N1530" s="21">
        <v>0</v>
      </c>
      <c r="O1530" s="21">
        <v>5.3832097274151334</v>
      </c>
      <c r="P1530" s="21">
        <v>0</v>
      </c>
      <c r="Q1530" s="21">
        <v>3.0548661155605399</v>
      </c>
      <c r="R1530" s="23">
        <v>293284.78333494259</v>
      </c>
      <c r="S1530" s="23">
        <v>293941.11855721567</v>
      </c>
      <c r="T1530" s="23">
        <v>153751.309381461</v>
      </c>
      <c r="U1530" s="18" t="s">
        <v>41</v>
      </c>
      <c r="V1530" s="23">
        <v>36.738890787878205</v>
      </c>
      <c r="W1530" s="23">
        <v>36.761924978153509</v>
      </c>
      <c r="X1530" s="23">
        <v>79.620663722248992</v>
      </c>
      <c r="Y1530" s="23">
        <v>86.608944090341112</v>
      </c>
      <c r="Z1530" s="23">
        <v>66.488038258459696</v>
      </c>
      <c r="AA1530" s="23">
        <v>66.568919928074067</v>
      </c>
      <c r="AB1530" s="21">
        <v>0</v>
      </c>
      <c r="AC1530" s="26">
        <f>((Y1530*1000)*(O1530/100))/VLOOKUP(E1530,'Sq Ft lookup'!$C$3:$D$7,2,0)</f>
        <v>0.18879696712220195</v>
      </c>
      <c r="AD1530" s="26">
        <f>(100-J1530)/100*X1530*1000/VLOOKUP(E1530,'Sq Ft lookup'!$C$3:$D$7,2,0)</f>
        <v>1.8641641761034367</v>
      </c>
      <c r="AE1530" s="26">
        <f>(100-K1530)/100*Y1530*1000/VLOOKUP(E1530,'Sq Ft lookup'!$C$3:$D$7,2,0)</f>
        <v>2.028112111441041</v>
      </c>
    </row>
    <row r="1531" spans="1:31">
      <c r="A1531" t="s">
        <v>1646</v>
      </c>
      <c r="B1531" t="s">
        <v>1622</v>
      </c>
      <c r="C1531" t="s">
        <v>35</v>
      </c>
      <c r="D1531" t="s">
        <v>1623</v>
      </c>
      <c r="E1531" t="s">
        <v>84</v>
      </c>
      <c r="F1531">
        <v>2004</v>
      </c>
      <c r="G1531" t="s">
        <v>51</v>
      </c>
      <c r="H1531" t="s">
        <v>52</v>
      </c>
      <c r="I1531" t="s">
        <v>53</v>
      </c>
      <c r="J1531" s="21">
        <v>35.180811310685066</v>
      </c>
      <c r="K1531" s="21">
        <v>38.055321042811784</v>
      </c>
      <c r="L1531" s="21">
        <v>88.324914092227488</v>
      </c>
      <c r="M1531" s="21">
        <v>88.383480880628625</v>
      </c>
      <c r="N1531" s="21">
        <v>0</v>
      </c>
      <c r="O1531" s="21">
        <v>20.989494536566827</v>
      </c>
      <c r="P1531" s="21">
        <v>0</v>
      </c>
      <c r="Q1531" s="21">
        <v>12.661842608444351</v>
      </c>
      <c r="R1531" s="23">
        <v>344627.14125747554</v>
      </c>
      <c r="S1531" s="23">
        <v>343075.95731327857</v>
      </c>
      <c r="T1531" s="23">
        <v>148484.993909296</v>
      </c>
      <c r="U1531" s="18" t="s">
        <v>41</v>
      </c>
      <c r="V1531" s="23">
        <v>51.748514009022422</v>
      </c>
      <c r="W1531" s="23">
        <v>51.501872020296403</v>
      </c>
      <c r="X1531" s="23">
        <v>102.45560471115846</v>
      </c>
      <c r="Y1531" s="23">
        <v>109.54653721129716</v>
      </c>
      <c r="Z1531" s="23">
        <v>102.21442396668871</v>
      </c>
      <c r="AA1531" s="23">
        <v>108.86207601986453</v>
      </c>
      <c r="AB1531" s="21">
        <v>0</v>
      </c>
      <c r="AC1531" s="26">
        <f>((Y1531*1000)*(O1531/100))/VLOOKUP(E1531,'Sq Ft lookup'!$C$3:$D$7,2,0)</f>
        <v>0.93108987418357425</v>
      </c>
      <c r="AD1531" s="26">
        <f>(100-J1531)/100*X1531*1000/VLOOKUP(E1531,'Sq Ft lookup'!$C$3:$D$7,2,0)</f>
        <v>2.6892444519337695</v>
      </c>
      <c r="AE1531" s="26">
        <f>(100-K1531)/100*Y1531*1000/VLOOKUP(E1531,'Sq Ft lookup'!$C$3:$D$7,2,0)</f>
        <v>2.7478538483196902</v>
      </c>
    </row>
    <row r="1532" spans="1:31">
      <c r="A1532" t="s">
        <v>1647</v>
      </c>
      <c r="B1532" t="s">
        <v>1622</v>
      </c>
      <c r="C1532" t="s">
        <v>35</v>
      </c>
      <c r="D1532" t="s">
        <v>1623</v>
      </c>
      <c r="E1532" t="s">
        <v>84</v>
      </c>
      <c r="F1532">
        <v>2004</v>
      </c>
      <c r="G1532" t="s">
        <v>55</v>
      </c>
      <c r="H1532" t="s">
        <v>225</v>
      </c>
      <c r="I1532" t="s">
        <v>40</v>
      </c>
      <c r="J1532" s="21">
        <v>28.558011669891158</v>
      </c>
      <c r="K1532" s="21">
        <v>33.203217110599951</v>
      </c>
      <c r="L1532" s="21">
        <v>74.586892529041563</v>
      </c>
      <c r="M1532" s="21">
        <v>74.776188005481032</v>
      </c>
      <c r="N1532" s="21">
        <v>0</v>
      </c>
      <c r="O1532" s="21">
        <v>29.237639866484137</v>
      </c>
      <c r="P1532" s="21">
        <v>0</v>
      </c>
      <c r="Q1532" s="21">
        <v>19.634381796018253</v>
      </c>
      <c r="R1532" s="23">
        <v>321918.90925979736</v>
      </c>
      <c r="S1532" s="23">
        <v>319497.62599153706</v>
      </c>
      <c r="T1532" s="23">
        <v>246803.817741126</v>
      </c>
      <c r="U1532" s="18" t="s">
        <v>41</v>
      </c>
      <c r="V1532" s="23">
        <v>144.2709654519235</v>
      </c>
      <c r="W1532" s="23">
        <v>143.21929162581873</v>
      </c>
      <c r="X1532" s="23">
        <v>97.486404815243304</v>
      </c>
      <c r="Y1532" s="23">
        <v>101.8844080589388</v>
      </c>
      <c r="Z1532" s="23">
        <v>95.80703875693149</v>
      </c>
      <c r="AA1532" s="23">
        <v>98.441600550128058</v>
      </c>
      <c r="AB1532" s="21">
        <v>0</v>
      </c>
      <c r="AC1532" s="26">
        <f>((Y1532*1000)*(O1532/100))/VLOOKUP(E1532,'Sq Ft lookup'!$C$3:$D$7,2,0)</f>
        <v>1.2062602271055547</v>
      </c>
      <c r="AD1532" s="26">
        <f>(100-J1532)/100*X1532*1000/VLOOKUP(E1532,'Sq Ft lookup'!$C$3:$D$7,2,0)</f>
        <v>2.8202561632536458</v>
      </c>
      <c r="AE1532" s="26">
        <f>(100-K1532)/100*Y1532*1000/VLOOKUP(E1532,'Sq Ft lookup'!$C$3:$D$7,2,0)</f>
        <v>2.7558415407685675</v>
      </c>
    </row>
    <row r="1533" spans="1:31">
      <c r="A1533" t="s">
        <v>1648</v>
      </c>
      <c r="B1533" t="s">
        <v>1622</v>
      </c>
      <c r="C1533" t="s">
        <v>35</v>
      </c>
      <c r="D1533" t="s">
        <v>1623</v>
      </c>
      <c r="E1533" t="s">
        <v>84</v>
      </c>
      <c r="F1533">
        <v>2004</v>
      </c>
      <c r="G1533" t="s">
        <v>55</v>
      </c>
      <c r="H1533" t="s">
        <v>56</v>
      </c>
      <c r="I1533" t="s">
        <v>57</v>
      </c>
      <c r="J1533" s="21">
        <v>29.163360386069158</v>
      </c>
      <c r="K1533" s="21">
        <v>27.502836364416584</v>
      </c>
      <c r="L1533" s="21">
        <v>86.577943496064407</v>
      </c>
      <c r="M1533" s="21">
        <v>86.624071145543894</v>
      </c>
      <c r="N1533" s="21">
        <v>0</v>
      </c>
      <c r="O1533" s="21">
        <v>15.047879472094742</v>
      </c>
      <c r="P1533" s="21">
        <v>0</v>
      </c>
      <c r="Q1533" s="21">
        <v>11.363328417963881</v>
      </c>
      <c r="R1533" s="23">
        <v>321918.90925979736</v>
      </c>
      <c r="S1533" s="23">
        <v>322264.4316690588</v>
      </c>
      <c r="T1533" s="23">
        <v>246803.817741126</v>
      </c>
      <c r="U1533" s="18" t="s">
        <v>41</v>
      </c>
      <c r="V1533" s="23">
        <v>31.095277056959471</v>
      </c>
      <c r="W1533" s="23">
        <v>31.004866492728741</v>
      </c>
      <c r="X1533" s="23">
        <v>97.486404815243304</v>
      </c>
      <c r="Y1533" s="23">
        <v>108.55577700074153</v>
      </c>
      <c r="Z1533" s="23">
        <v>95.220162538093945</v>
      </c>
      <c r="AA1533" s="23">
        <v>105.71042029146432</v>
      </c>
      <c r="AB1533" s="21">
        <v>0</v>
      </c>
      <c r="AC1533" s="26">
        <f>((Y1533*1000)*(O1533/100))/VLOOKUP(E1533,'Sq Ft lookup'!$C$3:$D$7,2,0)</f>
        <v>0.66148380170348364</v>
      </c>
      <c r="AD1533" s="26">
        <f>(100-J1533)/100*X1533*1000/VLOOKUP(E1533,'Sq Ft lookup'!$C$3:$D$7,2,0)</f>
        <v>2.7963593136890714</v>
      </c>
      <c r="AE1533" s="26">
        <f>(100-K1533)/100*Y1533*1000/VLOOKUP(E1533,'Sq Ft lookup'!$C$3:$D$7,2,0)</f>
        <v>3.1868742372183281</v>
      </c>
    </row>
    <row r="1534" spans="1:31">
      <c r="A1534" t="s">
        <v>1649</v>
      </c>
      <c r="B1534" t="s">
        <v>1622</v>
      </c>
      <c r="C1534" t="s">
        <v>35</v>
      </c>
      <c r="D1534" t="s">
        <v>1623</v>
      </c>
      <c r="E1534" t="s">
        <v>84</v>
      </c>
      <c r="F1534">
        <v>2004</v>
      </c>
      <c r="G1534" t="s">
        <v>59</v>
      </c>
      <c r="H1534" t="s">
        <v>44</v>
      </c>
      <c r="I1534" t="s">
        <v>45</v>
      </c>
      <c r="J1534" s="21">
        <v>46.281566625313339</v>
      </c>
      <c r="K1534" s="21">
        <v>46.280097514395258</v>
      </c>
      <c r="L1534" s="21">
        <v>82.797268403025441</v>
      </c>
      <c r="M1534" s="21">
        <v>82.861798952082353</v>
      </c>
      <c r="N1534" s="21">
        <v>0</v>
      </c>
      <c r="O1534" s="21">
        <v>6.1722180505621571</v>
      </c>
      <c r="P1534" s="21">
        <v>0</v>
      </c>
      <c r="Q1534" s="21">
        <v>3.9898228130722164</v>
      </c>
      <c r="R1534" s="23">
        <v>302593.69359709404</v>
      </c>
      <c r="S1534" s="23">
        <v>302055.47127531189</v>
      </c>
      <c r="T1534" s="23">
        <v>132739.83834893399</v>
      </c>
      <c r="U1534" s="18" t="s">
        <v>41</v>
      </c>
      <c r="V1534" s="23">
        <v>37.930908663404892</v>
      </c>
      <c r="W1534" s="23">
        <v>37.813816691803638</v>
      </c>
      <c r="X1534" s="23">
        <v>86.913619400479291</v>
      </c>
      <c r="Y1534" s="23">
        <v>95.882681195701039</v>
      </c>
      <c r="Z1534" s="23">
        <v>67.141973731742809</v>
      </c>
      <c r="AA1534" s="23">
        <v>67.221009904488255</v>
      </c>
      <c r="AB1534" s="21">
        <v>0</v>
      </c>
      <c r="AC1534" s="26">
        <f>((Y1534*1000)*(O1534/100))/VLOOKUP(E1534,'Sq Ft lookup'!$C$3:$D$7,2,0)</f>
        <v>0.23964722235772531</v>
      </c>
      <c r="AD1534" s="26">
        <f>(100-J1534)/100*X1534*1000/VLOOKUP(E1534,'Sq Ft lookup'!$C$3:$D$7,2,0)</f>
        <v>1.8906108415134726</v>
      </c>
      <c r="AE1534" s="26">
        <f>(100-K1534)/100*Y1534*1000/VLOOKUP(E1534,'Sq Ft lookup'!$C$3:$D$7,2,0)</f>
        <v>2.0857697039446799</v>
      </c>
    </row>
    <row r="1535" spans="1:31">
      <c r="A1535" t="s">
        <v>1650</v>
      </c>
      <c r="B1535" t="s">
        <v>1622</v>
      </c>
      <c r="C1535" t="s">
        <v>35</v>
      </c>
      <c r="D1535" t="s">
        <v>1623</v>
      </c>
      <c r="E1535" t="s">
        <v>84</v>
      </c>
      <c r="F1535">
        <v>2004</v>
      </c>
      <c r="G1535" t="s">
        <v>61</v>
      </c>
      <c r="H1535" t="s">
        <v>62</v>
      </c>
      <c r="I1535" t="s">
        <v>63</v>
      </c>
      <c r="J1535" s="21">
        <v>19.978832152450721</v>
      </c>
      <c r="K1535" s="21">
        <v>21.727536957841988</v>
      </c>
      <c r="L1535" s="21">
        <v>85.012344192895455</v>
      </c>
      <c r="M1535" s="21">
        <v>85.112756352322435</v>
      </c>
      <c r="N1535" s="21">
        <v>0</v>
      </c>
      <c r="O1535" s="21">
        <v>21.037296796874614</v>
      </c>
      <c r="P1535" s="21">
        <v>0</v>
      </c>
      <c r="Q1535" s="21">
        <v>12.340154083046627</v>
      </c>
      <c r="R1535" s="23">
        <v>351095.85565635079</v>
      </c>
      <c r="S1535" s="23">
        <v>349263.16431906278</v>
      </c>
      <c r="T1535" s="23">
        <v>80179.015789653</v>
      </c>
      <c r="U1535" s="18" t="s">
        <v>41</v>
      </c>
      <c r="V1535" s="23">
        <v>60.123535724520245</v>
      </c>
      <c r="W1535" s="23">
        <v>59.735205199088824</v>
      </c>
      <c r="X1535" s="23">
        <v>106.24850957628841</v>
      </c>
      <c r="Y1535" s="23">
        <v>112.18533603926953</v>
      </c>
      <c r="Z1535" s="23">
        <v>106.24850957628841</v>
      </c>
      <c r="AA1535" s="23">
        <v>112.18533603926953</v>
      </c>
      <c r="AB1535" s="21">
        <v>0</v>
      </c>
      <c r="AC1535" s="26">
        <f>((Y1535*1000)*(O1535/100))/VLOOKUP(E1535,'Sq Ft lookup'!$C$3:$D$7,2,0)</f>
        <v>0.95568990099826967</v>
      </c>
      <c r="AD1535" s="26">
        <f>(100-J1535)/100*X1535*1000/VLOOKUP(E1535,'Sq Ft lookup'!$C$3:$D$7,2,0)</f>
        <v>3.4428547553578142</v>
      </c>
      <c r="AE1535" s="26">
        <f>(100-K1535)/100*Y1535*1000/VLOOKUP(E1535,'Sq Ft lookup'!$C$3:$D$7,2,0)</f>
        <v>3.555789661472283</v>
      </c>
    </row>
    <row r="1536" spans="1:31">
      <c r="A1536" t="s">
        <v>1651</v>
      </c>
      <c r="B1536" t="s">
        <v>1622</v>
      </c>
      <c r="C1536" t="s">
        <v>35</v>
      </c>
      <c r="D1536" t="s">
        <v>1623</v>
      </c>
      <c r="E1536" t="s">
        <v>84</v>
      </c>
      <c r="F1536">
        <v>2004</v>
      </c>
      <c r="G1536" t="s">
        <v>65</v>
      </c>
      <c r="H1536" t="s">
        <v>230</v>
      </c>
      <c r="I1536" t="s">
        <v>63</v>
      </c>
      <c r="J1536" s="21">
        <v>25.498441837313067</v>
      </c>
      <c r="K1536" s="21">
        <v>23.886942978008953</v>
      </c>
      <c r="L1536" s="21">
        <v>90.932762044138599</v>
      </c>
      <c r="M1536" s="21">
        <v>90.940996799218652</v>
      </c>
      <c r="N1536" s="21">
        <v>0</v>
      </c>
      <c r="O1536" s="21">
        <v>16.849486809980814</v>
      </c>
      <c r="P1536" s="21">
        <v>0</v>
      </c>
      <c r="Q1536" s="21">
        <v>12.45055559679327</v>
      </c>
      <c r="R1536" s="23">
        <v>334131.29820156848</v>
      </c>
      <c r="S1536" s="23">
        <v>333650.63524683582</v>
      </c>
      <c r="T1536" s="23">
        <v>174477.34438496901</v>
      </c>
      <c r="U1536" s="18" t="s">
        <v>41</v>
      </c>
      <c r="V1536" s="23">
        <v>70.216559165864297</v>
      </c>
      <c r="W1536" s="23">
        <v>70.235078291385534</v>
      </c>
      <c r="X1536" s="23">
        <v>110.4340725900424</v>
      </c>
      <c r="Y1536" s="23">
        <v>122.82902137059514</v>
      </c>
      <c r="Z1536" s="23">
        <v>110.28327850791932</v>
      </c>
      <c r="AA1536" s="23">
        <v>122.70529820337848</v>
      </c>
      <c r="AB1536" s="21">
        <v>0</v>
      </c>
      <c r="AC1536" s="26">
        <f>((Y1536*1000)*(O1536/100))/VLOOKUP(E1536,'Sq Ft lookup'!$C$3:$D$7,2,0)</f>
        <v>0.83806680521024257</v>
      </c>
      <c r="AD1536" s="26">
        <f>(100-J1536)/100*X1536*1000/VLOOKUP(E1536,'Sq Ft lookup'!$C$3:$D$7,2,0)</f>
        <v>3.3316503268716073</v>
      </c>
      <c r="AE1536" s="26">
        <f>(100-K1536)/100*Y1536*1000/VLOOKUP(E1536,'Sq Ft lookup'!$C$3:$D$7,2,0)</f>
        <v>3.7857429874612119</v>
      </c>
    </row>
    <row r="1537" spans="1:31">
      <c r="A1537" t="s">
        <v>1652</v>
      </c>
      <c r="B1537" t="s">
        <v>1622</v>
      </c>
      <c r="C1537" t="s">
        <v>35</v>
      </c>
      <c r="D1537" t="s">
        <v>1623</v>
      </c>
      <c r="E1537" t="s">
        <v>84</v>
      </c>
      <c r="F1537">
        <v>2004</v>
      </c>
      <c r="G1537" t="s">
        <v>65</v>
      </c>
      <c r="H1537" t="s">
        <v>66</v>
      </c>
      <c r="I1537" t="s">
        <v>57</v>
      </c>
      <c r="J1537" s="21">
        <v>29.352793288039926</v>
      </c>
      <c r="K1537" s="21">
        <v>34.436616261911958</v>
      </c>
      <c r="L1537" s="21">
        <v>87.636944700165458</v>
      </c>
      <c r="M1537" s="21">
        <v>87.73451249184248</v>
      </c>
      <c r="N1537" s="21">
        <v>0</v>
      </c>
      <c r="O1537" s="21">
        <v>31.61543487055345</v>
      </c>
      <c r="P1537" s="21">
        <v>0</v>
      </c>
      <c r="Q1537" s="21">
        <v>21.074734176339646</v>
      </c>
      <c r="R1537" s="23">
        <v>334131.29820156848</v>
      </c>
      <c r="S1537" s="23">
        <v>330495.54006394109</v>
      </c>
      <c r="T1537" s="23">
        <v>174477.34438496901</v>
      </c>
      <c r="U1537" s="18" t="s">
        <v>41</v>
      </c>
      <c r="V1537" s="23">
        <v>32.445607634488823</v>
      </c>
      <c r="W1537" s="23">
        <v>32.199387997358102</v>
      </c>
      <c r="X1537" s="23">
        <v>110.4340725900424</v>
      </c>
      <c r="Y1537" s="23">
        <v>119.35310809842368</v>
      </c>
      <c r="Z1537" s="23">
        <v>110.4340725900424</v>
      </c>
      <c r="AA1537" s="23">
        <v>116.27226155271664</v>
      </c>
      <c r="AB1537" s="21">
        <v>0</v>
      </c>
      <c r="AC1537" s="26">
        <f>((Y1537*1000)*(O1537/100))/VLOOKUP(E1537,'Sq Ft lookup'!$C$3:$D$7,2,0)</f>
        <v>1.5280017880882117</v>
      </c>
      <c r="AD1537" s="26">
        <f>(100-J1537)/100*X1537*1000/VLOOKUP(E1537,'Sq Ft lookup'!$C$3:$D$7,2,0)</f>
        <v>3.1592868006933914</v>
      </c>
      <c r="AE1537" s="26">
        <f>(100-K1537)/100*Y1537*1000/VLOOKUP(E1537,'Sq Ft lookup'!$C$3:$D$7,2,0)</f>
        <v>3.1687360302046792</v>
      </c>
    </row>
    <row r="1538" spans="1:31">
      <c r="A1538" t="s">
        <v>1653</v>
      </c>
      <c r="B1538" t="s">
        <v>1622</v>
      </c>
      <c r="C1538" t="s">
        <v>35</v>
      </c>
      <c r="D1538" t="s">
        <v>1623</v>
      </c>
      <c r="E1538" t="s">
        <v>84</v>
      </c>
      <c r="F1538">
        <v>2004</v>
      </c>
      <c r="G1538" t="s">
        <v>68</v>
      </c>
      <c r="H1538" t="s">
        <v>69</v>
      </c>
      <c r="I1538" t="s">
        <v>70</v>
      </c>
      <c r="J1538" s="21">
        <v>33.56496506663342</v>
      </c>
      <c r="K1538" s="21">
        <v>31.852105083540415</v>
      </c>
      <c r="L1538" s="21">
        <v>88.236150328962324</v>
      </c>
      <c r="M1538" s="21">
        <v>88.235055430803882</v>
      </c>
      <c r="N1538" s="21">
        <v>0</v>
      </c>
      <c r="O1538" s="21">
        <v>15.070636820089211</v>
      </c>
      <c r="P1538" s="21">
        <v>0</v>
      </c>
      <c r="Q1538" s="21">
        <v>11.025421104437818</v>
      </c>
      <c r="R1538" s="23">
        <v>316245.51579645881</v>
      </c>
      <c r="S1538" s="23">
        <v>316601.90465618455</v>
      </c>
      <c r="T1538" s="23">
        <v>19168.417629923999</v>
      </c>
      <c r="U1538" s="18" t="s">
        <v>41</v>
      </c>
      <c r="V1538" s="23">
        <v>34.204261486980187</v>
      </c>
      <c r="W1538" s="23">
        <v>34.209911741361012</v>
      </c>
      <c r="X1538" s="23">
        <v>94.76405823866493</v>
      </c>
      <c r="Y1538" s="23">
        <v>97.279788788157859</v>
      </c>
      <c r="Z1538" s="23">
        <v>88.110251993314833</v>
      </c>
      <c r="AA1538" s="23">
        <v>95.353903749441798</v>
      </c>
      <c r="AB1538" s="21">
        <v>0</v>
      </c>
      <c r="AC1538" s="26">
        <f>((Y1538*1000)*(O1538/100))/VLOOKUP(E1538,'Sq Ft lookup'!$C$3:$D$7,2,0)</f>
        <v>0.59367012219530813</v>
      </c>
      <c r="AD1538" s="26">
        <f>(100-J1538)/100*X1538*1000/VLOOKUP(E1538,'Sq Ft lookup'!$C$3:$D$7,2,0)</f>
        <v>2.5493636442653531</v>
      </c>
      <c r="AE1538" s="26">
        <f>(100-K1538)/100*Y1538*1000/VLOOKUP(E1538,'Sq Ft lookup'!$C$3:$D$7,2,0)</f>
        <v>2.6845162275079031</v>
      </c>
    </row>
    <row r="1539" spans="1:31">
      <c r="A1539" t="s">
        <v>1654</v>
      </c>
      <c r="B1539" t="s">
        <v>1622</v>
      </c>
      <c r="C1539" t="s">
        <v>35</v>
      </c>
      <c r="D1539" t="s">
        <v>1623</v>
      </c>
      <c r="E1539" t="s">
        <v>84</v>
      </c>
      <c r="F1539">
        <v>2004</v>
      </c>
      <c r="G1539" t="s">
        <v>72</v>
      </c>
      <c r="H1539" t="s">
        <v>73</v>
      </c>
      <c r="I1539" t="s">
        <v>63</v>
      </c>
      <c r="J1539" s="21">
        <v>19.422911897413542</v>
      </c>
      <c r="K1539" s="21">
        <v>18.253958166551598</v>
      </c>
      <c r="L1539" s="21">
        <v>82.188110213553117</v>
      </c>
      <c r="M1539" s="21">
        <v>82.31061806928615</v>
      </c>
      <c r="N1539" s="21">
        <v>0</v>
      </c>
      <c r="O1539" s="21">
        <v>21.741806232530699</v>
      </c>
      <c r="P1539" s="21">
        <v>0</v>
      </c>
      <c r="Q1539" s="21">
        <v>12.611549033239536</v>
      </c>
      <c r="R1539" s="23">
        <v>367473.59653005784</v>
      </c>
      <c r="S1539" s="23">
        <v>365894.34068529768</v>
      </c>
      <c r="T1539" s="23">
        <v>52450.042803586999</v>
      </c>
      <c r="U1539" s="18" t="s">
        <v>41</v>
      </c>
      <c r="V1539" s="23">
        <v>106.29889617101064</v>
      </c>
      <c r="W1539" s="23">
        <v>105.67200556873922</v>
      </c>
      <c r="X1539" s="23">
        <v>109.74792360686101</v>
      </c>
      <c r="Y1539" s="23">
        <v>119.90487418912195</v>
      </c>
      <c r="Z1539" s="23">
        <v>107.2676184807691</v>
      </c>
      <c r="AA1539" s="23">
        <v>118.06383368793092</v>
      </c>
      <c r="AB1539" s="21">
        <v>0</v>
      </c>
      <c r="AC1539" s="26">
        <f>((Y1539*1000)*(O1539/100))/VLOOKUP(E1539,'Sq Ft lookup'!$C$3:$D$7,2,0)</f>
        <v>1.0556584494658277</v>
      </c>
      <c r="AD1539" s="26">
        <f>(100-J1539)/100*X1539*1000/VLOOKUP(E1539,'Sq Ft lookup'!$C$3:$D$7,2,0)</f>
        <v>3.5809548935193227</v>
      </c>
      <c r="AE1539" s="26">
        <f>(100-K1539)/100*Y1539*1000/VLOOKUP(E1539,'Sq Ft lookup'!$C$3:$D$7,2,0)</f>
        <v>3.969122843287439</v>
      </c>
    </row>
    <row r="1540" spans="1:31">
      <c r="A1540" t="s">
        <v>1655</v>
      </c>
      <c r="B1540" t="s">
        <v>1622</v>
      </c>
      <c r="C1540" t="s">
        <v>35</v>
      </c>
      <c r="D1540" t="s">
        <v>1623</v>
      </c>
      <c r="E1540" t="s">
        <v>84</v>
      </c>
      <c r="F1540">
        <v>2004</v>
      </c>
      <c r="G1540" t="s">
        <v>75</v>
      </c>
      <c r="H1540" t="s">
        <v>235</v>
      </c>
      <c r="I1540" t="s">
        <v>63</v>
      </c>
      <c r="J1540" s="21">
        <v>19.577717082686654</v>
      </c>
      <c r="K1540" s="21">
        <v>18.535483193486336</v>
      </c>
      <c r="L1540" s="21">
        <v>86.95340204080621</v>
      </c>
      <c r="M1540" s="21">
        <v>87.041089861538097</v>
      </c>
      <c r="N1540" s="21">
        <v>0</v>
      </c>
      <c r="O1540" s="21">
        <v>18.985782723570885</v>
      </c>
      <c r="P1540" s="21">
        <v>0</v>
      </c>
      <c r="Q1540" s="21">
        <v>11.249159464188372</v>
      </c>
      <c r="R1540" s="23">
        <v>359353.79875793768</v>
      </c>
      <c r="S1540" s="23">
        <v>358320.36537986371</v>
      </c>
      <c r="T1540" s="23">
        <v>73980.613251250004</v>
      </c>
      <c r="U1540" s="18" t="s">
        <v>41</v>
      </c>
      <c r="V1540" s="23">
        <v>90.495270207893512</v>
      </c>
      <c r="W1540" s="23">
        <v>90.132064836941296</v>
      </c>
      <c r="X1540" s="23">
        <v>112.4922564277164</v>
      </c>
      <c r="Y1540" s="23">
        <v>128.49467096574122</v>
      </c>
      <c r="Z1540" s="23">
        <v>110.44481932200949</v>
      </c>
      <c r="AA1540" s="23">
        <v>127.15171760783001</v>
      </c>
      <c r="AB1540" s="21">
        <v>0</v>
      </c>
      <c r="AC1540" s="26">
        <f>((Y1540*1000)*(O1540/100))/VLOOKUP(E1540,'Sq Ft lookup'!$C$3:$D$7,2,0)</f>
        <v>0.98788090872334289</v>
      </c>
      <c r="AD1540" s="26">
        <f>(100-J1540)/100*X1540*1000/VLOOKUP(E1540,'Sq Ft lookup'!$C$3:$D$7,2,0)</f>
        <v>3.6634476908024975</v>
      </c>
      <c r="AE1540" s="26">
        <f>(100-K1540)/100*Y1540*1000/VLOOKUP(E1540,'Sq Ft lookup'!$C$3:$D$7,2,0)</f>
        <v>4.2388160690164289</v>
      </c>
    </row>
    <row r="1541" spans="1:31">
      <c r="A1541" t="s">
        <v>1656</v>
      </c>
      <c r="B1541" t="s">
        <v>1622</v>
      </c>
      <c r="C1541" t="s">
        <v>35</v>
      </c>
      <c r="D1541" s="22" t="s">
        <v>1623</v>
      </c>
      <c r="E1541" t="s">
        <v>84</v>
      </c>
      <c r="F1541">
        <v>2004</v>
      </c>
      <c r="G1541" t="s">
        <v>75</v>
      </c>
      <c r="H1541" t="s">
        <v>76</v>
      </c>
      <c r="I1541" t="s">
        <v>77</v>
      </c>
      <c r="J1541" s="21">
        <v>31.562548701587932</v>
      </c>
      <c r="K1541" s="21">
        <v>32.137728400661949</v>
      </c>
      <c r="L1541" s="21">
        <v>81.862174846654185</v>
      </c>
      <c r="M1541" s="21">
        <v>82.039120222503314</v>
      </c>
      <c r="N1541" s="21">
        <v>0</v>
      </c>
      <c r="O1541" s="21">
        <v>17.667041271809698</v>
      </c>
      <c r="P1541" s="21">
        <v>0</v>
      </c>
      <c r="Q1541" s="21">
        <v>12.147950188465325</v>
      </c>
      <c r="R1541" s="23">
        <v>359353.79875793768</v>
      </c>
      <c r="S1541" s="23">
        <v>358130.22659155069</v>
      </c>
      <c r="T1541" s="23">
        <v>73980.613251250004</v>
      </c>
      <c r="U1541" s="18" t="s">
        <v>41</v>
      </c>
      <c r="V1541" s="23">
        <v>146.48376514256393</v>
      </c>
      <c r="W1541" s="23">
        <v>145.2892631088084</v>
      </c>
      <c r="X1541" s="23">
        <v>112.4922564277164</v>
      </c>
      <c r="Y1541" s="23">
        <v>128.85825466549358</v>
      </c>
      <c r="Z1541" s="23">
        <v>111.8691820752354</v>
      </c>
      <c r="AA1541" s="23">
        <v>128.34519458237574</v>
      </c>
      <c r="AB1541" s="21">
        <v>0</v>
      </c>
      <c r="AC1541" s="26">
        <f>((Y1541*1000)*(O1541/100))/VLOOKUP(E1541,'Sq Ft lookup'!$C$3:$D$7,2,0)</f>
        <v>0.92186438687533478</v>
      </c>
      <c r="AD1541" s="26">
        <f>(100-J1541)/100*X1541*1000/VLOOKUP(E1541,'Sq Ft lookup'!$C$3:$D$7,2,0)</f>
        <v>3.1175069126221193</v>
      </c>
      <c r="AE1541" s="26">
        <f>(100-K1541)/100*Y1541*1000/VLOOKUP(E1541,'Sq Ft lookup'!$C$3:$D$7,2,0)</f>
        <v>3.5410463154186651</v>
      </c>
    </row>
    <row r="1542" spans="1:31">
      <c r="A1542" t="s">
        <v>1657</v>
      </c>
      <c r="B1542" t="s">
        <v>1622</v>
      </c>
      <c r="C1542" t="s">
        <v>35</v>
      </c>
      <c r="D1542" t="s">
        <v>1623</v>
      </c>
      <c r="E1542" t="s">
        <v>84</v>
      </c>
      <c r="F1542">
        <v>2004</v>
      </c>
      <c r="G1542" t="s">
        <v>79</v>
      </c>
      <c r="H1542" t="s">
        <v>62</v>
      </c>
      <c r="I1542" t="s">
        <v>70</v>
      </c>
      <c r="J1542" s="21">
        <v>26.881492760103477</v>
      </c>
      <c r="K1542" s="21">
        <v>31.589654395332378</v>
      </c>
      <c r="L1542" s="21">
        <v>81.697975811425025</v>
      </c>
      <c r="M1542" s="21">
        <v>81.839445604020284</v>
      </c>
      <c r="N1542" s="21">
        <v>0</v>
      </c>
      <c r="O1542" s="21">
        <v>21.310585350356106</v>
      </c>
      <c r="P1542" s="21">
        <v>0</v>
      </c>
      <c r="Q1542" s="21">
        <v>12.928738850658544</v>
      </c>
      <c r="R1542" s="23">
        <v>397769.13188695657</v>
      </c>
      <c r="S1542" s="23">
        <v>395206.59024390072</v>
      </c>
      <c r="T1542" s="23">
        <v>12732.165066451</v>
      </c>
      <c r="U1542" s="18" t="s">
        <v>41</v>
      </c>
      <c r="V1542" s="23">
        <v>86.09891775825669</v>
      </c>
      <c r="W1542" s="23">
        <v>85.482425891340853</v>
      </c>
      <c r="X1542" s="23">
        <v>120.8305748130819</v>
      </c>
      <c r="Y1542" s="23">
        <v>129.00643619379167</v>
      </c>
      <c r="Z1542" s="23">
        <v>120.62765232634001</v>
      </c>
      <c r="AA1542" s="23">
        <v>127.66988450485096</v>
      </c>
      <c r="AB1542" s="21">
        <v>0</v>
      </c>
      <c r="AC1542" s="26">
        <f>((Y1542*1000)*(O1542/100))/VLOOKUP(E1542,'Sq Ft lookup'!$C$3:$D$7,2,0)</f>
        <v>1.1132628747734628</v>
      </c>
      <c r="AD1542" s="26">
        <f>(100-J1542)/100*X1542*1000/VLOOKUP(E1542,'Sq Ft lookup'!$C$3:$D$7,2,0)</f>
        <v>3.5776275599397405</v>
      </c>
      <c r="AE1542" s="26">
        <f>(100-K1542)/100*Y1542*1000/VLOOKUP(E1542,'Sq Ft lookup'!$C$3:$D$7,2,0)</f>
        <v>3.5737497004429195</v>
      </c>
    </row>
    <row r="1543" spans="1:31">
      <c r="A1543" t="s">
        <v>1658</v>
      </c>
      <c r="B1543" t="s">
        <v>1622</v>
      </c>
      <c r="C1543" t="s">
        <v>35</v>
      </c>
      <c r="D1543" t="s">
        <v>1623</v>
      </c>
      <c r="E1543" t="s">
        <v>84</v>
      </c>
      <c r="F1543">
        <v>2004</v>
      </c>
      <c r="G1543" t="s">
        <v>81</v>
      </c>
      <c r="H1543" t="s">
        <v>82</v>
      </c>
      <c r="I1543" t="s">
        <v>77</v>
      </c>
      <c r="J1543" s="21">
        <v>23.192238050570634</v>
      </c>
      <c r="K1543" s="21">
        <v>27.111910621527137</v>
      </c>
      <c r="L1543" s="21">
        <v>71.867545557442654</v>
      </c>
      <c r="M1543" s="21">
        <v>72.12073105835492</v>
      </c>
      <c r="N1543" s="21">
        <v>0</v>
      </c>
      <c r="O1543" s="21">
        <v>30.723380600727346</v>
      </c>
      <c r="P1543" s="21">
        <v>0</v>
      </c>
      <c r="Q1543" s="21">
        <v>16.046984743106247</v>
      </c>
      <c r="R1543" s="23">
        <v>396117.5705787777</v>
      </c>
      <c r="S1543" s="23">
        <v>393358.11812200403</v>
      </c>
      <c r="T1543" s="23">
        <v>15338.920735447</v>
      </c>
      <c r="U1543" s="18" t="s">
        <v>41</v>
      </c>
      <c r="V1543" s="23">
        <v>179.24552505059106</v>
      </c>
      <c r="W1543" s="23">
        <v>177.81172446526364</v>
      </c>
      <c r="X1543" s="23">
        <v>119.22198833610328</v>
      </c>
      <c r="Y1543" s="23">
        <v>127.29831597902883</v>
      </c>
      <c r="Z1543" s="23">
        <v>118.22036280936911</v>
      </c>
      <c r="AA1543" s="23">
        <v>126.809819168171</v>
      </c>
      <c r="AB1543" s="21">
        <v>0</v>
      </c>
      <c r="AC1543" s="26">
        <f>((Y1543*1000)*(O1543/100))/VLOOKUP(E1543,'Sq Ft lookup'!$C$3:$D$7,2,0)</f>
        <v>1.5837354167464484</v>
      </c>
      <c r="AD1543" s="26">
        <f>(100-J1543)/100*X1543*1000/VLOOKUP(E1543,'Sq Ft lookup'!$C$3:$D$7,2,0)</f>
        <v>3.7081085641858942</v>
      </c>
      <c r="AE1543" s="26">
        <f>(100-K1543)/100*Y1543*1000/VLOOKUP(E1543,'Sq Ft lookup'!$C$3:$D$7,2,0)</f>
        <v>3.7572508737835726</v>
      </c>
    </row>
    <row r="1544" spans="1:31">
      <c r="A1544" t="s">
        <v>1659</v>
      </c>
      <c r="B1544" t="s">
        <v>1622</v>
      </c>
      <c r="C1544" t="s">
        <v>35</v>
      </c>
      <c r="D1544" s="22" t="s">
        <v>1623</v>
      </c>
      <c r="E1544" t="s">
        <v>99</v>
      </c>
      <c r="F1544">
        <v>2004</v>
      </c>
      <c r="G1544" t="s">
        <v>38</v>
      </c>
      <c r="H1544" t="s">
        <v>39</v>
      </c>
      <c r="I1544" t="s">
        <v>40</v>
      </c>
      <c r="J1544" s="21">
        <v>66.225207239214839</v>
      </c>
      <c r="K1544" s="21">
        <v>66.575162060061075</v>
      </c>
      <c r="L1544" s="21">
        <v>94.699284956419589</v>
      </c>
      <c r="M1544" s="21">
        <v>94.799814667740719</v>
      </c>
      <c r="N1544" s="21">
        <v>0</v>
      </c>
      <c r="O1544" s="21">
        <v>3.014573564484726</v>
      </c>
      <c r="P1544" s="21">
        <v>0</v>
      </c>
      <c r="Q1544" s="21">
        <v>8.6803760416232336</v>
      </c>
      <c r="R1544" s="23">
        <v>755738.16939655982</v>
      </c>
      <c r="S1544" s="23">
        <v>739786.69378259673</v>
      </c>
      <c r="T1544" s="23">
        <v>196513.260984961</v>
      </c>
      <c r="U1544" s="18" t="s">
        <v>41</v>
      </c>
      <c r="V1544" s="23">
        <v>119.13645646214285</v>
      </c>
      <c r="W1544" s="23">
        <v>116.87789124602696</v>
      </c>
      <c r="X1544" s="23">
        <v>293.8814389886914</v>
      </c>
      <c r="Y1544" s="23">
        <v>295.63662888523857</v>
      </c>
      <c r="Z1544" s="23">
        <v>166.45845405866029</v>
      </c>
      <c r="AA1544" s="23">
        <v>187.59566993681392</v>
      </c>
      <c r="AB1544" s="21">
        <v>0</v>
      </c>
      <c r="AC1544" s="26">
        <f>((Y1544*1000)*(O1544/100))/VLOOKUP(E1544,'Sq Ft lookup'!$C$3:$D$7,2,0)</f>
        <v>0.16627208323336223</v>
      </c>
      <c r="AD1544" s="26">
        <f>(100-J1544)/100*X1544*1000/VLOOKUP(E1544,'Sq Ft lookup'!$C$3:$D$7,2,0)</f>
        <v>1.8518255033739515</v>
      </c>
      <c r="AE1544" s="26">
        <f>(100-K1544)/100*Y1544*1000/VLOOKUP(E1544,'Sq Ft lookup'!$C$3:$D$7,2,0)</f>
        <v>1.843583285372941</v>
      </c>
    </row>
    <row r="1545" spans="1:31">
      <c r="A1545" t="s">
        <v>1660</v>
      </c>
      <c r="B1545" t="s">
        <v>1622</v>
      </c>
      <c r="C1545" t="s">
        <v>35</v>
      </c>
      <c r="D1545" s="22" t="s">
        <v>1623</v>
      </c>
      <c r="E1545" t="s">
        <v>99</v>
      </c>
      <c r="F1545">
        <v>2004</v>
      </c>
      <c r="G1545" t="s">
        <v>43</v>
      </c>
      <c r="H1545" t="s">
        <v>44</v>
      </c>
      <c r="I1545" t="s">
        <v>45</v>
      </c>
      <c r="J1545" s="21">
        <v>54.989085504043246</v>
      </c>
      <c r="K1545" s="21">
        <v>56.996337563821612</v>
      </c>
      <c r="L1545" s="21">
        <v>82.980278809987993</v>
      </c>
      <c r="M1545" s="21">
        <v>83.333571031272314</v>
      </c>
      <c r="N1545" s="21">
        <v>0</v>
      </c>
      <c r="O1545" s="21">
        <v>18.92519992041538</v>
      </c>
      <c r="P1545" s="21">
        <v>0</v>
      </c>
      <c r="Q1545" s="21">
        <v>15.057234438961626</v>
      </c>
      <c r="R1545" s="23">
        <v>704413.03606295539</v>
      </c>
      <c r="S1545" s="23">
        <v>690856.65942212415</v>
      </c>
      <c r="T1545" s="23">
        <v>88623.517151856999</v>
      </c>
      <c r="U1545" s="18" t="s">
        <v>41</v>
      </c>
      <c r="V1545" s="23">
        <v>188.79645970610903</v>
      </c>
      <c r="W1545" s="23">
        <v>184.88001941105009</v>
      </c>
      <c r="X1545" s="23">
        <v>281.77119121043694</v>
      </c>
      <c r="Y1545" s="23">
        <v>283.92607666124195</v>
      </c>
      <c r="Z1545" s="23">
        <v>241.60407278062922</v>
      </c>
      <c r="AA1545" s="23">
        <v>245.59815766380694</v>
      </c>
      <c r="AB1545" s="21">
        <v>0</v>
      </c>
      <c r="AC1545" s="26">
        <f>((Y1545*1000)*(O1545/100))/VLOOKUP(E1545,'Sq Ft lookup'!$C$3:$D$7,2,0)</f>
        <v>1.0024921200435051</v>
      </c>
      <c r="AD1545" s="26">
        <f>(100-J1545)/100*X1545*1000/VLOOKUP(E1545,'Sq Ft lookup'!$C$3:$D$7,2,0)</f>
        <v>2.3661901110068766</v>
      </c>
      <c r="AE1545" s="26">
        <f>(100-K1545)/100*Y1545*1000/VLOOKUP(E1545,'Sq Ft lookup'!$C$3:$D$7,2,0)</f>
        <v>2.2779591711881633</v>
      </c>
    </row>
    <row r="1546" spans="1:31">
      <c r="A1546" t="s">
        <v>1661</v>
      </c>
      <c r="B1546" t="s">
        <v>1622</v>
      </c>
      <c r="C1546" t="s">
        <v>35</v>
      </c>
      <c r="D1546" s="22" t="s">
        <v>1623</v>
      </c>
      <c r="E1546" t="s">
        <v>99</v>
      </c>
      <c r="F1546">
        <v>2004</v>
      </c>
      <c r="G1546" t="s">
        <v>47</v>
      </c>
      <c r="H1546" t="s">
        <v>220</v>
      </c>
      <c r="I1546" t="s">
        <v>57</v>
      </c>
      <c r="J1546" s="21">
        <v>51.887830504297568</v>
      </c>
      <c r="K1546" s="21">
        <v>57.64659191341385</v>
      </c>
      <c r="L1546" s="21">
        <v>84.552189136152208</v>
      </c>
      <c r="M1546" s="21">
        <v>85.003962791321044</v>
      </c>
      <c r="N1546" s="21">
        <v>0</v>
      </c>
      <c r="O1546" s="21">
        <v>12.610338337153507</v>
      </c>
      <c r="P1546" s="21">
        <v>0</v>
      </c>
      <c r="Q1546" s="21">
        <v>9.7781581851741617</v>
      </c>
      <c r="R1546" s="23">
        <v>760810.34025001258</v>
      </c>
      <c r="S1546" s="23">
        <v>740737.21507537796</v>
      </c>
      <c r="T1546" s="23">
        <v>149637.03401674499</v>
      </c>
      <c r="U1546" s="18" t="s">
        <v>41</v>
      </c>
      <c r="V1546" s="23">
        <v>151.42617055246671</v>
      </c>
      <c r="W1546" s="23">
        <v>147.00138222985728</v>
      </c>
      <c r="X1546" s="23">
        <v>294.50449178122687</v>
      </c>
      <c r="Y1546" s="23">
        <v>297.6250789956797</v>
      </c>
      <c r="Z1546" s="23">
        <v>266.01939342489175</v>
      </c>
      <c r="AA1546" s="23">
        <v>269.75847388594354</v>
      </c>
      <c r="AB1546" s="21">
        <v>0</v>
      </c>
      <c r="AC1546" s="26">
        <f>((Y1546*1000)*(O1546/100))/VLOOKUP(E1546,'Sq Ft lookup'!$C$3:$D$7,2,0)</f>
        <v>0.70021510144730603</v>
      </c>
      <c r="AD1546" s="26">
        <f>(100-J1546)/100*X1546*1000/VLOOKUP(E1546,'Sq Ft lookup'!$C$3:$D$7,2,0)</f>
        <v>2.6435167958627042</v>
      </c>
      <c r="AE1546" s="26">
        <f>(100-K1546)/100*Y1546*1000/VLOOKUP(E1546,'Sq Ft lookup'!$C$3:$D$7,2,0)</f>
        <v>2.3517605275198621</v>
      </c>
    </row>
    <row r="1547" spans="1:31">
      <c r="A1547" t="s">
        <v>1662</v>
      </c>
      <c r="B1547" t="s">
        <v>1622</v>
      </c>
      <c r="C1547" t="s">
        <v>35</v>
      </c>
      <c r="D1547" t="s">
        <v>1623</v>
      </c>
      <c r="E1547" t="s">
        <v>99</v>
      </c>
      <c r="F1547">
        <v>2004</v>
      </c>
      <c r="G1547" t="s">
        <v>47</v>
      </c>
      <c r="H1547" t="s">
        <v>39</v>
      </c>
      <c r="I1547" t="s">
        <v>40</v>
      </c>
      <c r="J1547" s="21">
        <v>64.384128209429093</v>
      </c>
      <c r="K1547" s="21">
        <v>64.657351928742713</v>
      </c>
      <c r="L1547" s="21">
        <v>94.687836321587582</v>
      </c>
      <c r="M1547" s="21">
        <v>94.787053153079611</v>
      </c>
      <c r="N1547" s="21">
        <v>0</v>
      </c>
      <c r="O1547" s="21">
        <v>2.6946050347706176</v>
      </c>
      <c r="P1547" s="21">
        <v>0</v>
      </c>
      <c r="Q1547" s="21">
        <v>10.316384537535891</v>
      </c>
      <c r="R1547" s="23">
        <v>760810.34025001258</v>
      </c>
      <c r="S1547" s="23">
        <v>744945.82534864789</v>
      </c>
      <c r="T1547" s="23">
        <v>149637.03401674499</v>
      </c>
      <c r="U1547" s="18" t="s">
        <v>41</v>
      </c>
      <c r="V1547" s="23">
        <v>119.64828337118452</v>
      </c>
      <c r="W1547" s="23">
        <v>117.41750470378452</v>
      </c>
      <c r="X1547" s="23">
        <v>294.50449178122687</v>
      </c>
      <c r="Y1547" s="23">
        <v>297.96643156618029</v>
      </c>
      <c r="Z1547" s="23">
        <v>169.36057981132689</v>
      </c>
      <c r="AA1547" s="23">
        <v>186.4485569267199</v>
      </c>
      <c r="AB1547" s="21">
        <v>0</v>
      </c>
      <c r="AC1547" s="26">
        <f>((Y1547*1000)*(O1547/100))/VLOOKUP(E1547,'Sq Ft lookup'!$C$3:$D$7,2,0)</f>
        <v>0.14979512065128062</v>
      </c>
      <c r="AD1547" s="26">
        <f>(100-J1547)/100*X1547*1000/VLOOKUP(E1547,'Sq Ft lookup'!$C$3:$D$7,2,0)</f>
        <v>1.956909369594668</v>
      </c>
      <c r="AE1547" s="26">
        <f>(100-K1547)/100*Y1547*1000/VLOOKUP(E1547,'Sq Ft lookup'!$C$3:$D$7,2,0)</f>
        <v>1.964724389532067</v>
      </c>
    </row>
    <row r="1548" spans="1:31">
      <c r="A1548" t="s">
        <v>1663</v>
      </c>
      <c r="B1548" t="s">
        <v>1622</v>
      </c>
      <c r="C1548" t="s">
        <v>35</v>
      </c>
      <c r="D1548" t="s">
        <v>1623</v>
      </c>
      <c r="E1548" t="s">
        <v>99</v>
      </c>
      <c r="F1548">
        <v>2004</v>
      </c>
      <c r="G1548" t="s">
        <v>49</v>
      </c>
      <c r="H1548" t="s">
        <v>44</v>
      </c>
      <c r="I1548" t="s">
        <v>45</v>
      </c>
      <c r="J1548" s="21">
        <v>40.161458332305386</v>
      </c>
      <c r="K1548" s="21">
        <v>43.9994782680577</v>
      </c>
      <c r="L1548" s="21">
        <v>82.432478675213886</v>
      </c>
      <c r="M1548" s="21">
        <v>82.930696818433574</v>
      </c>
      <c r="N1548" s="21">
        <v>0</v>
      </c>
      <c r="O1548" s="21">
        <v>23.533018614407105</v>
      </c>
      <c r="P1548" s="21">
        <v>0</v>
      </c>
      <c r="Q1548" s="21">
        <v>17.774746179896372</v>
      </c>
      <c r="R1548" s="23">
        <v>685615.07049173629</v>
      </c>
      <c r="S1548" s="23">
        <v>669729.32089373528</v>
      </c>
      <c r="T1548" s="23">
        <v>28274.093684171999</v>
      </c>
      <c r="U1548" s="18" t="s">
        <v>41</v>
      </c>
      <c r="V1548" s="23">
        <v>90.14417756540638</v>
      </c>
      <c r="W1548" s="23">
        <v>87.590934496654242</v>
      </c>
      <c r="X1548" s="23">
        <v>202.22673900149954</v>
      </c>
      <c r="Y1548" s="23">
        <v>205.92216291709292</v>
      </c>
      <c r="Z1548" s="23">
        <v>173.74386480581728</v>
      </c>
      <c r="AA1548" s="23">
        <v>176.00557137543984</v>
      </c>
      <c r="AB1548" s="21">
        <v>0</v>
      </c>
      <c r="AC1548" s="26">
        <f>((Y1548*1000)*(O1548/100))/VLOOKUP(E1548,'Sq Ft lookup'!$C$3:$D$7,2,0)</f>
        <v>0.90409889795651499</v>
      </c>
      <c r="AD1548" s="26">
        <f>(100-J1548)/100*X1548*1000/VLOOKUP(E1548,'Sq Ft lookup'!$C$3:$D$7,2,0)</f>
        <v>2.2576405126983645</v>
      </c>
      <c r="AE1548" s="26">
        <f>(100-K1548)/100*Y1548*1000/VLOOKUP(E1548,'Sq Ft lookup'!$C$3:$D$7,2,0)</f>
        <v>2.1514456267774671</v>
      </c>
    </row>
    <row r="1549" spans="1:31">
      <c r="A1549" t="s">
        <v>1664</v>
      </c>
      <c r="B1549" t="s">
        <v>1622</v>
      </c>
      <c r="C1549" t="s">
        <v>35</v>
      </c>
      <c r="D1549" t="s">
        <v>1623</v>
      </c>
      <c r="E1549" t="s">
        <v>99</v>
      </c>
      <c r="F1549">
        <v>2004</v>
      </c>
      <c r="G1549" t="s">
        <v>51</v>
      </c>
      <c r="H1549" t="s">
        <v>52</v>
      </c>
      <c r="I1549" t="s">
        <v>53</v>
      </c>
      <c r="J1549" s="21">
        <v>62.796925235411337</v>
      </c>
      <c r="K1549" s="21">
        <v>62.212706969033995</v>
      </c>
      <c r="L1549" s="21">
        <v>90.474626025100747</v>
      </c>
      <c r="M1549" s="21">
        <v>90.689323841817512</v>
      </c>
      <c r="N1549" s="21">
        <v>0</v>
      </c>
      <c r="O1549" s="21">
        <v>17.470975028847914</v>
      </c>
      <c r="P1549" s="21">
        <v>0</v>
      </c>
      <c r="Q1549" s="21">
        <v>15.416057279212387</v>
      </c>
      <c r="R1549" s="23">
        <v>666698.71907880984</v>
      </c>
      <c r="S1549" s="23">
        <v>653663.93462734285</v>
      </c>
      <c r="T1549" s="23">
        <v>45391.477010617004</v>
      </c>
      <c r="U1549" s="18" t="s">
        <v>41</v>
      </c>
      <c r="V1549" s="23">
        <v>101.84537085029605</v>
      </c>
      <c r="W1549" s="23">
        <v>99.552826365636676</v>
      </c>
      <c r="X1549" s="23">
        <v>247.14235241054288</v>
      </c>
      <c r="Y1549" s="23">
        <v>251.29618336623497</v>
      </c>
      <c r="Z1549" s="23">
        <v>163.71138211542797</v>
      </c>
      <c r="AA1549" s="23">
        <v>179.19262350775494</v>
      </c>
      <c r="AB1549" s="21">
        <v>0</v>
      </c>
      <c r="AC1549" s="26">
        <f>((Y1549*1000)*(O1549/100))/VLOOKUP(E1549,'Sq Ft lookup'!$C$3:$D$7,2,0)</f>
        <v>0.81910248963363386</v>
      </c>
      <c r="AD1549" s="26">
        <f>(100-J1549)/100*X1549*1000/VLOOKUP(E1549,'Sq Ft lookup'!$C$3:$D$7,2,0)</f>
        <v>1.7153834728033108</v>
      </c>
      <c r="AE1549" s="26">
        <f>(100-K1549)/100*Y1549*1000/VLOOKUP(E1549,'Sq Ft lookup'!$C$3:$D$7,2,0)</f>
        <v>1.7716049474670312</v>
      </c>
    </row>
    <row r="1550" spans="1:31">
      <c r="A1550" t="s">
        <v>1665</v>
      </c>
      <c r="B1550" t="s">
        <v>1622</v>
      </c>
      <c r="C1550" t="s">
        <v>35</v>
      </c>
      <c r="D1550" t="s">
        <v>1623</v>
      </c>
      <c r="E1550" t="s">
        <v>99</v>
      </c>
      <c r="F1550">
        <v>2004</v>
      </c>
      <c r="G1550" t="s">
        <v>55</v>
      </c>
      <c r="H1550" t="s">
        <v>225</v>
      </c>
      <c r="I1550" t="s">
        <v>40</v>
      </c>
      <c r="J1550" s="21">
        <v>61.22364416651638</v>
      </c>
      <c r="K1550" s="21">
        <v>63.721943281249459</v>
      </c>
      <c r="L1550" s="21">
        <v>80.120500307881542</v>
      </c>
      <c r="M1550" s="21">
        <v>80.69472809392731</v>
      </c>
      <c r="N1550" s="21">
        <v>0</v>
      </c>
      <c r="O1550" s="21">
        <v>3.5469532080363888</v>
      </c>
      <c r="P1550" s="21">
        <v>0</v>
      </c>
      <c r="Q1550" s="21">
        <v>2.7574765619812602</v>
      </c>
      <c r="R1550" s="23">
        <v>704466.78360203246</v>
      </c>
      <c r="S1550" s="23">
        <v>684864.7882694538</v>
      </c>
      <c r="T1550" s="23">
        <v>92859.278277218997</v>
      </c>
      <c r="U1550" s="18" t="s">
        <v>41</v>
      </c>
      <c r="V1550" s="21">
        <v>319.31484572247842</v>
      </c>
      <c r="W1550" s="21">
        <v>310.09711525604911</v>
      </c>
      <c r="X1550" s="23">
        <v>275.8231498143976</v>
      </c>
      <c r="Y1550" s="23">
        <v>278.28742093890025</v>
      </c>
      <c r="Z1550" s="23">
        <v>183.06435047895462</v>
      </c>
      <c r="AA1550" s="23">
        <v>190.85755818774408</v>
      </c>
      <c r="AB1550" s="21">
        <v>0</v>
      </c>
      <c r="AC1550" s="26">
        <f>((Y1550*1000)*(O1550/100))/VLOOKUP(E1550,'Sq Ft lookup'!$C$3:$D$7,2,0)</f>
        <v>0.18415530978645619</v>
      </c>
      <c r="AD1550" s="26">
        <f>(100-J1550)/100*X1550*1000/VLOOKUP(E1550,'Sq Ft lookup'!$C$3:$D$7,2,0)</f>
        <v>1.995413545581221</v>
      </c>
      <c r="AE1550" s="26">
        <f>(100-K1550)/100*Y1550*1000/VLOOKUP(E1550,'Sq Ft lookup'!$C$3:$D$7,2,0)</f>
        <v>1.8835311270403414</v>
      </c>
    </row>
    <row r="1551" spans="1:31">
      <c r="A1551" t="s">
        <v>1666</v>
      </c>
      <c r="B1551" t="s">
        <v>1622</v>
      </c>
      <c r="C1551" t="s">
        <v>35</v>
      </c>
      <c r="D1551" s="22" t="s">
        <v>1623</v>
      </c>
      <c r="E1551" t="s">
        <v>99</v>
      </c>
      <c r="F1551">
        <v>2004</v>
      </c>
      <c r="G1551" t="s">
        <v>55</v>
      </c>
      <c r="H1551" t="s">
        <v>56</v>
      </c>
      <c r="I1551" t="s">
        <v>57</v>
      </c>
      <c r="J1551" s="21">
        <v>63.470365979766584</v>
      </c>
      <c r="K1551" s="21">
        <v>61.864248394760338</v>
      </c>
      <c r="L1551" s="21">
        <v>89.258390598566749</v>
      </c>
      <c r="M1551" s="21">
        <v>89.525368403899961</v>
      </c>
      <c r="N1551" s="21">
        <v>0</v>
      </c>
      <c r="O1551" s="21">
        <v>13.610167314522306</v>
      </c>
      <c r="P1551" s="21">
        <v>0</v>
      </c>
      <c r="Q1551" s="21">
        <v>5.1184228427577176</v>
      </c>
      <c r="R1551" s="23">
        <v>704466.78360203246</v>
      </c>
      <c r="S1551" s="23">
        <v>690445.7341079968</v>
      </c>
      <c r="T1551" s="23">
        <v>92859.278277218997</v>
      </c>
      <c r="U1551" s="18" t="s">
        <v>41</v>
      </c>
      <c r="V1551" s="23">
        <v>70.409903883892824</v>
      </c>
      <c r="W1551" s="23">
        <v>68.660686702111136</v>
      </c>
      <c r="X1551" s="23">
        <v>275.8231498143976</v>
      </c>
      <c r="Y1551" s="23">
        <v>277.78758985177041</v>
      </c>
      <c r="Z1551" s="23">
        <v>147.09655615782199</v>
      </c>
      <c r="AA1551" s="23">
        <v>180.58190315201165</v>
      </c>
      <c r="AB1551" s="21">
        <v>0</v>
      </c>
      <c r="AC1551" s="26">
        <f>((Y1551*1000)*(O1551/100))/VLOOKUP(E1551,'Sq Ft lookup'!$C$3:$D$7,2,0)</f>
        <v>0.70536111488442055</v>
      </c>
      <c r="AD1551" s="26">
        <f>(100-J1551)/100*X1551*1000/VLOOKUP(E1551,'Sq Ft lookup'!$C$3:$D$7,2,0)</f>
        <v>1.8797982681022307</v>
      </c>
      <c r="AE1551" s="26">
        <f>(100-K1551)/100*Y1551*1000/VLOOKUP(E1551,'Sq Ft lookup'!$C$3:$D$7,2,0)</f>
        <v>1.9764250980606921</v>
      </c>
    </row>
    <row r="1552" spans="1:31">
      <c r="A1552" t="s">
        <v>1667</v>
      </c>
      <c r="B1552" t="s">
        <v>1622</v>
      </c>
      <c r="C1552" t="s">
        <v>35</v>
      </c>
      <c r="D1552" s="22" t="s">
        <v>1623</v>
      </c>
      <c r="E1552" t="s">
        <v>99</v>
      </c>
      <c r="F1552">
        <v>2004</v>
      </c>
      <c r="G1552" t="s">
        <v>59</v>
      </c>
      <c r="H1552" t="s">
        <v>44</v>
      </c>
      <c r="I1552" t="s">
        <v>45</v>
      </c>
      <c r="J1552" s="21">
        <v>48.30386039950848</v>
      </c>
      <c r="K1552" s="21">
        <v>51.547436546115264</v>
      </c>
      <c r="L1552" s="21">
        <v>85.720317151353797</v>
      </c>
      <c r="M1552" s="21">
        <v>86.119121287373247</v>
      </c>
      <c r="N1552" s="21">
        <v>0</v>
      </c>
      <c r="O1552" s="21">
        <v>22.459860767196428</v>
      </c>
      <c r="P1552" s="21">
        <v>0</v>
      </c>
      <c r="Q1552" s="21">
        <v>16.968748244898464</v>
      </c>
      <c r="R1552" s="23">
        <v>639317.32871804968</v>
      </c>
      <c r="S1552" s="23">
        <v>624688.42076991673</v>
      </c>
      <c r="T1552" s="23">
        <v>27917.956615904001</v>
      </c>
      <c r="U1552" s="18" t="s">
        <v>41</v>
      </c>
      <c r="V1552" s="23">
        <v>85.547607724933798</v>
      </c>
      <c r="W1552" s="23">
        <v>83.159974481292906</v>
      </c>
      <c r="X1552" s="23">
        <v>236.1008757973963</v>
      </c>
      <c r="Y1552" s="23">
        <v>240.28674711487241</v>
      </c>
      <c r="Z1552" s="23">
        <v>202.80026109831911</v>
      </c>
      <c r="AA1552" s="23">
        <v>205.52532592112007</v>
      </c>
      <c r="AB1552" s="21">
        <v>0</v>
      </c>
      <c r="AC1552" s="26">
        <f>((Y1552*1000)*(O1552/100))/VLOOKUP(E1552,'Sq Ft lookup'!$C$3:$D$7,2,0)</f>
        <v>1.0068669560452561</v>
      </c>
      <c r="AD1552" s="26">
        <f>(100-J1552)/100*X1552*1000/VLOOKUP(E1552,'Sq Ft lookup'!$C$3:$D$7,2,0)</f>
        <v>2.2771462378769605</v>
      </c>
      <c r="AE1552" s="26">
        <f>(100-K1552)/100*Y1552*1000/VLOOKUP(E1552,'Sq Ft lookup'!$C$3:$D$7,2,0)</f>
        <v>2.1721098622594979</v>
      </c>
    </row>
    <row r="1553" spans="1:31">
      <c r="A1553" t="s">
        <v>1668</v>
      </c>
      <c r="B1553" t="s">
        <v>1622</v>
      </c>
      <c r="C1553" t="s">
        <v>35</v>
      </c>
      <c r="D1553" t="s">
        <v>1623</v>
      </c>
      <c r="E1553" t="s">
        <v>99</v>
      </c>
      <c r="F1553">
        <v>2004</v>
      </c>
      <c r="G1553" t="s">
        <v>61</v>
      </c>
      <c r="H1553" t="s">
        <v>62</v>
      </c>
      <c r="I1553" t="s">
        <v>63</v>
      </c>
      <c r="J1553" s="21">
        <v>43.443897848900633</v>
      </c>
      <c r="K1553" s="21">
        <v>39.765338253242973</v>
      </c>
      <c r="L1553" s="21">
        <v>85.021761781967172</v>
      </c>
      <c r="M1553" s="21">
        <v>85.357033002329956</v>
      </c>
      <c r="N1553" s="21">
        <v>0</v>
      </c>
      <c r="O1553" s="21">
        <v>18.217087924235685</v>
      </c>
      <c r="P1553" s="21">
        <v>0</v>
      </c>
      <c r="Q1553" s="21">
        <v>11.404174352265892</v>
      </c>
      <c r="R1553" s="23">
        <v>634245.04980462347</v>
      </c>
      <c r="S1553" s="23">
        <v>622558.32500460045</v>
      </c>
      <c r="T1553" s="23">
        <v>24572.610439516</v>
      </c>
      <c r="U1553" s="18" t="s">
        <v>41</v>
      </c>
      <c r="V1553" s="23">
        <v>112.35644780795384</v>
      </c>
      <c r="W1553" s="23">
        <v>109.84754889807168</v>
      </c>
      <c r="X1553" s="23">
        <v>198.66669126792908</v>
      </c>
      <c r="Y1553" s="23">
        <v>204.90847029882224</v>
      </c>
      <c r="Z1553" s="23">
        <v>165.23839753688745</v>
      </c>
      <c r="AA1553" s="23">
        <v>195.57484819422913</v>
      </c>
      <c r="AB1553" s="21">
        <v>0</v>
      </c>
      <c r="AC1553" s="26">
        <f>((Y1553*1000)*(O1553/100))/VLOOKUP(E1553,'Sq Ft lookup'!$C$3:$D$7,2,0)</f>
        <v>0.69642455594296282</v>
      </c>
      <c r="AD1553" s="26">
        <f>(100-J1553)/100*X1553*1000/VLOOKUP(E1553,'Sq Ft lookup'!$C$3:$D$7,2,0)</f>
        <v>2.0962338965242382</v>
      </c>
      <c r="AE1553" s="26">
        <f>(100-K1553)/100*Y1553*1000/VLOOKUP(E1553,'Sq Ft lookup'!$C$3:$D$7,2,0)</f>
        <v>2.3027224622192097</v>
      </c>
    </row>
    <row r="1554" spans="1:31">
      <c r="A1554" t="s">
        <v>1669</v>
      </c>
      <c r="B1554" t="s">
        <v>1622</v>
      </c>
      <c r="C1554" t="s">
        <v>35</v>
      </c>
      <c r="D1554" t="s">
        <v>1623</v>
      </c>
      <c r="E1554" t="s">
        <v>99</v>
      </c>
      <c r="F1554">
        <v>2004</v>
      </c>
      <c r="G1554" t="s">
        <v>65</v>
      </c>
      <c r="H1554" t="s">
        <v>230</v>
      </c>
      <c r="I1554" t="s">
        <v>63</v>
      </c>
      <c r="J1554" s="21">
        <v>55.381954228639209</v>
      </c>
      <c r="K1554" s="21">
        <v>52.338748953730608</v>
      </c>
      <c r="L1554" s="21">
        <v>92.564525000701707</v>
      </c>
      <c r="M1554" s="21">
        <v>92.645820344815363</v>
      </c>
      <c r="N1554" s="21">
        <v>0</v>
      </c>
      <c r="O1554" s="21">
        <v>15.443001598885411</v>
      </c>
      <c r="P1554" s="21">
        <v>0</v>
      </c>
      <c r="Q1554" s="21">
        <v>11.04687922963825</v>
      </c>
      <c r="R1554" s="23">
        <v>684206.10812267836</v>
      </c>
      <c r="S1554" s="23">
        <v>672318.87949714251</v>
      </c>
      <c r="T1554" s="23">
        <v>57508.393066564</v>
      </c>
      <c r="U1554" s="18" t="s">
        <v>41</v>
      </c>
      <c r="V1554" s="23">
        <v>136.81932791573348</v>
      </c>
      <c r="W1554" s="23">
        <v>135.32421237522576</v>
      </c>
      <c r="X1554" s="23">
        <v>262.3980110105644</v>
      </c>
      <c r="Y1554" s="23">
        <v>263.35622196101184</v>
      </c>
      <c r="Z1554" s="23">
        <v>169.60837316640641</v>
      </c>
      <c r="AA1554" s="23">
        <v>205.6340237691696</v>
      </c>
      <c r="AB1554" s="21">
        <v>0</v>
      </c>
      <c r="AC1554" s="26">
        <f>((Y1554*1000)*(O1554/100))/VLOOKUP(E1554,'Sq Ft lookup'!$C$3:$D$7,2,0)</f>
        <v>0.75877062627244907</v>
      </c>
      <c r="AD1554" s="26">
        <f>(100-J1554)/100*X1554*1000/VLOOKUP(E1554,'Sq Ft lookup'!$C$3:$D$7,2,0)</f>
        <v>2.1842698629819766</v>
      </c>
      <c r="AE1554" s="26">
        <f>(100-K1554)/100*Y1554*1000/VLOOKUP(E1554,'Sq Ft lookup'!$C$3:$D$7,2,0)</f>
        <v>2.3417699644553789</v>
      </c>
    </row>
    <row r="1555" spans="1:31">
      <c r="A1555" t="s">
        <v>1670</v>
      </c>
      <c r="B1555" t="s">
        <v>1622</v>
      </c>
      <c r="C1555" t="s">
        <v>35</v>
      </c>
      <c r="D1555" t="s">
        <v>1623</v>
      </c>
      <c r="E1555" t="s">
        <v>99</v>
      </c>
      <c r="F1555">
        <v>2004</v>
      </c>
      <c r="G1555" t="s">
        <v>65</v>
      </c>
      <c r="H1555" t="s">
        <v>66</v>
      </c>
      <c r="I1555" t="s">
        <v>57</v>
      </c>
      <c r="J1555" s="21">
        <v>56.734625532602124</v>
      </c>
      <c r="K1555" s="21">
        <v>60.36848174662974</v>
      </c>
      <c r="L1555" s="21">
        <v>89.038630720516281</v>
      </c>
      <c r="M1555" s="21">
        <v>89.359787305604755</v>
      </c>
      <c r="N1555" s="21">
        <v>0</v>
      </c>
      <c r="O1555" s="21">
        <v>4.4547777360824954</v>
      </c>
      <c r="P1555" s="21">
        <v>0</v>
      </c>
      <c r="Q1555" s="21">
        <v>3.1984300457345016</v>
      </c>
      <c r="R1555" s="23">
        <v>684206.10812267836</v>
      </c>
      <c r="S1555" s="23">
        <v>663730.59516609646</v>
      </c>
      <c r="T1555" s="23">
        <v>57508.393066564</v>
      </c>
      <c r="U1555" s="18" t="s">
        <v>41</v>
      </c>
      <c r="V1555" s="23">
        <v>68.355412220964126</v>
      </c>
      <c r="W1555" s="23">
        <v>66.353184601692945</v>
      </c>
      <c r="X1555" s="23">
        <v>262.3980110105644</v>
      </c>
      <c r="Y1555" s="23">
        <v>263.27589943336949</v>
      </c>
      <c r="Z1555" s="23">
        <v>169.19996932163289</v>
      </c>
      <c r="AA1555" s="23">
        <v>171.06819322821383</v>
      </c>
      <c r="AB1555" s="21">
        <v>0</v>
      </c>
      <c r="AC1555" s="26">
        <f>((Y1555*1000)*(O1555/100))/VLOOKUP(E1555,'Sq Ft lookup'!$C$3:$D$7,2,0)</f>
        <v>0.21881261478411729</v>
      </c>
      <c r="AD1555" s="26">
        <f>(100-J1555)/100*X1555*1000/VLOOKUP(E1555,'Sq Ft lookup'!$C$3:$D$7,2,0)</f>
        <v>2.118050038409041</v>
      </c>
      <c r="AE1555" s="26">
        <f>(100-K1555)/100*Y1555*1000/VLOOKUP(E1555,'Sq Ft lookup'!$C$3:$D$7,2,0)</f>
        <v>1.9466461966541146</v>
      </c>
    </row>
    <row r="1556" spans="1:31">
      <c r="A1556" t="s">
        <v>1671</v>
      </c>
      <c r="B1556" t="s">
        <v>1622</v>
      </c>
      <c r="C1556" t="s">
        <v>35</v>
      </c>
      <c r="D1556" t="s">
        <v>1623</v>
      </c>
      <c r="E1556" t="s">
        <v>99</v>
      </c>
      <c r="F1556">
        <v>2004</v>
      </c>
      <c r="G1556" t="s">
        <v>68</v>
      </c>
      <c r="H1556" t="s">
        <v>69</v>
      </c>
      <c r="I1556" t="s">
        <v>70</v>
      </c>
      <c r="J1556" s="21">
        <v>38.527150970173288</v>
      </c>
      <c r="K1556" s="21">
        <v>35.898787067576563</v>
      </c>
      <c r="L1556" s="21">
        <v>85.763399665446315</v>
      </c>
      <c r="M1556" s="21">
        <v>86.13004769570054</v>
      </c>
      <c r="N1556" s="21">
        <v>0</v>
      </c>
      <c r="O1556" s="21">
        <v>8.6915238599854341</v>
      </c>
      <c r="P1556" s="21">
        <v>0</v>
      </c>
      <c r="Q1556" s="21">
        <v>9.3159336547369413</v>
      </c>
      <c r="R1556" s="23">
        <v>624470.37412369833</v>
      </c>
      <c r="S1556" s="23">
        <v>610428.41905659426</v>
      </c>
      <c r="T1556" s="23">
        <v>10979.290139183</v>
      </c>
      <c r="U1556" s="18" t="s">
        <v>41</v>
      </c>
      <c r="V1556" s="23">
        <v>68.58996599196621</v>
      </c>
      <c r="W1556" s="23">
        <v>66.88322185052661</v>
      </c>
      <c r="X1556" s="23">
        <v>157.0257761285061</v>
      </c>
      <c r="Y1556" s="23">
        <v>176.83172613605129</v>
      </c>
      <c r="Z1556" s="23">
        <v>142.1184862182715</v>
      </c>
      <c r="AA1556" s="23">
        <v>174.84552453731783</v>
      </c>
      <c r="AB1556" s="21">
        <v>0</v>
      </c>
      <c r="AC1556" s="26">
        <f>((Y1556*1000)*(O1556/100))/VLOOKUP(E1556,'Sq Ft lookup'!$C$3:$D$7,2,0)</f>
        <v>0.2867420087525932</v>
      </c>
      <c r="AD1556" s="26">
        <f>(100-J1556)/100*X1556*1000/VLOOKUP(E1556,'Sq Ft lookup'!$C$3:$D$7,2,0)</f>
        <v>1.800899595100564</v>
      </c>
      <c r="AE1556" s="26">
        <f>(100-K1556)/100*Y1556*1000/VLOOKUP(E1556,'Sq Ft lookup'!$C$3:$D$7,2,0)</f>
        <v>2.1147627108684719</v>
      </c>
    </row>
    <row r="1557" spans="1:31">
      <c r="A1557" t="s">
        <v>1672</v>
      </c>
      <c r="B1557" t="s">
        <v>1622</v>
      </c>
      <c r="C1557" t="s">
        <v>35</v>
      </c>
      <c r="D1557" t="s">
        <v>1623</v>
      </c>
      <c r="E1557" t="s">
        <v>99</v>
      </c>
      <c r="F1557">
        <v>2004</v>
      </c>
      <c r="G1557" t="s">
        <v>72</v>
      </c>
      <c r="H1557" t="s">
        <v>73</v>
      </c>
      <c r="I1557" t="s">
        <v>63</v>
      </c>
      <c r="J1557" s="21">
        <v>38.400762918880162</v>
      </c>
      <c r="K1557" s="21">
        <v>33.241815116584291</v>
      </c>
      <c r="L1557" s="21">
        <v>81.933171923220442</v>
      </c>
      <c r="M1557" s="21">
        <v>82.210064529076348</v>
      </c>
      <c r="N1557" s="21">
        <v>0</v>
      </c>
      <c r="O1557" s="21">
        <v>11.294142637438915</v>
      </c>
      <c r="P1557" s="21">
        <v>0</v>
      </c>
      <c r="Q1557" s="21">
        <v>7.5339407921274999</v>
      </c>
      <c r="R1557" s="23">
        <v>660475.52499034873</v>
      </c>
      <c r="S1557" s="23">
        <v>650812.81125253323</v>
      </c>
      <c r="T1557" s="23">
        <v>18884.018878593</v>
      </c>
      <c r="U1557" s="18" t="s">
        <v>41</v>
      </c>
      <c r="V1557" s="23">
        <v>191.45367485611601</v>
      </c>
      <c r="W1557" s="23">
        <v>188.5380592693235</v>
      </c>
      <c r="X1557" s="23">
        <v>194.87117735057231</v>
      </c>
      <c r="Y1557" s="23">
        <v>203.30891515739233</v>
      </c>
      <c r="Z1557" s="23">
        <v>166.61585902201278</v>
      </c>
      <c r="AA1557" s="23">
        <v>199.10992885943523</v>
      </c>
      <c r="AB1557" s="21">
        <v>0</v>
      </c>
      <c r="AC1557" s="26">
        <f>((Y1557*1000)*(O1557/100))/VLOOKUP(E1557,'Sq Ft lookup'!$C$3:$D$7,2,0)</f>
        <v>0.42839550135271559</v>
      </c>
      <c r="AD1557" s="26">
        <f>(100-J1557)/100*X1557*1000/VLOOKUP(E1557,'Sq Ft lookup'!$C$3:$D$7,2,0)</f>
        <v>2.2395365399057563</v>
      </c>
      <c r="AE1557" s="26">
        <f>(100-K1557)/100*Y1557*1000/VLOOKUP(E1557,'Sq Ft lookup'!$C$3:$D$7,2,0)</f>
        <v>2.5321892064410214</v>
      </c>
    </row>
    <row r="1558" spans="1:31">
      <c r="A1558" t="s">
        <v>1673</v>
      </c>
      <c r="B1558" t="s">
        <v>1622</v>
      </c>
      <c r="C1558" t="s">
        <v>35</v>
      </c>
      <c r="D1558" s="22" t="s">
        <v>1623</v>
      </c>
      <c r="E1558" t="s">
        <v>99</v>
      </c>
      <c r="F1558">
        <v>2004</v>
      </c>
      <c r="G1558" t="s">
        <v>75</v>
      </c>
      <c r="H1558" t="s">
        <v>235</v>
      </c>
      <c r="I1558" t="s">
        <v>63</v>
      </c>
      <c r="J1558" s="21">
        <v>46.547690645285691</v>
      </c>
      <c r="K1558" s="21">
        <v>43.119262933748082</v>
      </c>
      <c r="L1558" s="21">
        <v>88.424828935334702</v>
      </c>
      <c r="M1558" s="21">
        <v>88.578284306780319</v>
      </c>
      <c r="N1558" s="21">
        <v>0</v>
      </c>
      <c r="O1558" s="21">
        <v>12.510256843444539</v>
      </c>
      <c r="P1558" s="21">
        <v>0</v>
      </c>
      <c r="Q1558" s="21">
        <v>8.7680763925749829</v>
      </c>
      <c r="R1558" s="23">
        <v>668776.53837625356</v>
      </c>
      <c r="S1558" s="23">
        <v>658545.6412145372</v>
      </c>
      <c r="T1558" s="23">
        <v>25037.326548337001</v>
      </c>
      <c r="U1558" s="18" t="s">
        <v>41</v>
      </c>
      <c r="V1558" s="23">
        <v>166.17441417666481</v>
      </c>
      <c r="W1558" s="23">
        <v>163.97775171299057</v>
      </c>
      <c r="X1558" s="23">
        <v>232.82031296168128</v>
      </c>
      <c r="Y1558" s="23">
        <v>237.66014467116582</v>
      </c>
      <c r="Z1558" s="23">
        <v>171.72189046568764</v>
      </c>
      <c r="AA1558" s="23">
        <v>204.24962167518513</v>
      </c>
      <c r="AB1558" s="21">
        <v>0</v>
      </c>
      <c r="AC1558" s="26">
        <f>((Y1558*1000)*(O1558/100))/VLOOKUP(E1558,'Sq Ft lookup'!$C$3:$D$7,2,0)</f>
        <v>0.55469952449374471</v>
      </c>
      <c r="AD1558" s="26">
        <f>(100-J1558)/100*X1558*1000/VLOOKUP(E1558,'Sq Ft lookup'!$C$3:$D$7,2,0)</f>
        <v>2.3217879463599234</v>
      </c>
      <c r="AE1558" s="26">
        <f>(100-K1558)/100*Y1558*1000/VLOOKUP(E1558,'Sq Ft lookup'!$C$3:$D$7,2,0)</f>
        <v>2.5220679477925323</v>
      </c>
    </row>
    <row r="1559" spans="1:31">
      <c r="A1559" t="s">
        <v>1674</v>
      </c>
      <c r="B1559" t="s">
        <v>1622</v>
      </c>
      <c r="C1559" t="s">
        <v>35</v>
      </c>
      <c r="D1559" s="22" t="s">
        <v>1623</v>
      </c>
      <c r="E1559" t="s">
        <v>99</v>
      </c>
      <c r="F1559">
        <v>2004</v>
      </c>
      <c r="G1559" t="s">
        <v>75</v>
      </c>
      <c r="H1559" t="s">
        <v>76</v>
      </c>
      <c r="I1559" t="s">
        <v>77</v>
      </c>
      <c r="J1559" s="21">
        <v>54.516363965838075</v>
      </c>
      <c r="K1559" s="21">
        <v>51.633952302666231</v>
      </c>
      <c r="L1559" s="21">
        <v>82.721652593604006</v>
      </c>
      <c r="M1559" s="21">
        <v>83.111625960863023</v>
      </c>
      <c r="N1559" s="21">
        <v>0</v>
      </c>
      <c r="O1559" s="21">
        <v>10.457171150887302</v>
      </c>
      <c r="P1559" s="21">
        <v>0</v>
      </c>
      <c r="Q1559" s="21">
        <v>10.009869852214063</v>
      </c>
      <c r="R1559" s="23">
        <v>668776.53837625356</v>
      </c>
      <c r="S1559" s="23">
        <v>658156.59474379034</v>
      </c>
      <c r="T1559" s="23">
        <v>25037.326548337001</v>
      </c>
      <c r="U1559" s="18" t="s">
        <v>41</v>
      </c>
      <c r="V1559" s="23">
        <v>288.81841244300006</v>
      </c>
      <c r="W1559" s="23">
        <v>282.31295764291798</v>
      </c>
      <c r="X1559" s="23">
        <v>232.82031296168128</v>
      </c>
      <c r="Y1559" s="23">
        <v>237.66014467116582</v>
      </c>
      <c r="Z1559" s="23">
        <v>187.21436402877583</v>
      </c>
      <c r="AA1559" s="23">
        <v>215.55636058955361</v>
      </c>
      <c r="AB1559" s="21">
        <v>0</v>
      </c>
      <c r="AC1559" s="26">
        <f>((Y1559*1000)*(O1559/100))/VLOOKUP(E1559,'Sq Ft lookup'!$C$3:$D$7,2,0)</f>
        <v>0.46366656876324952</v>
      </c>
      <c r="AD1559" s="26">
        <f>(100-J1559)/100*X1559*1000/VLOOKUP(E1559,'Sq Ft lookup'!$C$3:$D$7,2,0)</f>
        <v>1.9756556671844743</v>
      </c>
      <c r="AE1559" s="26">
        <f>(100-K1559)/100*Y1559*1000/VLOOKUP(E1559,'Sq Ft lookup'!$C$3:$D$7,2,0)</f>
        <v>2.1445302039031438</v>
      </c>
    </row>
    <row r="1560" spans="1:31">
      <c r="A1560" t="s">
        <v>1675</v>
      </c>
      <c r="B1560" t="s">
        <v>1622</v>
      </c>
      <c r="C1560" t="s">
        <v>35</v>
      </c>
      <c r="D1560" t="s">
        <v>1623</v>
      </c>
      <c r="E1560" t="s">
        <v>99</v>
      </c>
      <c r="F1560">
        <v>2004</v>
      </c>
      <c r="G1560" t="s">
        <v>79</v>
      </c>
      <c r="H1560" t="s">
        <v>62</v>
      </c>
      <c r="I1560" t="s">
        <v>70</v>
      </c>
      <c r="J1560" s="21">
        <v>41.546907293363056</v>
      </c>
      <c r="K1560" s="21">
        <v>41.625855256126499</v>
      </c>
      <c r="L1560" s="21">
        <v>79.929254223340706</v>
      </c>
      <c r="M1560" s="21">
        <v>80.348608816858857</v>
      </c>
      <c r="N1560" s="21">
        <v>0</v>
      </c>
      <c r="O1560" s="21">
        <v>19.501300799294203</v>
      </c>
      <c r="P1560" s="21">
        <v>0</v>
      </c>
      <c r="Q1560" s="21">
        <v>13.651965692347135</v>
      </c>
      <c r="R1560" s="23">
        <v>738865.50551977579</v>
      </c>
      <c r="S1560" s="23">
        <v>726877.43323735031</v>
      </c>
      <c r="T1560" s="23">
        <v>7987.2695405180002</v>
      </c>
      <c r="U1560" s="18" t="s">
        <v>41</v>
      </c>
      <c r="V1560" s="23">
        <v>165.5946741752106</v>
      </c>
      <c r="W1560" s="23">
        <v>162.21679826626888</v>
      </c>
      <c r="X1560" s="23">
        <v>211.89499085915909</v>
      </c>
      <c r="Y1560" s="23">
        <v>234.27754581994881</v>
      </c>
      <c r="Z1560" s="23">
        <v>199.72192445221262</v>
      </c>
      <c r="AA1560" s="23">
        <v>231.55252963337017</v>
      </c>
      <c r="AB1560" s="21">
        <v>0</v>
      </c>
      <c r="AC1560" s="26">
        <f>((Y1560*1000)*(O1560/100))/VLOOKUP(E1560,'Sq Ft lookup'!$C$3:$D$7,2,0)</f>
        <v>0.85237255439463655</v>
      </c>
      <c r="AD1560" s="26">
        <f>(100-J1560)/100*X1560*1000/VLOOKUP(E1560,'Sq Ft lookup'!$C$3:$D$7,2,0)</f>
        <v>2.3108055120825397</v>
      </c>
      <c r="AE1560" s="26">
        <f>(100-K1560)/100*Y1560*1000/VLOOKUP(E1560,'Sq Ft lookup'!$C$3:$D$7,2,0)</f>
        <v>2.5514461511069308</v>
      </c>
    </row>
    <row r="1561" spans="1:31">
      <c r="A1561" t="s">
        <v>1676</v>
      </c>
      <c r="B1561" t="s">
        <v>1622</v>
      </c>
      <c r="C1561" t="s">
        <v>35</v>
      </c>
      <c r="D1561" t="s">
        <v>1623</v>
      </c>
      <c r="E1561" t="s">
        <v>99</v>
      </c>
      <c r="F1561">
        <v>2004</v>
      </c>
      <c r="G1561" t="s">
        <v>81</v>
      </c>
      <c r="H1561" t="s">
        <v>82</v>
      </c>
      <c r="I1561" t="s">
        <v>77</v>
      </c>
      <c r="J1561" s="21">
        <v>30.888215851272705</v>
      </c>
      <c r="K1561" s="21">
        <v>29.646586068936742</v>
      </c>
      <c r="L1561" s="21">
        <v>66.434326016876057</v>
      </c>
      <c r="M1561" s="21">
        <v>67.127959047551371</v>
      </c>
      <c r="N1561" s="21">
        <v>0</v>
      </c>
      <c r="O1561" s="21">
        <v>12.975431352554622</v>
      </c>
      <c r="P1561" s="21">
        <v>0</v>
      </c>
      <c r="Q1561" s="21">
        <v>8.0783075209583242</v>
      </c>
      <c r="R1561" s="23">
        <v>743645.25577143533</v>
      </c>
      <c r="S1561" s="23">
        <v>731983.51678320405</v>
      </c>
      <c r="T1561" s="23">
        <v>9930.3796024900003</v>
      </c>
      <c r="U1561" s="18" t="s">
        <v>41</v>
      </c>
      <c r="V1561" s="23">
        <v>340.50994245696893</v>
      </c>
      <c r="W1561" s="23">
        <v>334.43913503819397</v>
      </c>
      <c r="X1561" s="23">
        <v>189.82361178012891</v>
      </c>
      <c r="Y1561" s="23">
        <v>218.49568230106152</v>
      </c>
      <c r="Z1561" s="23">
        <v>188.53999008488321</v>
      </c>
      <c r="AA1561" s="23">
        <v>217.77915127007464</v>
      </c>
      <c r="AB1561" s="21">
        <v>0</v>
      </c>
      <c r="AC1561" s="26">
        <f>((Y1561*1000)*(O1561/100))/VLOOKUP(E1561,'Sq Ft lookup'!$C$3:$D$7,2,0)</f>
        <v>0.52893203853115811</v>
      </c>
      <c r="AD1561" s="26">
        <f>(100-J1561)/100*X1561*1000/VLOOKUP(E1561,'Sq Ft lookup'!$C$3:$D$7,2,0)</f>
        <v>2.4475836723283728</v>
      </c>
      <c r="AE1561" s="26">
        <f>(100-K1561)/100*Y1561*1000/VLOOKUP(E1561,'Sq Ft lookup'!$C$3:$D$7,2,0)</f>
        <v>2.8678949960963944</v>
      </c>
    </row>
    <row r="1562" spans="1:31">
      <c r="A1562" t="s">
        <v>1677</v>
      </c>
      <c r="B1562" t="s">
        <v>1622</v>
      </c>
      <c r="C1562" t="s">
        <v>35</v>
      </c>
      <c r="D1562" t="s">
        <v>1623</v>
      </c>
      <c r="E1562" t="s">
        <v>114</v>
      </c>
      <c r="F1562">
        <v>2004</v>
      </c>
      <c r="G1562" t="s">
        <v>38</v>
      </c>
      <c r="H1562" t="s">
        <v>39</v>
      </c>
      <c r="I1562" t="s">
        <v>40</v>
      </c>
      <c r="J1562" s="21">
        <v>25.909871943588371</v>
      </c>
      <c r="K1562" s="21">
        <v>28.596387449235085</v>
      </c>
      <c r="L1562" s="21">
        <v>89.104594303351575</v>
      </c>
      <c r="M1562" s="21">
        <v>89.128815148030313</v>
      </c>
      <c r="N1562" s="21">
        <v>0</v>
      </c>
      <c r="O1562" s="21">
        <v>13.939957744106765</v>
      </c>
      <c r="P1562" s="21">
        <v>0</v>
      </c>
      <c r="Q1562" s="21">
        <v>9.8492546962108065</v>
      </c>
      <c r="R1562" s="23">
        <v>10377154.011074835</v>
      </c>
      <c r="S1562" s="23">
        <v>10357518.149520021</v>
      </c>
      <c r="T1562" s="23">
        <v>5363916.31876201</v>
      </c>
      <c r="U1562" s="18" t="s">
        <v>41</v>
      </c>
      <c r="V1562" s="23">
        <v>1625.3963602823421</v>
      </c>
      <c r="W1562" s="23">
        <v>1621.7632035351821</v>
      </c>
      <c r="X1562" s="23">
        <v>1950.7077619736324</v>
      </c>
      <c r="Y1562" s="23">
        <v>1923.4022434744104</v>
      </c>
      <c r="Z1562" s="23">
        <v>1949.2717417198469</v>
      </c>
      <c r="AA1562" s="23">
        <v>1919.8054369005979</v>
      </c>
      <c r="AB1562" s="21">
        <v>0</v>
      </c>
      <c r="AC1562" s="26">
        <f>((Y1562*1000)*(O1562/100))/VLOOKUP(E1562,'Sq Ft lookup'!$C$3:$D$7,2,0)</f>
        <v>0.53774861610416036</v>
      </c>
      <c r="AD1562" s="26">
        <f>(100-J1562)/100*X1562*1000/VLOOKUP(E1562,'Sq Ft lookup'!$C$3:$D$7,2,0)</f>
        <v>2.8986800618785109</v>
      </c>
      <c r="AE1562" s="26">
        <f>(100-K1562)/100*Y1562*1000/VLOOKUP(E1562,'Sq Ft lookup'!$C$3:$D$7,2,0)</f>
        <v>2.754469887130341</v>
      </c>
    </row>
    <row r="1563" spans="1:31">
      <c r="A1563" t="s">
        <v>1678</v>
      </c>
      <c r="B1563" t="s">
        <v>1622</v>
      </c>
      <c r="C1563" t="s">
        <v>35</v>
      </c>
      <c r="D1563" t="s">
        <v>1623</v>
      </c>
      <c r="E1563" t="s">
        <v>114</v>
      </c>
      <c r="F1563">
        <v>2004</v>
      </c>
      <c r="G1563" t="s">
        <v>43</v>
      </c>
      <c r="H1563" t="s">
        <v>44</v>
      </c>
      <c r="I1563" t="s">
        <v>45</v>
      </c>
      <c r="J1563" s="21">
        <v>25.678272521673996</v>
      </c>
      <c r="K1563" s="21">
        <v>26.919374313374121</v>
      </c>
      <c r="L1563" s="21">
        <v>62.723305119680617</v>
      </c>
      <c r="M1563" s="21">
        <v>62.745568335776184</v>
      </c>
      <c r="N1563" s="21">
        <v>0</v>
      </c>
      <c r="O1563" s="21">
        <v>11.475200907625291</v>
      </c>
      <c r="P1563" s="21">
        <v>0</v>
      </c>
      <c r="Q1563" s="21">
        <v>9.204766191161923</v>
      </c>
      <c r="R1563" s="23">
        <v>10372607.154523246</v>
      </c>
      <c r="S1563" s="23">
        <v>10357251.022556202</v>
      </c>
      <c r="T1563" s="23">
        <v>3701327.82295857</v>
      </c>
      <c r="U1563" s="18" t="s">
        <v>41</v>
      </c>
      <c r="V1563" s="23">
        <v>2735.3148775938789</v>
      </c>
      <c r="W1563" s="23">
        <v>2733.6824609594305</v>
      </c>
      <c r="X1563" s="23">
        <v>1864.0629098006962</v>
      </c>
      <c r="Y1563" s="23">
        <v>1863.9270241022477</v>
      </c>
      <c r="Z1563" s="23">
        <v>1864.0629098006962</v>
      </c>
      <c r="AA1563" s="23">
        <v>1863.9270241022477</v>
      </c>
      <c r="AB1563" s="21">
        <v>0</v>
      </c>
      <c r="AC1563" s="26">
        <f>((Y1563*1000)*(O1563/100))/VLOOKUP(E1563,'Sq Ft lookup'!$C$3:$D$7,2,0)</f>
        <v>0.42897988525321745</v>
      </c>
      <c r="AD1563" s="26">
        <f>(100-J1563)/100*X1563*1000/VLOOKUP(E1563,'Sq Ft lookup'!$C$3:$D$7,2,0)</f>
        <v>2.7785875568524419</v>
      </c>
      <c r="AE1563" s="26">
        <f>(100-K1563)/100*Y1563*1000/VLOOKUP(E1563,'Sq Ft lookup'!$C$3:$D$7,2,0)</f>
        <v>2.73198863127964</v>
      </c>
    </row>
    <row r="1564" spans="1:31">
      <c r="A1564" t="s">
        <v>1679</v>
      </c>
      <c r="B1564" t="s">
        <v>1622</v>
      </c>
      <c r="C1564" t="s">
        <v>35</v>
      </c>
      <c r="D1564" t="s">
        <v>1623</v>
      </c>
      <c r="E1564" t="s">
        <v>114</v>
      </c>
      <c r="F1564">
        <v>2004</v>
      </c>
      <c r="G1564" t="s">
        <v>47</v>
      </c>
      <c r="H1564" t="s">
        <v>220</v>
      </c>
      <c r="I1564" t="s">
        <v>57</v>
      </c>
      <c r="J1564" s="21">
        <v>32.03243064879954</v>
      </c>
      <c r="K1564" s="21">
        <v>32.988947952996604</v>
      </c>
      <c r="L1564" s="21">
        <v>68.676143102584831</v>
      </c>
      <c r="M1564" s="21">
        <v>68.713955922987836</v>
      </c>
      <c r="N1564" s="21">
        <v>0</v>
      </c>
      <c r="O1564" s="21">
        <v>2.9785898437145204E-2</v>
      </c>
      <c r="P1564" s="21">
        <v>0</v>
      </c>
      <c r="Q1564" s="21">
        <v>1.1498290870720593</v>
      </c>
      <c r="R1564" s="23">
        <v>10443097.697624033</v>
      </c>
      <c r="S1564" s="23">
        <v>10419746.510308145</v>
      </c>
      <c r="T1564" s="23">
        <v>4539022.9956207098</v>
      </c>
      <c r="U1564" s="18" t="s">
        <v>41</v>
      </c>
      <c r="V1564" s="23">
        <v>2079.9240589215988</v>
      </c>
      <c r="W1564" s="23">
        <v>2077.4033706783162</v>
      </c>
      <c r="X1564" s="23">
        <v>1995.0302973375979</v>
      </c>
      <c r="Y1564" s="23">
        <v>1965.7269384809399</v>
      </c>
      <c r="Z1564" s="23">
        <v>1955.0454441864044</v>
      </c>
      <c r="AA1564" s="23">
        <v>1911.2489156272636</v>
      </c>
      <c r="AB1564" s="21">
        <v>0</v>
      </c>
      <c r="AC1564" s="26">
        <f>((Y1564*1000)*(O1564/100))/VLOOKUP(E1564,'Sq Ft lookup'!$C$3:$D$7,2,0)</f>
        <v>1.1743069182662187E-3</v>
      </c>
      <c r="AD1564" s="26">
        <f>(100-J1564)/100*X1564*1000/VLOOKUP(E1564,'Sq Ft lookup'!$C$3:$D$7,2,0)</f>
        <v>2.7195619753718261</v>
      </c>
      <c r="AE1564" s="26">
        <f>(100-K1564)/100*Y1564*1000/VLOOKUP(E1564,'Sq Ft lookup'!$C$3:$D$7,2,0)</f>
        <v>2.6419059403277765</v>
      </c>
    </row>
    <row r="1565" spans="1:31">
      <c r="A1565" t="s">
        <v>1680</v>
      </c>
      <c r="B1565" t="s">
        <v>1622</v>
      </c>
      <c r="C1565" t="s">
        <v>35</v>
      </c>
      <c r="D1565" t="s">
        <v>1623</v>
      </c>
      <c r="E1565" t="s">
        <v>114</v>
      </c>
      <c r="F1565">
        <v>2004</v>
      </c>
      <c r="G1565" t="s">
        <v>47</v>
      </c>
      <c r="H1565" t="s">
        <v>39</v>
      </c>
      <c r="I1565" t="s">
        <v>40</v>
      </c>
      <c r="J1565" s="21">
        <v>24.848499547506751</v>
      </c>
      <c r="K1565" s="21">
        <v>28.012939371557966</v>
      </c>
      <c r="L1565" s="21">
        <v>89.267367717829075</v>
      </c>
      <c r="M1565" s="21">
        <v>89.292909686649168</v>
      </c>
      <c r="N1565" s="21">
        <v>0</v>
      </c>
      <c r="O1565" s="21">
        <v>14.944608388206499</v>
      </c>
      <c r="P1565" s="21">
        <v>0</v>
      </c>
      <c r="Q1565" s="21">
        <v>11.252040403852895</v>
      </c>
      <c r="R1565" s="23">
        <v>10443097.697624033</v>
      </c>
      <c r="S1565" s="23">
        <v>10424254.581363231</v>
      </c>
      <c r="T1565" s="23">
        <v>4539022.9956207098</v>
      </c>
      <c r="U1565" s="18" t="s">
        <v>41</v>
      </c>
      <c r="V1565" s="23">
        <v>1637.4887846537802</v>
      </c>
      <c r="W1565" s="23">
        <v>1633.5850484082391</v>
      </c>
      <c r="X1565" s="23">
        <v>1995.0302973375979</v>
      </c>
      <c r="Y1565" s="23">
        <v>1969.8502638345738</v>
      </c>
      <c r="Z1565" s="23">
        <v>1993.7181409306536</v>
      </c>
      <c r="AA1565" s="23">
        <v>1964.6579821063715</v>
      </c>
      <c r="AB1565" s="21">
        <v>0</v>
      </c>
      <c r="AC1565" s="26">
        <f>((Y1565*1000)*(O1565/100))/VLOOKUP(E1565,'Sq Ft lookup'!$C$3:$D$7,2,0)</f>
        <v>0.59042600835164372</v>
      </c>
      <c r="AD1565" s="26">
        <f>(100-J1565)/100*X1565*1000/VLOOKUP(E1565,'Sq Ft lookup'!$C$3:$D$7,2,0)</f>
        <v>3.0070100339571648</v>
      </c>
      <c r="AE1565" s="26">
        <f>(100-K1565)/100*Y1565*1000/VLOOKUP(E1565,'Sq Ft lookup'!$C$3:$D$7,2,0)</f>
        <v>2.8440379135902929</v>
      </c>
    </row>
    <row r="1566" spans="1:31">
      <c r="A1566" t="s">
        <v>1681</v>
      </c>
      <c r="B1566" t="s">
        <v>1622</v>
      </c>
      <c r="C1566" t="s">
        <v>35</v>
      </c>
      <c r="D1566" t="s">
        <v>1623</v>
      </c>
      <c r="E1566" t="s">
        <v>114</v>
      </c>
      <c r="F1566">
        <v>2004</v>
      </c>
      <c r="G1566" t="s">
        <v>49</v>
      </c>
      <c r="H1566" t="s">
        <v>44</v>
      </c>
      <c r="I1566" t="s">
        <v>45</v>
      </c>
      <c r="J1566" s="21">
        <v>23.033371934574788</v>
      </c>
      <c r="K1566" s="21">
        <v>23.0759206755748</v>
      </c>
      <c r="L1566" s="21">
        <v>68.810584265720749</v>
      </c>
      <c r="M1566" s="21">
        <v>68.831292801961496</v>
      </c>
      <c r="N1566" s="21">
        <v>0</v>
      </c>
      <c r="O1566" s="21">
        <v>0.90215679316824682</v>
      </c>
      <c r="P1566" s="21">
        <v>0</v>
      </c>
      <c r="Q1566" s="21">
        <v>0.66408719716519737</v>
      </c>
      <c r="R1566" s="23">
        <v>10100550.737534441</v>
      </c>
      <c r="S1566" s="23">
        <v>10089487.018179784</v>
      </c>
      <c r="T1566" s="23">
        <v>2035085.6792653401</v>
      </c>
      <c r="U1566" s="18" t="s">
        <v>41</v>
      </c>
      <c r="V1566" s="23">
        <v>1344.5559828245298</v>
      </c>
      <c r="W1566" s="23">
        <v>1343.6650395303088</v>
      </c>
      <c r="X1566" s="23">
        <v>1699.2940135887427</v>
      </c>
      <c r="Y1566" s="23">
        <v>1700.3103509857949</v>
      </c>
      <c r="Z1566" s="23">
        <v>1698.3704644065069</v>
      </c>
      <c r="AA1566" s="23">
        <v>1699.5067104222603</v>
      </c>
      <c r="AB1566" s="21">
        <v>0</v>
      </c>
      <c r="AC1566" s="26">
        <f>((Y1566*1000)*(O1566/100))/VLOOKUP(E1566,'Sq Ft lookup'!$C$3:$D$7,2,0)</f>
        <v>3.0765072876777398E-2</v>
      </c>
      <c r="AD1566" s="26">
        <f>(100-J1566)/100*X1566*1000/VLOOKUP(E1566,'Sq Ft lookup'!$C$3:$D$7,2,0)</f>
        <v>2.6231233517386352</v>
      </c>
      <c r="AE1566" s="26">
        <f>(100-K1566)/100*Y1566*1000/VLOOKUP(E1566,'Sq Ft lookup'!$C$3:$D$7,2,0)</f>
        <v>2.6232412417844477</v>
      </c>
    </row>
    <row r="1567" spans="1:31">
      <c r="A1567" t="s">
        <v>1682</v>
      </c>
      <c r="B1567" t="s">
        <v>1622</v>
      </c>
      <c r="C1567" t="s">
        <v>35</v>
      </c>
      <c r="D1567" t="s">
        <v>1623</v>
      </c>
      <c r="E1567" t="s">
        <v>114</v>
      </c>
      <c r="F1567">
        <v>2004</v>
      </c>
      <c r="G1567" t="s">
        <v>51</v>
      </c>
      <c r="H1567" t="s">
        <v>52</v>
      </c>
      <c r="I1567" t="s">
        <v>53</v>
      </c>
      <c r="J1567" s="21">
        <v>27.348577109527263</v>
      </c>
      <c r="K1567" s="21">
        <v>29.60138932755757</v>
      </c>
      <c r="L1567" s="21">
        <v>80.062602961279111</v>
      </c>
      <c r="M1567" s="21">
        <v>80.095617953225201</v>
      </c>
      <c r="N1567" s="21">
        <v>0</v>
      </c>
      <c r="O1567" s="21">
        <v>19.846442838359916</v>
      </c>
      <c r="P1567" s="21">
        <v>0</v>
      </c>
      <c r="Q1567" s="21">
        <v>11.823872187082026</v>
      </c>
      <c r="R1567" s="23">
        <v>10563586.318423009</v>
      </c>
      <c r="S1567" s="23">
        <v>10542519.19250665</v>
      </c>
      <c r="T1567" s="23">
        <v>2593952.2420892199</v>
      </c>
      <c r="U1567" s="18" t="s">
        <v>41</v>
      </c>
      <c r="V1567" s="23">
        <v>1627.852124071522</v>
      </c>
      <c r="W1567" s="23">
        <v>1625.1559766162445</v>
      </c>
      <c r="X1567" s="23">
        <v>1887.3097730610311</v>
      </c>
      <c r="Y1567" s="23">
        <v>1884.4097997453523</v>
      </c>
      <c r="Z1567" s="23">
        <v>1880.631911029086</v>
      </c>
      <c r="AA1567" s="23">
        <v>1875.3294724866314</v>
      </c>
      <c r="AB1567" s="21">
        <v>0</v>
      </c>
      <c r="AC1567" s="26">
        <f>((Y1567*1000)*(O1567/100))/VLOOKUP(E1567,'Sq Ft lookup'!$C$3:$D$7,2,0)</f>
        <v>0.7500768426532568</v>
      </c>
      <c r="AD1567" s="26">
        <f>(100-J1567)/100*X1567*1000/VLOOKUP(E1567,'Sq Ft lookup'!$C$3:$D$7,2,0)</f>
        <v>2.7500148505410964</v>
      </c>
      <c r="AE1567" s="26">
        <f>(100-K1567)/100*Y1567*1000/VLOOKUP(E1567,'Sq Ft lookup'!$C$3:$D$7,2,0)</f>
        <v>2.6606464468433266</v>
      </c>
    </row>
    <row r="1568" spans="1:31">
      <c r="A1568" t="s">
        <v>1683</v>
      </c>
      <c r="B1568" t="s">
        <v>1622</v>
      </c>
      <c r="C1568" t="s">
        <v>35</v>
      </c>
      <c r="D1568" t="s">
        <v>1623</v>
      </c>
      <c r="E1568" t="s">
        <v>114</v>
      </c>
      <c r="F1568">
        <v>2004</v>
      </c>
      <c r="G1568" t="s">
        <v>55</v>
      </c>
      <c r="H1568" t="s">
        <v>225</v>
      </c>
      <c r="I1568" t="s">
        <v>40</v>
      </c>
      <c r="J1568" s="21">
        <v>24.176210431159838</v>
      </c>
      <c r="K1568" s="21">
        <v>24.867642870613814</v>
      </c>
      <c r="L1568" s="21">
        <v>58.24880562435726</v>
      </c>
      <c r="M1568" s="21">
        <v>58.374745377590678</v>
      </c>
      <c r="N1568" s="21">
        <v>0</v>
      </c>
      <c r="O1568" s="21">
        <v>3.1360441786096205</v>
      </c>
      <c r="P1568" s="21">
        <v>0</v>
      </c>
      <c r="Q1568" s="21">
        <v>4.9220297655665854</v>
      </c>
      <c r="R1568" s="23">
        <v>10436168.851565044</v>
      </c>
      <c r="S1568" s="23">
        <v>10407700.250766445</v>
      </c>
      <c r="T1568" s="23">
        <v>3452044.4514156599</v>
      </c>
      <c r="U1568" s="18" t="s">
        <v>41</v>
      </c>
      <c r="V1568" s="23">
        <v>4692.2805036325317</v>
      </c>
      <c r="W1568" s="23">
        <v>4677.9724386846447</v>
      </c>
      <c r="X1568" s="23">
        <v>1929.8865096211161</v>
      </c>
      <c r="Y1568" s="23">
        <v>1886.2182930700728</v>
      </c>
      <c r="Z1568" s="23">
        <v>1902.6395304908881</v>
      </c>
      <c r="AA1568" s="23">
        <v>1859.0219444314516</v>
      </c>
      <c r="AB1568" s="21">
        <v>0</v>
      </c>
      <c r="AC1568" s="26">
        <f>((Y1568*1000)*(O1568/100))/VLOOKUP(E1568,'Sq Ft lookup'!$C$3:$D$7,2,0)</f>
        <v>0.11863746284736014</v>
      </c>
      <c r="AD1568" s="26">
        <f>(100-J1568)/100*X1568*1000/VLOOKUP(E1568,'Sq Ft lookup'!$C$3:$D$7,2,0)</f>
        <v>2.9348437344014231</v>
      </c>
      <c r="AE1568" s="26">
        <f>(100-K1568)/100*Y1568*1000/VLOOKUP(E1568,'Sq Ft lookup'!$C$3:$D$7,2,0)</f>
        <v>2.8422789093245471</v>
      </c>
    </row>
    <row r="1569" spans="1:31">
      <c r="A1569" t="s">
        <v>1684</v>
      </c>
      <c r="B1569" t="s">
        <v>1622</v>
      </c>
      <c r="C1569" t="s">
        <v>35</v>
      </c>
      <c r="D1569" t="s">
        <v>1623</v>
      </c>
      <c r="E1569" t="s">
        <v>114</v>
      </c>
      <c r="F1569">
        <v>2004</v>
      </c>
      <c r="G1569" t="s">
        <v>55</v>
      </c>
      <c r="H1569" t="s">
        <v>56</v>
      </c>
      <c r="I1569" t="s">
        <v>57</v>
      </c>
      <c r="J1569" s="21">
        <v>25.374497195173507</v>
      </c>
      <c r="K1569" s="21">
        <v>25.968717180291645</v>
      </c>
      <c r="L1569" s="21">
        <v>76.97291168180584</v>
      </c>
      <c r="M1569" s="21">
        <v>77.043109331524875</v>
      </c>
      <c r="N1569" s="21">
        <v>0</v>
      </c>
      <c r="O1569" s="21">
        <v>13.340976042937452</v>
      </c>
      <c r="P1569" s="21">
        <v>0</v>
      </c>
      <c r="Q1569" s="21">
        <v>7.9846177216334091</v>
      </c>
      <c r="R1569" s="23">
        <v>10436168.851565044</v>
      </c>
      <c r="S1569" s="23">
        <v>10411302.412618175</v>
      </c>
      <c r="T1569" s="23">
        <v>3452044.4514156599</v>
      </c>
      <c r="U1569" s="18" t="s">
        <v>41</v>
      </c>
      <c r="V1569" s="23">
        <v>1056.1056725545391</v>
      </c>
      <c r="W1569" s="23">
        <v>1052.8858061771832</v>
      </c>
      <c r="X1569" s="23">
        <v>1929.8865096211161</v>
      </c>
      <c r="Y1569" s="23">
        <v>1930.391570483845</v>
      </c>
      <c r="Z1569" s="23">
        <v>1829.6583205744842</v>
      </c>
      <c r="AA1569" s="23">
        <v>1828.3968149623174</v>
      </c>
      <c r="AB1569" s="21">
        <v>0</v>
      </c>
      <c r="AC1569" s="26">
        <f>((Y1569*1000)*(O1569/100))/VLOOKUP(E1569,'Sq Ft lookup'!$C$3:$D$7,2,0)</f>
        <v>0.51651238859433168</v>
      </c>
      <c r="AD1569" s="26">
        <f>(100-J1569)/100*X1569*1000/VLOOKUP(E1569,'Sq Ft lookup'!$C$3:$D$7,2,0)</f>
        <v>2.8884627183459166</v>
      </c>
      <c r="AE1569" s="26">
        <f>(100-K1569)/100*Y1569*1000/VLOOKUP(E1569,'Sq Ft lookup'!$C$3:$D$7,2,0)</f>
        <v>2.8662126816540416</v>
      </c>
    </row>
    <row r="1570" spans="1:31">
      <c r="A1570" t="s">
        <v>1685</v>
      </c>
      <c r="B1570" t="s">
        <v>1622</v>
      </c>
      <c r="C1570" t="s">
        <v>35</v>
      </c>
      <c r="D1570" t="s">
        <v>1623</v>
      </c>
      <c r="E1570" t="s">
        <v>114</v>
      </c>
      <c r="F1570">
        <v>2004</v>
      </c>
      <c r="G1570" t="s">
        <v>59</v>
      </c>
      <c r="H1570" t="s">
        <v>44</v>
      </c>
      <c r="I1570" t="s">
        <v>45</v>
      </c>
      <c r="J1570" s="21">
        <v>24.560792382769215</v>
      </c>
      <c r="K1570" s="21">
        <v>24.633231264761989</v>
      </c>
      <c r="L1570" s="21">
        <v>69.171637744970951</v>
      </c>
      <c r="M1570" s="21">
        <v>69.207029955062069</v>
      </c>
      <c r="N1570" s="21">
        <v>0</v>
      </c>
      <c r="O1570" s="21">
        <v>2.2455421429272757</v>
      </c>
      <c r="P1570" s="21">
        <v>0</v>
      </c>
      <c r="Q1570" s="21">
        <v>1.556356493889858</v>
      </c>
      <c r="R1570" s="23">
        <v>10347378.347368645</v>
      </c>
      <c r="S1570" s="23">
        <v>10326694.4352367</v>
      </c>
      <c r="T1570" s="23">
        <v>1811994.0555083</v>
      </c>
      <c r="U1570" s="18" t="s">
        <v>41</v>
      </c>
      <c r="V1570" s="23">
        <v>1371.399026734706</v>
      </c>
      <c r="W1570" s="23">
        <v>1369.824065793003</v>
      </c>
      <c r="X1570" s="23">
        <v>1753.498973697328</v>
      </c>
      <c r="Y1570" s="23">
        <v>1752.4620322681662</v>
      </c>
      <c r="Z1570" s="23">
        <v>1701.1255357140376</v>
      </c>
      <c r="AA1570" s="23">
        <v>1702.4520469574086</v>
      </c>
      <c r="AB1570" s="21">
        <v>0</v>
      </c>
      <c r="AC1570" s="26">
        <f>((Y1570*1000)*(O1570/100))/VLOOKUP(E1570,'Sq Ft lookup'!$C$3:$D$7,2,0)</f>
        <v>7.8925538454435354E-2</v>
      </c>
      <c r="AD1570" s="26">
        <f>(100-J1570)/100*X1570*1000/VLOOKUP(E1570,'Sq Ft lookup'!$C$3:$D$7,2,0)</f>
        <v>2.6530800869104256</v>
      </c>
      <c r="AE1570" s="26">
        <f>(100-K1570)/100*Y1570*1000/VLOOKUP(E1570,'Sq Ft lookup'!$C$3:$D$7,2,0)</f>
        <v>2.6489651163906958</v>
      </c>
    </row>
    <row r="1571" spans="1:31">
      <c r="A1571" t="s">
        <v>1686</v>
      </c>
      <c r="B1571" t="s">
        <v>1622</v>
      </c>
      <c r="C1571" t="s">
        <v>35</v>
      </c>
      <c r="D1571" t="s">
        <v>1623</v>
      </c>
      <c r="E1571" t="s">
        <v>114</v>
      </c>
      <c r="F1571">
        <v>2004</v>
      </c>
      <c r="G1571" t="s">
        <v>61</v>
      </c>
      <c r="H1571" t="s">
        <v>62</v>
      </c>
      <c r="I1571" t="s">
        <v>63</v>
      </c>
      <c r="J1571" s="21">
        <v>23.953381468339273</v>
      </c>
      <c r="K1571" s="21">
        <v>26.487488249834911</v>
      </c>
      <c r="L1571" s="21">
        <v>75.102326395308168</v>
      </c>
      <c r="M1571" s="21">
        <v>75.1281145923124</v>
      </c>
      <c r="N1571" s="21">
        <v>0</v>
      </c>
      <c r="O1571" s="21">
        <v>16.978995501247372</v>
      </c>
      <c r="P1571" s="21">
        <v>0</v>
      </c>
      <c r="Q1571" s="21">
        <v>14.245143743420821</v>
      </c>
      <c r="R1571" s="23">
        <v>10721220.626698738</v>
      </c>
      <c r="S1571" s="23">
        <v>10699256.333969992</v>
      </c>
      <c r="T1571" s="23">
        <v>1505757.2086046799</v>
      </c>
      <c r="U1571" s="18" t="s">
        <v>41</v>
      </c>
      <c r="V1571" s="23">
        <v>1916.1828001347544</v>
      </c>
      <c r="W1571" s="23">
        <v>1914.1980642232627</v>
      </c>
      <c r="X1571" s="23">
        <v>2038.4119491775127</v>
      </c>
      <c r="Y1571" s="23">
        <v>2040.1043930031683</v>
      </c>
      <c r="Z1571" s="23">
        <v>2038.4119491775127</v>
      </c>
      <c r="AA1571" s="23">
        <v>2040.1043930031683</v>
      </c>
      <c r="AB1571" s="21">
        <v>0</v>
      </c>
      <c r="AC1571" s="26">
        <f>((Y1571*1000)*(O1571/100))/VLOOKUP(E1571,'Sq Ft lookup'!$C$3:$D$7,2,0)</f>
        <v>0.69472369255667454</v>
      </c>
      <c r="AD1571" s="26">
        <f>(100-J1571)/100*X1571*1000/VLOOKUP(E1571,'Sq Ft lookup'!$C$3:$D$7,2,0)</f>
        <v>3.1089918954970175</v>
      </c>
      <c r="AE1571" s="26">
        <f>(100-K1571)/100*Y1571*1000/VLOOKUP(E1571,'Sq Ft lookup'!$C$3:$D$7,2,0)</f>
        <v>3.0078860441678463</v>
      </c>
    </row>
    <row r="1572" spans="1:31">
      <c r="A1572" t="s">
        <v>1687</v>
      </c>
      <c r="B1572" t="s">
        <v>1622</v>
      </c>
      <c r="C1572" t="s">
        <v>35</v>
      </c>
      <c r="D1572" t="s">
        <v>1623</v>
      </c>
      <c r="E1572" t="s">
        <v>114</v>
      </c>
      <c r="F1572">
        <v>2004</v>
      </c>
      <c r="G1572" t="s">
        <v>65</v>
      </c>
      <c r="H1572" t="s">
        <v>230</v>
      </c>
      <c r="I1572" t="s">
        <v>63</v>
      </c>
      <c r="J1572" s="21">
        <v>22.707412291027019</v>
      </c>
      <c r="K1572" s="21">
        <v>26.920820253308651</v>
      </c>
      <c r="L1572" s="21">
        <v>85.611806256434335</v>
      </c>
      <c r="M1572" s="21">
        <v>85.702461235409416</v>
      </c>
      <c r="N1572" s="21">
        <v>0</v>
      </c>
      <c r="O1572" s="21">
        <v>3.1219559685046048</v>
      </c>
      <c r="P1572" s="21">
        <v>0</v>
      </c>
      <c r="Q1572" s="21">
        <v>3.5683380873409569</v>
      </c>
      <c r="R1572" s="23">
        <v>10733603.240474408</v>
      </c>
      <c r="S1572" s="23">
        <v>10706119.958477892</v>
      </c>
      <c r="T1572" s="23">
        <v>2280853.6661995701</v>
      </c>
      <c r="U1572" s="18" t="s">
        <v>41</v>
      </c>
      <c r="V1572" s="23">
        <v>2146.225375826335</v>
      </c>
      <c r="W1572" s="23">
        <v>2132.7017044667755</v>
      </c>
      <c r="X1572" s="23">
        <v>2127.219476525182</v>
      </c>
      <c r="Y1572" s="23">
        <v>2124.6444557628811</v>
      </c>
      <c r="Z1572" s="23">
        <v>2115.7364053281481</v>
      </c>
      <c r="AA1572" s="23">
        <v>2115.5877324142693</v>
      </c>
      <c r="AB1572" s="21">
        <v>0</v>
      </c>
      <c r="AC1572" s="26">
        <f>((Y1572*1000)*(O1572/100))/VLOOKUP(E1572,'Sq Ft lookup'!$C$3:$D$7,2,0)</f>
        <v>0.13303342237503296</v>
      </c>
      <c r="AD1572" s="26">
        <f>(100-J1572)/100*X1572*1000/VLOOKUP(E1572,'Sq Ft lookup'!$C$3:$D$7,2,0)</f>
        <v>3.2975992371752545</v>
      </c>
      <c r="AE1572" s="26">
        <f>(100-K1572)/100*Y1572*1000/VLOOKUP(E1572,'Sq Ft lookup'!$C$3:$D$7,2,0)</f>
        <v>3.1140648632271724</v>
      </c>
    </row>
    <row r="1573" spans="1:31">
      <c r="A1573" t="s">
        <v>1688</v>
      </c>
      <c r="B1573" t="s">
        <v>1622</v>
      </c>
      <c r="C1573" t="s">
        <v>35</v>
      </c>
      <c r="D1573" t="s">
        <v>1623</v>
      </c>
      <c r="E1573" t="s">
        <v>114</v>
      </c>
      <c r="F1573">
        <v>2004</v>
      </c>
      <c r="G1573" t="s">
        <v>65</v>
      </c>
      <c r="H1573" t="s">
        <v>66</v>
      </c>
      <c r="I1573" t="s">
        <v>57</v>
      </c>
      <c r="J1573" s="21">
        <v>24.047692084180227</v>
      </c>
      <c r="K1573" s="21">
        <v>27.842587370121286</v>
      </c>
      <c r="L1573" s="21">
        <v>78.550671134245135</v>
      </c>
      <c r="M1573" s="21">
        <v>78.550905451126354</v>
      </c>
      <c r="N1573" s="21">
        <v>0</v>
      </c>
      <c r="O1573" s="21">
        <v>19.252568846519193</v>
      </c>
      <c r="P1573" s="21">
        <v>0</v>
      </c>
      <c r="Q1573" s="21">
        <v>9.3793646930049004</v>
      </c>
      <c r="R1573" s="23">
        <v>10733603.240474408</v>
      </c>
      <c r="S1573" s="23">
        <v>10696880.105694832</v>
      </c>
      <c r="T1573" s="23">
        <v>2280853.6661995701</v>
      </c>
      <c r="U1573" s="18" t="s">
        <v>41</v>
      </c>
      <c r="V1573" s="23">
        <v>1084.2991788849199</v>
      </c>
      <c r="W1573" s="23">
        <v>1084.2868694455847</v>
      </c>
      <c r="X1573" s="23">
        <v>2127.219476525182</v>
      </c>
      <c r="Y1573" s="23">
        <v>2122.5144416429912</v>
      </c>
      <c r="Z1573" s="23">
        <v>2114.726591533069</v>
      </c>
      <c r="AA1573" s="23">
        <v>2113.6548448272974</v>
      </c>
      <c r="AB1573" s="21">
        <v>0</v>
      </c>
      <c r="AC1573" s="26">
        <f>((Y1573*1000)*(O1573/100))/VLOOKUP(E1573,'Sq Ft lookup'!$C$3:$D$7,2,0)</f>
        <v>0.81957190965629623</v>
      </c>
      <c r="AD1573" s="26">
        <f>(100-J1573)/100*X1573*1000/VLOOKUP(E1573,'Sq Ft lookup'!$C$3:$D$7,2,0)</f>
        <v>3.2404177433928916</v>
      </c>
      <c r="AE1573" s="26">
        <f>(100-K1573)/100*Y1573*1000/VLOOKUP(E1573,'Sq Ft lookup'!$C$3:$D$7,2,0)</f>
        <v>3.0717037781490153</v>
      </c>
    </row>
    <row r="1574" spans="1:31">
      <c r="A1574" t="s">
        <v>1689</v>
      </c>
      <c r="B1574" t="s">
        <v>1622</v>
      </c>
      <c r="C1574" t="s">
        <v>35</v>
      </c>
      <c r="D1574" t="s">
        <v>1623</v>
      </c>
      <c r="E1574" t="s">
        <v>114</v>
      </c>
      <c r="F1574">
        <v>2004</v>
      </c>
      <c r="G1574" t="s">
        <v>68</v>
      </c>
      <c r="H1574" t="s">
        <v>69</v>
      </c>
      <c r="I1574" t="s">
        <v>70</v>
      </c>
      <c r="J1574" s="21">
        <v>23.930267908525838</v>
      </c>
      <c r="K1574" s="21">
        <v>25.094098057204974</v>
      </c>
      <c r="L1574" s="21">
        <v>79.103190986873841</v>
      </c>
      <c r="M1574" s="21">
        <v>79.108229218547919</v>
      </c>
      <c r="N1574" s="21">
        <v>0</v>
      </c>
      <c r="O1574" s="21">
        <v>6.1204896195868681</v>
      </c>
      <c r="P1574" s="21">
        <v>0</v>
      </c>
      <c r="Q1574" s="21">
        <v>4.6874791818762249</v>
      </c>
      <c r="R1574" s="23">
        <v>10347121.825547377</v>
      </c>
      <c r="S1574" s="23">
        <v>10338696.714691855</v>
      </c>
      <c r="T1574" s="23">
        <v>586471.77717517805</v>
      </c>
      <c r="U1574" s="18" t="s">
        <v>41</v>
      </c>
      <c r="V1574" s="23">
        <v>1150.6969769859709</v>
      </c>
      <c r="W1574" s="23">
        <v>1150.419581518433</v>
      </c>
      <c r="X1574" s="23">
        <v>1794.7608231128531</v>
      </c>
      <c r="Y1574" s="23">
        <v>1793.8167278271962</v>
      </c>
      <c r="Z1574" s="23">
        <v>1725.7317317750719</v>
      </c>
      <c r="AA1574" s="23">
        <v>1724.0220180792451</v>
      </c>
      <c r="AB1574" s="21">
        <v>0</v>
      </c>
      <c r="AC1574" s="26">
        <f>((Y1574*1000)*(O1574/100))/VLOOKUP(E1574,'Sq Ft lookup'!$C$3:$D$7,2,0)</f>
        <v>0.22019728564195021</v>
      </c>
      <c r="AD1574" s="26">
        <f>(100-J1574)/100*X1574*1000/VLOOKUP(E1574,'Sq Ft lookup'!$C$3:$D$7,2,0)</f>
        <v>2.738206477787172</v>
      </c>
      <c r="AE1574" s="26">
        <f>(100-K1574)/100*Y1574*1000/VLOOKUP(E1574,'Sq Ft lookup'!$C$3:$D$7,2,0)</f>
        <v>2.6948949040908423</v>
      </c>
    </row>
    <row r="1575" spans="1:31">
      <c r="A1575" t="s">
        <v>1690</v>
      </c>
      <c r="B1575" t="s">
        <v>1622</v>
      </c>
      <c r="C1575" t="s">
        <v>35</v>
      </c>
      <c r="D1575" t="s">
        <v>1623</v>
      </c>
      <c r="E1575" t="s">
        <v>114</v>
      </c>
      <c r="F1575">
        <v>2004</v>
      </c>
      <c r="G1575" t="s">
        <v>72</v>
      </c>
      <c r="H1575" t="s">
        <v>73</v>
      </c>
      <c r="I1575" t="s">
        <v>63</v>
      </c>
      <c r="J1575" s="21">
        <v>19.737463054830606</v>
      </c>
      <c r="K1575" s="21">
        <v>21.286209990843176</v>
      </c>
      <c r="L1575" s="21">
        <v>71.337074254805756</v>
      </c>
      <c r="M1575" s="21">
        <v>71.427286519896825</v>
      </c>
      <c r="N1575" s="21">
        <v>0</v>
      </c>
      <c r="O1575" s="21">
        <v>13.364800142851847</v>
      </c>
      <c r="P1575" s="21">
        <v>0</v>
      </c>
      <c r="Q1575" s="21">
        <v>9.0672432601109527</v>
      </c>
      <c r="R1575" s="23">
        <v>10941044.244696567</v>
      </c>
      <c r="S1575" s="23">
        <v>10916388.514254099</v>
      </c>
      <c r="T1575" s="23">
        <v>966885.08963752701</v>
      </c>
      <c r="U1575" s="18" t="s">
        <v>41</v>
      </c>
      <c r="V1575" s="23">
        <v>3156.5284033789653</v>
      </c>
      <c r="W1575" s="23">
        <v>3146.5936861796858</v>
      </c>
      <c r="X1575" s="23">
        <v>2025.2270241424849</v>
      </c>
      <c r="Y1575" s="23">
        <v>2025.1405042719555</v>
      </c>
      <c r="Z1575" s="23">
        <v>2021.7609049628197</v>
      </c>
      <c r="AA1575" s="23">
        <v>2021.6774752001118</v>
      </c>
      <c r="AB1575" s="21">
        <v>0</v>
      </c>
      <c r="AC1575" s="26">
        <f>((Y1575*1000)*(O1575/100))/VLOOKUP(E1575,'Sq Ft lookup'!$C$3:$D$7,2,0)</f>
        <v>0.54283189131144993</v>
      </c>
      <c r="AD1575" s="26">
        <f>(100-J1575)/100*X1575*1000/VLOOKUP(E1575,'Sq Ft lookup'!$C$3:$D$7,2,0)</f>
        <v>3.2601255284314412</v>
      </c>
      <c r="AE1575" s="26">
        <f>(100-K1575)/100*Y1575*1000/VLOOKUP(E1575,'Sq Ft lookup'!$C$3:$D$7,2,0)</f>
        <v>3.1970815160910684</v>
      </c>
    </row>
    <row r="1576" spans="1:31">
      <c r="A1576" t="s">
        <v>1691</v>
      </c>
      <c r="B1576" t="s">
        <v>1622</v>
      </c>
      <c r="C1576" t="s">
        <v>35</v>
      </c>
      <c r="D1576" t="s">
        <v>1623</v>
      </c>
      <c r="E1576" t="s">
        <v>114</v>
      </c>
      <c r="F1576">
        <v>2004</v>
      </c>
      <c r="G1576" t="s">
        <v>75</v>
      </c>
      <c r="H1576" t="s">
        <v>235</v>
      </c>
      <c r="I1576" t="s">
        <v>63</v>
      </c>
      <c r="J1576" s="21">
        <v>21.155156335122339</v>
      </c>
      <c r="K1576" s="21">
        <v>21.938880564881181</v>
      </c>
      <c r="L1576" s="21">
        <v>79.662894417528889</v>
      </c>
      <c r="M1576" s="21">
        <v>79.742000192330565</v>
      </c>
      <c r="N1576" s="21">
        <v>0</v>
      </c>
      <c r="O1576" s="21">
        <v>0.1388889666003536</v>
      </c>
      <c r="P1576" s="21">
        <v>0</v>
      </c>
      <c r="Q1576" s="21">
        <v>7.986532502743791</v>
      </c>
      <c r="R1576" s="23">
        <v>11090384.193959821</v>
      </c>
      <c r="S1576" s="23">
        <v>11056124.869180575</v>
      </c>
      <c r="T1576" s="23">
        <v>1179169.40710524</v>
      </c>
      <c r="U1576" s="18" t="s">
        <v>41</v>
      </c>
      <c r="V1576" s="23">
        <v>2728.3003336775087</v>
      </c>
      <c r="W1576" s="23">
        <v>2717.6881412674229</v>
      </c>
      <c r="X1576" s="23">
        <v>2175.7507197928549</v>
      </c>
      <c r="Y1576" s="23">
        <v>2174.0231959164739</v>
      </c>
      <c r="Z1576" s="23">
        <v>2175.053462668302</v>
      </c>
      <c r="AA1576" s="23">
        <v>2173.0252377758165</v>
      </c>
      <c r="AB1576" s="21">
        <v>0</v>
      </c>
      <c r="AC1576" s="26">
        <f>((Y1576*1000)*(O1576/100))/VLOOKUP(E1576,'Sq Ft lookup'!$C$3:$D$7,2,0)</f>
        <v>6.0559132580432643E-3</v>
      </c>
      <c r="AD1576" s="26">
        <f>(100-J1576)/100*X1576*1000/VLOOKUP(E1576,'Sq Ft lookup'!$C$3:$D$7,2,0)</f>
        <v>3.4405680977900661</v>
      </c>
      <c r="AE1576" s="26">
        <f>(100-K1576)/100*Y1576*1000/VLOOKUP(E1576,'Sq Ft lookup'!$C$3:$D$7,2,0)</f>
        <v>3.4036639460720943</v>
      </c>
    </row>
    <row r="1577" spans="1:31">
      <c r="A1577" t="s">
        <v>1692</v>
      </c>
      <c r="B1577" t="s">
        <v>1622</v>
      </c>
      <c r="C1577" t="s">
        <v>35</v>
      </c>
      <c r="D1577" s="22" t="s">
        <v>1623</v>
      </c>
      <c r="E1577" t="s">
        <v>114</v>
      </c>
      <c r="F1577">
        <v>2004</v>
      </c>
      <c r="G1577" t="s">
        <v>75</v>
      </c>
      <c r="H1577" t="s">
        <v>76</v>
      </c>
      <c r="I1577" t="s">
        <v>77</v>
      </c>
      <c r="J1577" s="21">
        <v>28.676319341768686</v>
      </c>
      <c r="K1577" s="21">
        <v>30.945405849772801</v>
      </c>
      <c r="L1577" s="21">
        <v>68.676413256901753</v>
      </c>
      <c r="M1577" s="21">
        <v>68.764914330459931</v>
      </c>
      <c r="N1577" s="21">
        <v>0</v>
      </c>
      <c r="O1577" s="21">
        <v>9.050641932464357</v>
      </c>
      <c r="P1577" s="21">
        <v>0</v>
      </c>
      <c r="Q1577" s="21">
        <v>7.9848688689909517</v>
      </c>
      <c r="R1577" s="23">
        <v>11090384.193959821</v>
      </c>
      <c r="S1577" s="23">
        <v>11056625.61955709</v>
      </c>
      <c r="T1577" s="23">
        <v>1179169.40710524</v>
      </c>
      <c r="U1577" s="18" t="s">
        <v>41</v>
      </c>
      <c r="V1577" s="23">
        <v>4892.7918307435311</v>
      </c>
      <c r="W1577" s="23">
        <v>4878.9654457450843</v>
      </c>
      <c r="X1577" s="23">
        <v>2175.7507197928549</v>
      </c>
      <c r="Y1577" s="23">
        <v>2173.433458107359</v>
      </c>
      <c r="Z1577" s="23">
        <v>2164.231764257238</v>
      </c>
      <c r="AA1577" s="23">
        <v>2160.5203679180258</v>
      </c>
      <c r="AB1577" s="21">
        <v>0</v>
      </c>
      <c r="AC1577" s="26">
        <f>((Y1577*1000)*(O1577/100))/VLOOKUP(E1577,'Sq Ft lookup'!$C$3:$D$7,2,0)</f>
        <v>0.39452402714335089</v>
      </c>
      <c r="AD1577" s="26">
        <f>(100-J1577)/100*X1577*1000/VLOOKUP(E1577,'Sq Ft lookup'!$C$3:$D$7,2,0)</f>
        <v>3.1123656143285698</v>
      </c>
      <c r="AE1577" s="26">
        <f>(100-K1577)/100*Y1577*1000/VLOOKUP(E1577,'Sq Ft lookup'!$C$3:$D$7,2,0)</f>
        <v>3.0101396983980848</v>
      </c>
    </row>
    <row r="1578" spans="1:31">
      <c r="A1578" t="s">
        <v>1693</v>
      </c>
      <c r="B1578" t="s">
        <v>1622</v>
      </c>
      <c r="C1578" t="s">
        <v>35</v>
      </c>
      <c r="D1578" t="s">
        <v>1623</v>
      </c>
      <c r="E1578" t="s">
        <v>114</v>
      </c>
      <c r="F1578">
        <v>2004</v>
      </c>
      <c r="G1578" t="s">
        <v>79</v>
      </c>
      <c r="H1578" t="s">
        <v>62</v>
      </c>
      <c r="I1578" t="s">
        <v>70</v>
      </c>
      <c r="J1578" s="21">
        <v>27.455676780276338</v>
      </c>
      <c r="K1578" s="21">
        <v>32.318129237657587</v>
      </c>
      <c r="L1578" s="21">
        <v>70.218647856743885</v>
      </c>
      <c r="M1578" s="21">
        <v>70.28244244544733</v>
      </c>
      <c r="N1578" s="21">
        <v>0</v>
      </c>
      <c r="O1578" s="21">
        <v>15.055341765710667</v>
      </c>
      <c r="P1578" s="21">
        <v>0</v>
      </c>
      <c r="Q1578" s="21">
        <v>8.8648341050202806</v>
      </c>
      <c r="R1578" s="23">
        <v>11454527.062612357</v>
      </c>
      <c r="S1578" s="23">
        <v>11404418.171250941</v>
      </c>
      <c r="T1578" s="23">
        <v>575671.89967144094</v>
      </c>
      <c r="U1578" s="18" t="s">
        <v>41</v>
      </c>
      <c r="V1578" s="23">
        <v>2607.0149215832662</v>
      </c>
      <c r="W1578" s="23">
        <v>2601.4304406066062</v>
      </c>
      <c r="X1578" s="23">
        <v>2248.4191168290049</v>
      </c>
      <c r="Y1578" s="23">
        <v>2245.9023703394168</v>
      </c>
      <c r="Z1578" s="23">
        <v>2233.9821378431043</v>
      </c>
      <c r="AA1578" s="23">
        <v>2232.5706513635332</v>
      </c>
      <c r="AB1578" s="21">
        <v>0</v>
      </c>
      <c r="AC1578" s="26">
        <f>((Y1578*1000)*(O1578/100))/VLOOKUP(E1578,'Sq Ft lookup'!$C$3:$D$7,2,0)</f>
        <v>0.67815539025029303</v>
      </c>
      <c r="AD1578" s="26">
        <f>(100-J1578)/100*X1578*1000/VLOOKUP(E1578,'Sq Ft lookup'!$C$3:$D$7,2,0)</f>
        <v>3.2713606727767539</v>
      </c>
      <c r="AE1578" s="26">
        <f>(100-K1578)/100*Y1578*1000/VLOOKUP(E1578,'Sq Ft lookup'!$C$3:$D$7,2,0)</f>
        <v>3.0486737660278962</v>
      </c>
    </row>
    <row r="1579" spans="1:31">
      <c r="A1579" t="s">
        <v>1694</v>
      </c>
      <c r="B1579" t="s">
        <v>1622</v>
      </c>
      <c r="C1579" t="s">
        <v>35</v>
      </c>
      <c r="D1579" t="s">
        <v>1623</v>
      </c>
      <c r="E1579" t="s">
        <v>114</v>
      </c>
      <c r="F1579">
        <v>2004</v>
      </c>
      <c r="G1579" t="s">
        <v>81</v>
      </c>
      <c r="H1579" t="s">
        <v>82</v>
      </c>
      <c r="I1579" t="s">
        <v>77</v>
      </c>
      <c r="J1579" s="21">
        <v>19.027692183666222</v>
      </c>
      <c r="K1579" s="21">
        <v>24.665776686893924</v>
      </c>
      <c r="L1579" s="21">
        <v>54.704970204115867</v>
      </c>
      <c r="M1579" s="21">
        <v>54.913690209662377</v>
      </c>
      <c r="N1579" s="21">
        <v>0</v>
      </c>
      <c r="O1579" s="21">
        <v>24.192323302459755</v>
      </c>
      <c r="P1579" s="21">
        <v>0</v>
      </c>
      <c r="Q1579" s="21">
        <v>12.679006821543185</v>
      </c>
      <c r="R1579" s="23">
        <v>12010678.249172367</v>
      </c>
      <c r="S1579" s="23">
        <v>11951509.86435877</v>
      </c>
      <c r="T1579" s="23">
        <v>508845.37902365002</v>
      </c>
      <c r="U1579" s="18" t="s">
        <v>41</v>
      </c>
      <c r="V1579" s="23">
        <v>5545.9840737610502</v>
      </c>
      <c r="W1579" s="23">
        <v>5520.4268204944519</v>
      </c>
      <c r="X1579" s="23">
        <v>2291.1331087886556</v>
      </c>
      <c r="Y1579" s="23">
        <v>2287.9315494310449</v>
      </c>
      <c r="Z1579" s="23">
        <v>2277.7614373590795</v>
      </c>
      <c r="AA1579" s="23">
        <v>2277.649007598056</v>
      </c>
      <c r="AB1579" s="21">
        <v>0</v>
      </c>
      <c r="AC1579" s="26">
        <f>((Y1579*1000)*(O1579/100))/VLOOKUP(E1579,'Sq Ft lookup'!$C$3:$D$7,2,0)</f>
        <v>1.1101159193287911</v>
      </c>
      <c r="AD1579" s="26">
        <f>(100-J1579)/100*X1579*1000/VLOOKUP(E1579,'Sq Ft lookup'!$C$3:$D$7,2,0)</f>
        <v>3.7207849043928753</v>
      </c>
      <c r="AE1579" s="26">
        <f>(100-K1579)/100*Y1579*1000/VLOOKUP(E1579,'Sq Ft lookup'!$C$3:$D$7,2,0)</f>
        <v>3.4568701618519677</v>
      </c>
    </row>
    <row r="1580" spans="1:31">
      <c r="A1580" t="s">
        <v>1695</v>
      </c>
      <c r="B1580" t="s">
        <v>1622</v>
      </c>
      <c r="C1580" t="s">
        <v>35</v>
      </c>
      <c r="D1580" s="22" t="s">
        <v>1623</v>
      </c>
      <c r="E1580" t="s">
        <v>129</v>
      </c>
      <c r="F1580">
        <v>2004</v>
      </c>
      <c r="G1580" t="s">
        <v>38</v>
      </c>
      <c r="H1580" t="s">
        <v>39</v>
      </c>
      <c r="I1580" t="s">
        <v>40</v>
      </c>
      <c r="J1580" s="21">
        <v>43.184096670865358</v>
      </c>
      <c r="K1580" s="21">
        <v>48.2681050802912</v>
      </c>
      <c r="L1580" s="21">
        <v>92.333067465803836</v>
      </c>
      <c r="M1580" s="21">
        <v>92.307336430346126</v>
      </c>
      <c r="N1580" s="21">
        <v>0</v>
      </c>
      <c r="O1580" s="21">
        <v>30.996528655890359</v>
      </c>
      <c r="P1580" s="21">
        <v>0</v>
      </c>
      <c r="Q1580" s="21">
        <v>23.352914438706446</v>
      </c>
      <c r="R1580" s="23">
        <v>1527408.2494119541</v>
      </c>
      <c r="S1580" s="23">
        <v>1534770.7584141213</v>
      </c>
      <c r="T1580" s="23">
        <v>4274179.6658299603</v>
      </c>
      <c r="U1580" s="18" t="s">
        <v>41</v>
      </c>
      <c r="V1580" s="23">
        <v>238.67286508651961</v>
      </c>
      <c r="W1580" s="23">
        <v>239.47282013086192</v>
      </c>
      <c r="X1580" s="23">
        <v>407.04440674119002</v>
      </c>
      <c r="Y1580" s="23">
        <v>403.3166359969415</v>
      </c>
      <c r="Z1580" s="23">
        <v>400.31122986685523</v>
      </c>
      <c r="AA1580" s="23">
        <v>394.28074530665469</v>
      </c>
      <c r="AB1580" s="21">
        <v>0</v>
      </c>
      <c r="AC1580" s="26">
        <f>((Y1580*1000)*(O1580/100))/VLOOKUP(E1580,'Sq Ft lookup'!$C$3:$D$7,2,0)</f>
        <v>1.0235987018206938</v>
      </c>
      <c r="AD1580" s="26">
        <f>(100-J1580)/100*X1580*1000/VLOOKUP(E1580,'Sq Ft lookup'!$C$3:$D$7,2,0)</f>
        <v>1.8935738106370497</v>
      </c>
      <c r="AE1580" s="26">
        <f>(100-K1580)/100*Y1580*1000/VLOOKUP(E1580,'Sq Ft lookup'!$C$3:$D$7,2,0)</f>
        <v>1.7083429267320784</v>
      </c>
    </row>
    <row r="1581" spans="1:31">
      <c r="A1581" t="s">
        <v>1696</v>
      </c>
      <c r="B1581" t="s">
        <v>1622</v>
      </c>
      <c r="C1581" t="s">
        <v>35</v>
      </c>
      <c r="D1581" s="22" t="s">
        <v>1623</v>
      </c>
      <c r="E1581" t="s">
        <v>129</v>
      </c>
      <c r="F1581">
        <v>2004</v>
      </c>
      <c r="G1581" t="s">
        <v>43</v>
      </c>
      <c r="H1581" t="s">
        <v>44</v>
      </c>
      <c r="I1581" t="s">
        <v>45</v>
      </c>
      <c r="J1581" s="21">
        <v>40.185084787410489</v>
      </c>
      <c r="K1581" s="21">
        <v>42.789253483207155</v>
      </c>
      <c r="L1581" s="21">
        <v>72.912958687026091</v>
      </c>
      <c r="M1581" s="21">
        <v>72.768824495401844</v>
      </c>
      <c r="N1581" s="21">
        <v>0</v>
      </c>
      <c r="O1581" s="21">
        <v>21.622597416642989</v>
      </c>
      <c r="P1581" s="21">
        <v>0</v>
      </c>
      <c r="Q1581" s="21">
        <v>15.437231498043511</v>
      </c>
      <c r="R1581" s="23">
        <v>1520768.3912540544</v>
      </c>
      <c r="S1581" s="23">
        <v>1523850.9324487676</v>
      </c>
      <c r="T1581" s="23">
        <v>3345095.7304042401</v>
      </c>
      <c r="U1581" s="18" t="s">
        <v>41</v>
      </c>
      <c r="V1581" s="23">
        <v>407.66950743067554</v>
      </c>
      <c r="W1581" s="23">
        <v>409.8314417625698</v>
      </c>
      <c r="X1581" s="23">
        <v>382.33059640593416</v>
      </c>
      <c r="Y1581" s="23">
        <v>371.52834043218007</v>
      </c>
      <c r="Z1581" s="23">
        <v>355.47178193829552</v>
      </c>
      <c r="AA1581" s="23">
        <v>344.56154644216883</v>
      </c>
      <c r="AB1581" s="21">
        <v>0</v>
      </c>
      <c r="AC1581" s="26">
        <f>((Y1581*1000)*(O1581/100))/VLOOKUP(E1581,'Sq Ft lookup'!$C$3:$D$7,2,0)</f>
        <v>0.6577643642975235</v>
      </c>
      <c r="AD1581" s="26">
        <f>(100-J1581)/100*X1581*1000/VLOOKUP(E1581,'Sq Ft lookup'!$C$3:$D$7,2,0)</f>
        <v>1.8724881445648751</v>
      </c>
      <c r="AE1581" s="26">
        <f>(100-K1581)/100*Y1581*1000/VLOOKUP(E1581,'Sq Ft lookup'!$C$3:$D$7,2,0)</f>
        <v>1.7403640084719953</v>
      </c>
    </row>
    <row r="1582" spans="1:31">
      <c r="A1582" t="s">
        <v>1697</v>
      </c>
      <c r="B1582" t="s">
        <v>1622</v>
      </c>
      <c r="C1582" t="s">
        <v>35</v>
      </c>
      <c r="D1582" t="s">
        <v>1623</v>
      </c>
      <c r="E1582" t="s">
        <v>129</v>
      </c>
      <c r="F1582">
        <v>2004</v>
      </c>
      <c r="G1582" t="s">
        <v>47</v>
      </c>
      <c r="H1582" t="s">
        <v>220</v>
      </c>
      <c r="I1582" t="s">
        <v>57</v>
      </c>
      <c r="J1582" s="21">
        <v>49.508770080254294</v>
      </c>
      <c r="K1582" s="21">
        <v>50.427119379212961</v>
      </c>
      <c r="L1582" s="21">
        <v>77.781972535018681</v>
      </c>
      <c r="M1582" s="21">
        <v>77.621806089274983</v>
      </c>
      <c r="N1582" s="21">
        <v>0</v>
      </c>
      <c r="O1582" s="21">
        <v>8.0028326175616833</v>
      </c>
      <c r="P1582" s="21">
        <v>0</v>
      </c>
      <c r="Q1582" s="21">
        <v>4.6491295958219778</v>
      </c>
      <c r="R1582" s="23">
        <v>1565190.731219437</v>
      </c>
      <c r="S1582" s="23">
        <v>1571666.163094399</v>
      </c>
      <c r="T1582" s="23">
        <v>3685124.9224883602</v>
      </c>
      <c r="U1582" s="18" t="s">
        <v>41</v>
      </c>
      <c r="V1582" s="23">
        <v>320.58141404193134</v>
      </c>
      <c r="W1582" s="23">
        <v>322.88864079759475</v>
      </c>
      <c r="X1582" s="23">
        <v>433.50046693594084</v>
      </c>
      <c r="Y1582" s="23">
        <v>431.62934764513903</v>
      </c>
      <c r="Z1582" s="23">
        <v>363.8435932971795</v>
      </c>
      <c r="AA1582" s="23">
        <v>362.71623349786148</v>
      </c>
      <c r="AB1582" s="21">
        <v>0</v>
      </c>
      <c r="AC1582" s="26">
        <f>((Y1582*1000)*(O1582/100))/VLOOKUP(E1582,'Sq Ft lookup'!$C$3:$D$7,2,0)</f>
        <v>0.28282984164931307</v>
      </c>
      <c r="AD1582" s="26">
        <f>(100-J1582)/100*X1582*1000/VLOOKUP(E1582,'Sq Ft lookup'!$C$3:$D$7,2,0)</f>
        <v>1.7921569896816323</v>
      </c>
      <c r="AE1582" s="26">
        <f>(100-K1582)/100*Y1582*1000/VLOOKUP(E1582,'Sq Ft lookup'!$C$3:$D$7,2,0)</f>
        <v>1.751965915832105</v>
      </c>
    </row>
    <row r="1583" spans="1:31">
      <c r="A1583" t="s">
        <v>1698</v>
      </c>
      <c r="B1583" t="s">
        <v>1622</v>
      </c>
      <c r="C1583" t="s">
        <v>35</v>
      </c>
      <c r="D1583" t="s">
        <v>1623</v>
      </c>
      <c r="E1583" t="s">
        <v>129</v>
      </c>
      <c r="F1583">
        <v>2004</v>
      </c>
      <c r="G1583" t="s">
        <v>47</v>
      </c>
      <c r="H1583" t="s">
        <v>39</v>
      </c>
      <c r="I1583" t="s">
        <v>40</v>
      </c>
      <c r="J1583" s="21">
        <v>43.404728204948661</v>
      </c>
      <c r="K1583" s="21">
        <v>47.498034805744496</v>
      </c>
      <c r="L1583" s="21">
        <v>92.60377827089043</v>
      </c>
      <c r="M1583" s="21">
        <v>92.592790600780631</v>
      </c>
      <c r="N1583" s="21">
        <v>0</v>
      </c>
      <c r="O1583" s="21">
        <v>26.046222393632341</v>
      </c>
      <c r="P1583" s="21">
        <v>0</v>
      </c>
      <c r="Q1583" s="21">
        <v>21.113007329617393</v>
      </c>
      <c r="R1583" s="23">
        <v>1565190.731219437</v>
      </c>
      <c r="S1583" s="23">
        <v>1570377.3479500317</v>
      </c>
      <c r="T1583" s="23">
        <v>3685124.9224883602</v>
      </c>
      <c r="U1583" s="18" t="s">
        <v>41</v>
      </c>
      <c r="V1583" s="23">
        <v>245.20904080048155</v>
      </c>
      <c r="W1583" s="23">
        <v>245.57051489386077</v>
      </c>
      <c r="X1583" s="23">
        <v>433.50046693594084</v>
      </c>
      <c r="Y1583" s="23">
        <v>430.09248726363813</v>
      </c>
      <c r="Z1583" s="23">
        <v>431.68620749215961</v>
      </c>
      <c r="AA1583" s="23">
        <v>427.17878356550011</v>
      </c>
      <c r="AB1583" s="21">
        <v>0</v>
      </c>
      <c r="AC1583" s="26">
        <f>((Y1583*1000)*(O1583/100))/VLOOKUP(E1583,'Sq Ft lookup'!$C$3:$D$7,2,0)</f>
        <v>0.91722763674542329</v>
      </c>
      <c r="AD1583" s="26">
        <f>(100-J1583)/100*X1583*1000/VLOOKUP(E1583,'Sq Ft lookup'!$C$3:$D$7,2,0)</f>
        <v>2.0088164239938129</v>
      </c>
      <c r="AE1583" s="26">
        <f>(100-K1583)/100*Y1583*1000/VLOOKUP(E1583,'Sq Ft lookup'!$C$3:$D$7,2,0)</f>
        <v>1.8488766905173344</v>
      </c>
    </row>
    <row r="1584" spans="1:31">
      <c r="A1584" t="s">
        <v>1699</v>
      </c>
      <c r="B1584" t="s">
        <v>1622</v>
      </c>
      <c r="C1584" t="s">
        <v>35</v>
      </c>
      <c r="D1584" t="s">
        <v>1623</v>
      </c>
      <c r="E1584" t="s">
        <v>129</v>
      </c>
      <c r="F1584">
        <v>2004</v>
      </c>
      <c r="G1584" t="s">
        <v>49</v>
      </c>
      <c r="H1584" t="s">
        <v>44</v>
      </c>
      <c r="I1584" t="s">
        <v>45</v>
      </c>
      <c r="J1584" s="21">
        <v>38.308056801877775</v>
      </c>
      <c r="K1584" s="21">
        <v>38.131227787749253</v>
      </c>
      <c r="L1584" s="21">
        <v>76.896361580458674</v>
      </c>
      <c r="M1584" s="21">
        <v>76.736375296312005</v>
      </c>
      <c r="N1584" s="21">
        <v>0</v>
      </c>
      <c r="O1584" s="21">
        <v>6.7838896303678009</v>
      </c>
      <c r="P1584" s="21">
        <v>0</v>
      </c>
      <c r="Q1584" s="21">
        <v>4.5465233877110798</v>
      </c>
      <c r="R1584" s="23">
        <v>1440642.2161199048</v>
      </c>
      <c r="S1584" s="23">
        <v>1446043.2411564963</v>
      </c>
      <c r="T1584" s="23">
        <v>2328374.4035073798</v>
      </c>
      <c r="U1584" s="18" t="s">
        <v>41</v>
      </c>
      <c r="V1584" s="23">
        <v>197.43509108733352</v>
      </c>
      <c r="W1584" s="23">
        <v>198.79971632479905</v>
      </c>
      <c r="X1584" s="23">
        <v>336.84877138315818</v>
      </c>
      <c r="Y1584" s="23">
        <v>332.63705304366493</v>
      </c>
      <c r="Z1584" s="23">
        <v>303.15503592461801</v>
      </c>
      <c r="AA1584" s="23">
        <v>303.05853346310948</v>
      </c>
      <c r="AB1584" s="21">
        <v>0</v>
      </c>
      <c r="AC1584" s="26">
        <f>((Y1584*1000)*(O1584/100))/VLOOKUP(E1584,'Sq Ft lookup'!$C$3:$D$7,2,0)</f>
        <v>0.1847650947187488</v>
      </c>
      <c r="AD1584" s="26">
        <f>(100-J1584)/100*X1584*1000/VLOOKUP(E1584,'Sq Ft lookup'!$C$3:$D$7,2,0)</f>
        <v>1.7015078169953044</v>
      </c>
      <c r="AE1584" s="26">
        <f>(100-K1584)/100*Y1584*1000/VLOOKUP(E1584,'Sq Ft lookup'!$C$3:$D$7,2,0)</f>
        <v>1.6850494599378438</v>
      </c>
    </row>
    <row r="1585" spans="1:31">
      <c r="A1585" t="s">
        <v>1700</v>
      </c>
      <c r="B1585" t="s">
        <v>1622</v>
      </c>
      <c r="C1585" t="s">
        <v>35</v>
      </c>
      <c r="D1585" t="s">
        <v>1623</v>
      </c>
      <c r="E1585" t="s">
        <v>129</v>
      </c>
      <c r="F1585">
        <v>2004</v>
      </c>
      <c r="G1585" t="s">
        <v>51</v>
      </c>
      <c r="H1585" t="s">
        <v>52</v>
      </c>
      <c r="I1585" t="s">
        <v>53</v>
      </c>
      <c r="J1585" s="21">
        <v>34.69713155896801</v>
      </c>
      <c r="K1585" s="21">
        <v>40.150690606662764</v>
      </c>
      <c r="L1585" s="21">
        <v>85.606390532989067</v>
      </c>
      <c r="M1585" s="21">
        <v>85.591508059326742</v>
      </c>
      <c r="N1585" s="21">
        <v>0</v>
      </c>
      <c r="O1585" s="21">
        <v>28.421545205905986</v>
      </c>
      <c r="P1585" s="21">
        <v>0</v>
      </c>
      <c r="Q1585" s="21">
        <v>21.877996390970996</v>
      </c>
      <c r="R1585" s="23">
        <v>1573690.9969730403</v>
      </c>
      <c r="S1585" s="23">
        <v>1573075.121640824</v>
      </c>
      <c r="T1585" s="23">
        <v>2661389.2454631198</v>
      </c>
      <c r="U1585" s="18" t="s">
        <v>41</v>
      </c>
      <c r="V1585" s="21">
        <v>245.61702123023744</v>
      </c>
      <c r="W1585" s="21">
        <v>245.86666801254577</v>
      </c>
      <c r="X1585" s="23">
        <v>394.44404800022232</v>
      </c>
      <c r="Y1585" s="23">
        <v>385.48109028741271</v>
      </c>
      <c r="Z1585" s="23">
        <v>389.93302596315368</v>
      </c>
      <c r="AA1585" s="23">
        <v>380.86550096501361</v>
      </c>
      <c r="AB1585" s="21">
        <v>0</v>
      </c>
      <c r="AC1585" s="26">
        <f>((Y1585*1000)*(O1585/100))/VLOOKUP(E1585,'Sq Ft lookup'!$C$3:$D$7,2,0)</f>
        <v>0.89705959401513324</v>
      </c>
      <c r="AD1585" s="26">
        <f>(100-J1585)/100*X1585*1000/VLOOKUP(E1585,'Sq Ft lookup'!$C$3:$D$7,2,0)</f>
        <v>2.1090564122348465</v>
      </c>
      <c r="AE1585" s="26">
        <f>(100-K1585)/100*Y1585*1000/VLOOKUP(E1585,'Sq Ft lookup'!$C$3:$D$7,2,0)</f>
        <v>1.8890034583804678</v>
      </c>
    </row>
    <row r="1586" spans="1:31">
      <c r="A1586" t="s">
        <v>1701</v>
      </c>
      <c r="B1586" t="s">
        <v>1622</v>
      </c>
      <c r="C1586" t="s">
        <v>35</v>
      </c>
      <c r="D1586" s="22" t="s">
        <v>1623</v>
      </c>
      <c r="E1586" t="s">
        <v>129</v>
      </c>
      <c r="F1586">
        <v>2004</v>
      </c>
      <c r="G1586" t="s">
        <v>55</v>
      </c>
      <c r="H1586" t="s">
        <v>225</v>
      </c>
      <c r="I1586" t="s">
        <v>40</v>
      </c>
      <c r="J1586" s="21">
        <v>49.050416248218362</v>
      </c>
      <c r="K1586" s="21">
        <v>46.807480741545071</v>
      </c>
      <c r="L1586" s="21">
        <v>70.811548653498264</v>
      </c>
      <c r="M1586" s="21">
        <v>69.947292479133807</v>
      </c>
      <c r="N1586" s="21">
        <v>0</v>
      </c>
      <c r="O1586" s="21">
        <v>0.19723945124534742</v>
      </c>
      <c r="P1586" s="21">
        <v>0</v>
      </c>
      <c r="Q1586" s="21">
        <v>3.1649970914078716</v>
      </c>
      <c r="R1586" s="23">
        <v>1548712.8380508253</v>
      </c>
      <c r="S1586" s="23">
        <v>1595396.7952860717</v>
      </c>
      <c r="T1586" s="23">
        <v>3062586.1969262301</v>
      </c>
      <c r="U1586" s="18" t="s">
        <v>41</v>
      </c>
      <c r="V1586" s="23">
        <v>703.91498876086541</v>
      </c>
      <c r="W1586" s="23">
        <v>724.72237188345787</v>
      </c>
      <c r="X1586" s="23">
        <v>414.11320376569938</v>
      </c>
      <c r="Y1586" s="23">
        <v>364.4889858913001</v>
      </c>
      <c r="Z1586" s="23">
        <v>376.00012821565304</v>
      </c>
      <c r="AA1586" s="23">
        <v>340.39494833142908</v>
      </c>
      <c r="AB1586" s="21">
        <v>0</v>
      </c>
      <c r="AC1586" s="26">
        <f>((Y1586*1000)*(O1586/100))/VLOOKUP(E1586,'Sq Ft lookup'!$C$3:$D$7,2,0)</f>
        <v>5.8863858417264282E-3</v>
      </c>
      <c r="AD1586" s="26">
        <f>(100-J1586)/100*X1586*1000/VLOOKUP(E1586,'Sq Ft lookup'!$C$3:$D$7,2,0)</f>
        <v>1.7275485014557295</v>
      </c>
      <c r="AE1586" s="26">
        <f>(100-K1586)/100*Y1586*1000/VLOOKUP(E1586,'Sq Ft lookup'!$C$3:$D$7,2,0)</f>
        <v>1.5874699015424039</v>
      </c>
    </row>
    <row r="1587" spans="1:31">
      <c r="A1587" t="s">
        <v>1702</v>
      </c>
      <c r="B1587" t="s">
        <v>1622</v>
      </c>
      <c r="C1587" t="s">
        <v>35</v>
      </c>
      <c r="D1587" t="s">
        <v>1623</v>
      </c>
      <c r="E1587" t="s">
        <v>129</v>
      </c>
      <c r="F1587">
        <v>2004</v>
      </c>
      <c r="G1587" t="s">
        <v>55</v>
      </c>
      <c r="H1587" t="s">
        <v>56</v>
      </c>
      <c r="I1587" t="s">
        <v>57</v>
      </c>
      <c r="J1587" s="21">
        <v>46.865915489640443</v>
      </c>
      <c r="K1587" s="21">
        <v>44.953130457469406</v>
      </c>
      <c r="L1587" s="21">
        <v>83.529852815836875</v>
      </c>
      <c r="M1587" s="21">
        <v>83.098417848931533</v>
      </c>
      <c r="N1587" s="21">
        <v>0</v>
      </c>
      <c r="O1587" s="21">
        <v>28.679027173604382</v>
      </c>
      <c r="P1587" s="21">
        <v>0</v>
      </c>
      <c r="Q1587" s="21">
        <v>23.298517186619904</v>
      </c>
      <c r="R1587" s="23">
        <v>1548712.8380508253</v>
      </c>
      <c r="S1587" s="23">
        <v>1593282.3331732934</v>
      </c>
      <c r="T1587" s="23">
        <v>3062586.1969262301</v>
      </c>
      <c r="U1587" s="18" t="s">
        <v>41</v>
      </c>
      <c r="V1587" s="23">
        <v>162.09265139354494</v>
      </c>
      <c r="W1587" s="23">
        <v>166.32913216580567</v>
      </c>
      <c r="X1587" s="23">
        <v>414.11320376569938</v>
      </c>
      <c r="Y1587" s="23">
        <v>364.68747433297278</v>
      </c>
      <c r="Z1587" s="23">
        <v>386.9638984899106</v>
      </c>
      <c r="AA1587" s="23">
        <v>345.53463561497563</v>
      </c>
      <c r="AB1587" s="21">
        <v>0</v>
      </c>
      <c r="AC1587" s="26">
        <f>((Y1587*1000)*(O1587/100))/VLOOKUP(E1587,'Sq Ft lookup'!$C$3:$D$7,2,0)</f>
        <v>0.85635885650513188</v>
      </c>
      <c r="AD1587" s="26">
        <f>(100-J1587)/100*X1587*1000/VLOOKUP(E1587,'Sq Ft lookup'!$C$3:$D$7,2,0)</f>
        <v>1.8016184100598056</v>
      </c>
      <c r="AE1587" s="26">
        <f>(100-K1587)/100*Y1587*1000/VLOOKUP(E1587,'Sq Ft lookup'!$C$3:$D$7,2,0)</f>
        <v>1.6437054845087387</v>
      </c>
    </row>
    <row r="1588" spans="1:31">
      <c r="A1588" t="s">
        <v>1703</v>
      </c>
      <c r="B1588" t="s">
        <v>1622</v>
      </c>
      <c r="C1588" t="s">
        <v>35</v>
      </c>
      <c r="D1588" t="s">
        <v>1623</v>
      </c>
      <c r="E1588" t="s">
        <v>129</v>
      </c>
      <c r="F1588">
        <v>2004</v>
      </c>
      <c r="G1588" t="s">
        <v>59</v>
      </c>
      <c r="H1588" t="s">
        <v>44</v>
      </c>
      <c r="I1588" t="s">
        <v>45</v>
      </c>
      <c r="J1588" s="21">
        <v>43.521173530890891</v>
      </c>
      <c r="K1588" s="21">
        <v>43.320654917192527</v>
      </c>
      <c r="L1588" s="21">
        <v>78.303136780393785</v>
      </c>
      <c r="M1588" s="21">
        <v>78.157985990773994</v>
      </c>
      <c r="N1588" s="21">
        <v>0</v>
      </c>
      <c r="O1588" s="21">
        <v>12.609007284174941</v>
      </c>
      <c r="P1588" s="21">
        <v>0</v>
      </c>
      <c r="Q1588" s="21">
        <v>7.8690532753181994</v>
      </c>
      <c r="R1588" s="23">
        <v>1491809.8809837583</v>
      </c>
      <c r="S1588" s="23">
        <v>1496150.3698534048</v>
      </c>
      <c r="T1588" s="23">
        <v>2176642.58853349</v>
      </c>
      <c r="U1588" s="18" t="s">
        <v>41</v>
      </c>
      <c r="V1588" s="23">
        <v>203.92069000583001</v>
      </c>
      <c r="W1588" s="23">
        <v>205.28001170621354</v>
      </c>
      <c r="X1588" s="23">
        <v>370.46373364943321</v>
      </c>
      <c r="Y1588" s="23">
        <v>363.30171207908933</v>
      </c>
      <c r="Z1588" s="23">
        <v>307.94074555829627</v>
      </c>
      <c r="AA1588" s="23">
        <v>306.76306879212217</v>
      </c>
      <c r="AB1588" s="21">
        <v>0</v>
      </c>
      <c r="AC1588" s="26">
        <f>((Y1588*1000)*(O1588/100))/VLOOKUP(E1588,'Sq Ft lookup'!$C$3:$D$7,2,0)</f>
        <v>0.37507565044038127</v>
      </c>
      <c r="AD1588" s="26">
        <f>(100-J1588)/100*X1588*1000/VLOOKUP(E1588,'Sq Ft lookup'!$C$3:$D$7,2,0)</f>
        <v>1.7131756563295939</v>
      </c>
      <c r="AE1588" s="26">
        <f>(100-K1588)/100*Y1588*1000/VLOOKUP(E1588,'Sq Ft lookup'!$C$3:$D$7,2,0)</f>
        <v>1.6860202983743382</v>
      </c>
    </row>
    <row r="1589" spans="1:31">
      <c r="A1589" t="s">
        <v>1704</v>
      </c>
      <c r="B1589" t="s">
        <v>1622</v>
      </c>
      <c r="C1589" t="s">
        <v>35</v>
      </c>
      <c r="D1589" t="s">
        <v>1623</v>
      </c>
      <c r="E1589" t="s">
        <v>129</v>
      </c>
      <c r="F1589">
        <v>2004</v>
      </c>
      <c r="G1589" t="s">
        <v>61</v>
      </c>
      <c r="H1589" t="s">
        <v>62</v>
      </c>
      <c r="I1589" t="s">
        <v>63</v>
      </c>
      <c r="J1589" s="21">
        <v>41.674302144956812</v>
      </c>
      <c r="K1589" s="21">
        <v>47.279534860975595</v>
      </c>
      <c r="L1589" s="21">
        <v>81.131152378684504</v>
      </c>
      <c r="M1589" s="21">
        <v>80.719367021627747</v>
      </c>
      <c r="N1589" s="21">
        <v>0</v>
      </c>
      <c r="O1589" s="21">
        <v>29.687992904287103</v>
      </c>
      <c r="P1589" s="21">
        <v>0</v>
      </c>
      <c r="Q1589" s="21">
        <v>23.44563106590974</v>
      </c>
      <c r="R1589" s="23">
        <v>1622095.953005295</v>
      </c>
      <c r="S1589" s="23">
        <v>1651960.8308898243</v>
      </c>
      <c r="T1589" s="23">
        <v>1945911.3371953999</v>
      </c>
      <c r="U1589" s="18" t="s">
        <v>41</v>
      </c>
      <c r="V1589" s="23">
        <v>298.60477692824242</v>
      </c>
      <c r="W1589" s="23">
        <v>305.11102646860763</v>
      </c>
      <c r="X1589" s="23">
        <v>419.13626507300279</v>
      </c>
      <c r="Y1589" s="23">
        <v>400.6287732991853</v>
      </c>
      <c r="Z1589" s="23">
        <v>404.37670557210225</v>
      </c>
      <c r="AA1589" s="23">
        <v>391.84704637377786</v>
      </c>
      <c r="AB1589" s="21">
        <v>0</v>
      </c>
      <c r="AC1589" s="26">
        <f>((Y1589*1000)*(O1589/100))/VLOOKUP(E1589,'Sq Ft lookup'!$C$3:$D$7,2,0)</f>
        <v>0.97385322265740848</v>
      </c>
      <c r="AD1589" s="26">
        <f>(100-J1589)/100*X1589*1000/VLOOKUP(E1589,'Sq Ft lookup'!$C$3:$D$7,2,0)</f>
        <v>2.0016388134755223</v>
      </c>
      <c r="AE1589" s="26">
        <f>(100-K1589)/100*Y1589*1000/VLOOKUP(E1589,'Sq Ft lookup'!$C$3:$D$7,2,0)</f>
        <v>1.7293858510799636</v>
      </c>
    </row>
    <row r="1590" spans="1:31">
      <c r="A1590" t="s">
        <v>1705</v>
      </c>
      <c r="B1590" t="s">
        <v>1622</v>
      </c>
      <c r="C1590" t="s">
        <v>35</v>
      </c>
      <c r="D1590" s="22" t="s">
        <v>1623</v>
      </c>
      <c r="E1590" t="s">
        <v>129</v>
      </c>
      <c r="F1590">
        <v>2004</v>
      </c>
      <c r="G1590" t="s">
        <v>65</v>
      </c>
      <c r="H1590" t="s">
        <v>230</v>
      </c>
      <c r="I1590" t="s">
        <v>63</v>
      </c>
      <c r="J1590" s="21">
        <v>49.376461500709091</v>
      </c>
      <c r="K1590" s="21">
        <v>55.880176792851643</v>
      </c>
      <c r="L1590" s="21">
        <v>90.320604384883993</v>
      </c>
      <c r="M1590" s="21">
        <v>90.183656409883412</v>
      </c>
      <c r="N1590" s="21">
        <v>0</v>
      </c>
      <c r="O1590" s="21">
        <v>2.4133561750375252</v>
      </c>
      <c r="P1590" s="21">
        <v>0</v>
      </c>
      <c r="Q1590" s="21">
        <v>3.5112778036217778</v>
      </c>
      <c r="R1590" s="23">
        <v>1651070.758375274</v>
      </c>
      <c r="S1590" s="23">
        <v>1687789.7091784247</v>
      </c>
      <c r="T1590" s="23">
        <v>2382739.8756562402</v>
      </c>
      <c r="U1590" s="18" t="s">
        <v>41</v>
      </c>
      <c r="V1590" s="23">
        <v>324.14621589394886</v>
      </c>
      <c r="W1590" s="23">
        <v>328.72618889308882</v>
      </c>
      <c r="X1590" s="23">
        <v>477.56135872812155</v>
      </c>
      <c r="Y1590" s="23">
        <v>451.23987385248608</v>
      </c>
      <c r="Z1590" s="23">
        <v>415.77081207385856</v>
      </c>
      <c r="AA1590" s="23">
        <v>395.14375400868266</v>
      </c>
      <c r="AB1590" s="21">
        <v>0</v>
      </c>
      <c r="AC1590" s="26">
        <f>((Y1590*1000)*(O1590/100))/VLOOKUP(E1590,'Sq Ft lookup'!$C$3:$D$7,2,0)</f>
        <v>8.916602823052526E-2</v>
      </c>
      <c r="AD1590" s="26">
        <f>(100-J1590)/100*X1590*1000/VLOOKUP(E1590,'Sq Ft lookup'!$C$3:$D$7,2,0)</f>
        <v>1.9794849694876639</v>
      </c>
      <c r="AE1590" s="26">
        <f>(100-K1590)/100*Y1590*1000/VLOOKUP(E1590,'Sq Ft lookup'!$C$3:$D$7,2,0)</f>
        <v>1.6300906771679504</v>
      </c>
    </row>
    <row r="1591" spans="1:31">
      <c r="A1591" t="s">
        <v>1706</v>
      </c>
      <c r="B1591" t="s">
        <v>1622</v>
      </c>
      <c r="C1591" t="s">
        <v>35</v>
      </c>
      <c r="D1591" t="s">
        <v>1623</v>
      </c>
      <c r="E1591" t="s">
        <v>129</v>
      </c>
      <c r="F1591">
        <v>2004</v>
      </c>
      <c r="G1591" t="s">
        <v>65</v>
      </c>
      <c r="H1591" t="s">
        <v>66</v>
      </c>
      <c r="I1591" t="s">
        <v>57</v>
      </c>
      <c r="J1591" s="21">
        <v>45.510377982041092</v>
      </c>
      <c r="K1591" s="21">
        <v>50.278152044238276</v>
      </c>
      <c r="L1591" s="21">
        <v>84.733017630995576</v>
      </c>
      <c r="M1591" s="21">
        <v>84.250714033137996</v>
      </c>
      <c r="N1591" s="21">
        <v>0</v>
      </c>
      <c r="O1591" s="21">
        <v>26.246215643241893</v>
      </c>
      <c r="P1591" s="21">
        <v>0</v>
      </c>
      <c r="Q1591" s="21">
        <v>20.951173301089536</v>
      </c>
      <c r="R1591" s="23">
        <v>1651070.758375274</v>
      </c>
      <c r="S1591" s="23">
        <v>1691123.9852564705</v>
      </c>
      <c r="T1591" s="23">
        <v>2382739.8756562402</v>
      </c>
      <c r="U1591" s="18" t="s">
        <v>41</v>
      </c>
      <c r="V1591" s="23">
        <v>173.27373054028558</v>
      </c>
      <c r="W1591" s="23">
        <v>178.74062898718097</v>
      </c>
      <c r="X1591" s="23">
        <v>477.56135872812155</v>
      </c>
      <c r="Y1591" s="23">
        <v>463.26660215756044</v>
      </c>
      <c r="Z1591" s="23">
        <v>460.78328352440019</v>
      </c>
      <c r="AA1591" s="23">
        <v>448.3434140605338</v>
      </c>
      <c r="AB1591" s="21">
        <v>0</v>
      </c>
      <c r="AC1591" s="26">
        <f>((Y1591*1000)*(O1591/100))/VLOOKUP(E1591,'Sq Ft lookup'!$C$3:$D$7,2,0)</f>
        <v>0.99556178074045154</v>
      </c>
      <c r="AD1591" s="26">
        <f>(100-J1591)/100*X1591*1000/VLOOKUP(E1591,'Sq Ft lookup'!$C$3:$D$7,2,0)</f>
        <v>2.1306568243767581</v>
      </c>
      <c r="AE1591" s="26">
        <f>(100-K1591)/100*Y1591*1000/VLOOKUP(E1591,'Sq Ft lookup'!$C$3:$D$7,2,0)</f>
        <v>1.8860308154669192</v>
      </c>
    </row>
    <row r="1592" spans="1:31">
      <c r="A1592" t="s">
        <v>1707</v>
      </c>
      <c r="B1592" t="s">
        <v>1622</v>
      </c>
      <c r="C1592" t="s">
        <v>35</v>
      </c>
      <c r="D1592" t="s">
        <v>1623</v>
      </c>
      <c r="E1592" t="s">
        <v>129</v>
      </c>
      <c r="F1592">
        <v>2004</v>
      </c>
      <c r="G1592" t="s">
        <v>68</v>
      </c>
      <c r="H1592" t="s">
        <v>69</v>
      </c>
      <c r="I1592" t="s">
        <v>70</v>
      </c>
      <c r="J1592" s="21">
        <v>36.126055462873971</v>
      </c>
      <c r="K1592" s="21">
        <v>38.555842128814263</v>
      </c>
      <c r="L1592" s="21">
        <v>84.687131774760516</v>
      </c>
      <c r="M1592" s="21">
        <v>84.730898234968805</v>
      </c>
      <c r="N1592" s="21">
        <v>0</v>
      </c>
      <c r="O1592" s="21">
        <v>16.745450050696554</v>
      </c>
      <c r="P1592" s="21">
        <v>0</v>
      </c>
      <c r="Q1592" s="21">
        <v>14.428826133952221</v>
      </c>
      <c r="R1592" s="23">
        <v>1581815.5099428128</v>
      </c>
      <c r="S1592" s="23">
        <v>1575293.6460365944</v>
      </c>
      <c r="T1592" s="23">
        <v>1171782.08605989</v>
      </c>
      <c r="U1592" s="18" t="s">
        <v>41</v>
      </c>
      <c r="V1592" s="23">
        <v>177.72782537565561</v>
      </c>
      <c r="W1592" s="23">
        <v>177.21726666195792</v>
      </c>
      <c r="X1592" s="23">
        <v>378.28811237366767</v>
      </c>
      <c r="Y1592" s="23">
        <v>347.77072231702107</v>
      </c>
      <c r="Z1592" s="23">
        <v>370.79810104178853</v>
      </c>
      <c r="AA1592" s="23">
        <v>344.22872333590516</v>
      </c>
      <c r="AB1592" s="21">
        <v>0</v>
      </c>
      <c r="AC1592" s="26">
        <f>((Y1592*1000)*(O1592/100))/VLOOKUP(E1592,'Sq Ft lookup'!$C$3:$D$7,2,0)</f>
        <v>0.47682648770627983</v>
      </c>
      <c r="AD1592" s="26">
        <f>(100-J1592)/100*X1592*1000/VLOOKUP(E1592,'Sq Ft lookup'!$C$3:$D$7,2,0)</f>
        <v>1.9784130210599802</v>
      </c>
      <c r="AE1592" s="26">
        <f>(100-K1592)/100*Y1592*1000/VLOOKUP(E1592,'Sq Ft lookup'!$C$3:$D$7,2,0)</f>
        <v>1.7496216523944044</v>
      </c>
    </row>
    <row r="1593" spans="1:31">
      <c r="A1593" t="s">
        <v>1708</v>
      </c>
      <c r="B1593" t="s">
        <v>1622</v>
      </c>
      <c r="C1593" t="s">
        <v>35</v>
      </c>
      <c r="D1593" t="s">
        <v>1623</v>
      </c>
      <c r="E1593" t="s">
        <v>129</v>
      </c>
      <c r="F1593">
        <v>2004</v>
      </c>
      <c r="G1593" t="s">
        <v>72</v>
      </c>
      <c r="H1593" t="s">
        <v>73</v>
      </c>
      <c r="I1593" t="s">
        <v>63</v>
      </c>
      <c r="J1593" s="21">
        <v>44.189124116012366</v>
      </c>
      <c r="K1593" s="21">
        <v>48.20208577444901</v>
      </c>
      <c r="L1593" s="21">
        <v>78.99714413524643</v>
      </c>
      <c r="M1593" s="21">
        <v>78.847995203086469</v>
      </c>
      <c r="N1593" s="21">
        <v>0</v>
      </c>
      <c r="O1593" s="21">
        <v>32.461207721767614</v>
      </c>
      <c r="P1593" s="21">
        <v>0</v>
      </c>
      <c r="Q1593" s="21">
        <v>23.725848586542362</v>
      </c>
      <c r="R1593" s="23">
        <v>1744546.6461888782</v>
      </c>
      <c r="S1593" s="23">
        <v>1764815.6216500816</v>
      </c>
      <c r="T1593" s="23">
        <v>1526405.8150367399</v>
      </c>
      <c r="U1593" s="18" t="s">
        <v>41</v>
      </c>
      <c r="V1593" s="23">
        <v>514.06819864066028</v>
      </c>
      <c r="W1593" s="23">
        <v>517.71178064161109</v>
      </c>
      <c r="X1593" s="23">
        <v>450.11415763948287</v>
      </c>
      <c r="Y1593" s="23">
        <v>405.55914712592534</v>
      </c>
      <c r="Z1593" s="23">
        <v>419.06031436515275</v>
      </c>
      <c r="AA1593" s="23">
        <v>328.20742576569336</v>
      </c>
      <c r="AB1593" s="21">
        <v>0</v>
      </c>
      <c r="AC1593" s="26">
        <f>((Y1593*1000)*(O1593/100))/VLOOKUP(E1593,'Sq Ft lookup'!$C$3:$D$7,2,0)</f>
        <v>1.0779271377130952</v>
      </c>
      <c r="AD1593" s="26">
        <f>(100-J1593)/100*X1593*1000/VLOOKUP(E1593,'Sq Ft lookup'!$C$3:$D$7,2,0)</f>
        <v>2.0568946210364869</v>
      </c>
      <c r="AE1593" s="26">
        <f>(100-K1593)/100*Y1593*1000/VLOOKUP(E1593,'Sq Ft lookup'!$C$3:$D$7,2,0)</f>
        <v>1.7200338908898809</v>
      </c>
    </row>
    <row r="1594" spans="1:31">
      <c r="A1594" t="s">
        <v>1709</v>
      </c>
      <c r="B1594" t="s">
        <v>1622</v>
      </c>
      <c r="C1594" t="s">
        <v>35</v>
      </c>
      <c r="D1594" t="s">
        <v>1623</v>
      </c>
      <c r="E1594" t="s">
        <v>129</v>
      </c>
      <c r="F1594">
        <v>2004</v>
      </c>
      <c r="G1594" t="s">
        <v>75</v>
      </c>
      <c r="H1594" t="s">
        <v>235</v>
      </c>
      <c r="I1594" t="s">
        <v>63</v>
      </c>
      <c r="J1594" s="21">
        <v>44.666649733404327</v>
      </c>
      <c r="K1594" s="21">
        <v>46.429807760179784</v>
      </c>
      <c r="L1594" s="21">
        <v>85.033491454078217</v>
      </c>
      <c r="M1594" s="21">
        <v>84.740274856828776</v>
      </c>
      <c r="N1594" s="21">
        <v>0</v>
      </c>
      <c r="O1594" s="21">
        <v>4.2203421481577363</v>
      </c>
      <c r="P1594" s="21">
        <v>0</v>
      </c>
      <c r="Q1594" s="21">
        <v>30.675497177224987</v>
      </c>
      <c r="R1594" s="23">
        <v>1775512.1704797007</v>
      </c>
      <c r="S1594" s="23">
        <v>1819069.8983970559</v>
      </c>
      <c r="T1594" s="23">
        <v>1620111.83860822</v>
      </c>
      <c r="U1594" s="18" t="s">
        <v>41</v>
      </c>
      <c r="V1594" s="23">
        <v>440.47999784505936</v>
      </c>
      <c r="W1594" s="23">
        <v>449.09842390371938</v>
      </c>
      <c r="X1594" s="23">
        <v>477.31428092963085</v>
      </c>
      <c r="Y1594" s="23">
        <v>392.73988002020235</v>
      </c>
      <c r="Z1594" s="23">
        <v>440.11203676229462</v>
      </c>
      <c r="AA1594" s="23">
        <v>384.4895030544161</v>
      </c>
      <c r="AB1594" s="21">
        <v>0</v>
      </c>
      <c r="AC1594" s="26">
        <f>((Y1594*1000)*(O1594/100))/VLOOKUP(E1594,'Sq Ft lookup'!$C$3:$D$7,2,0)</f>
        <v>0.13571354509151348</v>
      </c>
      <c r="AD1594" s="26">
        <f>(100-J1594)/100*X1594*1000/VLOOKUP(E1594,'Sq Ft lookup'!$C$3:$D$7,2,0)</f>
        <v>2.1625289272203445</v>
      </c>
      <c r="AE1594" s="26">
        <f>(100-K1594)/100*Y1594*1000/VLOOKUP(E1594,'Sq Ft lookup'!$C$3:$D$7,2,0)</f>
        <v>1.7226567052800386</v>
      </c>
    </row>
    <row r="1595" spans="1:31">
      <c r="A1595" t="s">
        <v>1710</v>
      </c>
      <c r="B1595" t="s">
        <v>1622</v>
      </c>
      <c r="C1595" t="s">
        <v>35</v>
      </c>
      <c r="D1595" t="s">
        <v>1623</v>
      </c>
      <c r="E1595" t="s">
        <v>129</v>
      </c>
      <c r="F1595">
        <v>2004</v>
      </c>
      <c r="G1595" t="s">
        <v>75</v>
      </c>
      <c r="H1595" t="s">
        <v>76</v>
      </c>
      <c r="I1595" t="s">
        <v>77</v>
      </c>
      <c r="J1595" s="21">
        <v>34.150703368286841</v>
      </c>
      <c r="K1595" s="21">
        <v>40.189792123411394</v>
      </c>
      <c r="L1595" s="21">
        <v>76.626408185466047</v>
      </c>
      <c r="M1595" s="21">
        <v>76.01060834447928</v>
      </c>
      <c r="N1595" s="21">
        <v>0</v>
      </c>
      <c r="O1595" s="21">
        <v>33.708456819052358</v>
      </c>
      <c r="P1595" s="21">
        <v>0</v>
      </c>
      <c r="Q1595" s="21">
        <v>30.014779308493626</v>
      </c>
      <c r="R1595" s="23">
        <v>1775512.1704797007</v>
      </c>
      <c r="S1595" s="23">
        <v>1819155.7084586078</v>
      </c>
      <c r="T1595" s="23">
        <v>1620111.83860822</v>
      </c>
      <c r="U1595" s="18" t="s">
        <v>41</v>
      </c>
      <c r="V1595" s="23">
        <v>800.96741862955639</v>
      </c>
      <c r="W1595" s="23">
        <v>822.04941539431172</v>
      </c>
      <c r="X1595" s="23">
        <v>477.31428092963085</v>
      </c>
      <c r="Y1595" s="23">
        <v>399.05541155002413</v>
      </c>
      <c r="Z1595" s="23">
        <v>464.35548394361319</v>
      </c>
      <c r="AA1595" s="23">
        <v>396.0026046816289</v>
      </c>
      <c r="AB1595" s="21">
        <v>0</v>
      </c>
      <c r="AC1595" s="26">
        <f>((Y1595*1000)*(O1595/100))/VLOOKUP(E1595,'Sq Ft lookup'!$C$3:$D$7,2,0)</f>
        <v>1.1013937468184549</v>
      </c>
      <c r="AD1595" s="26">
        <f>(100-J1595)/100*X1595*1000/VLOOKUP(E1595,'Sq Ft lookup'!$C$3:$D$7,2,0)</f>
        <v>2.5735114197334137</v>
      </c>
      <c r="AE1595" s="26">
        <f>(100-K1595)/100*Y1595*1000/VLOOKUP(E1595,'Sq Ft lookup'!$C$3:$D$7,2,0)</f>
        <v>1.9542451707238531</v>
      </c>
    </row>
    <row r="1596" spans="1:31">
      <c r="A1596" t="s">
        <v>1711</v>
      </c>
      <c r="B1596" t="s">
        <v>1622</v>
      </c>
      <c r="C1596" t="s">
        <v>35</v>
      </c>
      <c r="D1596" t="s">
        <v>1623</v>
      </c>
      <c r="E1596" t="s">
        <v>129</v>
      </c>
      <c r="F1596">
        <v>2004</v>
      </c>
      <c r="G1596" t="s">
        <v>79</v>
      </c>
      <c r="H1596" t="s">
        <v>62</v>
      </c>
      <c r="I1596" t="s">
        <v>70</v>
      </c>
      <c r="J1596" s="21">
        <v>31.067077075210747</v>
      </c>
      <c r="K1596" s="21">
        <v>42.115963794358876</v>
      </c>
      <c r="L1596" s="21">
        <v>75.995587796668559</v>
      </c>
      <c r="M1596" s="21">
        <v>75.446353776856085</v>
      </c>
      <c r="N1596" s="21">
        <v>0</v>
      </c>
      <c r="O1596" s="21">
        <v>32.55845597799528</v>
      </c>
      <c r="P1596" s="21">
        <v>0</v>
      </c>
      <c r="Q1596" s="21">
        <v>26.366408495224992</v>
      </c>
      <c r="R1596" s="23">
        <v>1874863.177426104</v>
      </c>
      <c r="S1596" s="23">
        <v>1908167.0040907345</v>
      </c>
      <c r="T1596" s="23">
        <v>1125700.85567981</v>
      </c>
      <c r="U1596" s="18" t="s">
        <v>41</v>
      </c>
      <c r="V1596" s="23">
        <v>437.93768686300541</v>
      </c>
      <c r="W1596" s="23">
        <v>447.9495184636736</v>
      </c>
      <c r="X1596" s="23">
        <v>468.59304122815286</v>
      </c>
      <c r="Y1596" s="23">
        <v>445.85705290077505</v>
      </c>
      <c r="Z1596" s="23">
        <v>463.52739409548502</v>
      </c>
      <c r="AA1596" s="23">
        <v>441.73624296359083</v>
      </c>
      <c r="AB1596" s="21">
        <v>0</v>
      </c>
      <c r="AC1596" s="26">
        <f>((Y1596*1000)*(O1596/100))/VLOOKUP(E1596,'Sq Ft lookup'!$C$3:$D$7,2,0)</f>
        <v>1.1885842555062227</v>
      </c>
      <c r="AD1596" s="26">
        <f>(100-J1596)/100*X1596*1000/VLOOKUP(E1596,'Sq Ft lookup'!$C$3:$D$7,2,0)</f>
        <v>2.6448013619749822</v>
      </c>
      <c r="AE1596" s="26">
        <f>(100-K1596)/100*Y1596*1000/VLOOKUP(E1596,'Sq Ft lookup'!$C$3:$D$7,2,0)</f>
        <v>2.1131239800092452</v>
      </c>
    </row>
    <row r="1597" spans="1:31">
      <c r="A1597" t="s">
        <v>1712</v>
      </c>
      <c r="B1597" t="s">
        <v>1622</v>
      </c>
      <c r="C1597" t="s">
        <v>35</v>
      </c>
      <c r="D1597" t="s">
        <v>1623</v>
      </c>
      <c r="E1597" t="s">
        <v>129</v>
      </c>
      <c r="F1597">
        <v>2004</v>
      </c>
      <c r="G1597" t="s">
        <v>81</v>
      </c>
      <c r="H1597" t="s">
        <v>82</v>
      </c>
      <c r="I1597" t="s">
        <v>77</v>
      </c>
      <c r="J1597" s="21">
        <v>36.31136791141342</v>
      </c>
      <c r="K1597" s="21">
        <v>46.806868098390119</v>
      </c>
      <c r="L1597" s="21">
        <v>63.334181143408387</v>
      </c>
      <c r="M1597" s="21">
        <v>62.936161032997376</v>
      </c>
      <c r="N1597" s="21">
        <v>0</v>
      </c>
      <c r="O1597" s="21">
        <v>40.720097273183406</v>
      </c>
      <c r="P1597" s="21">
        <v>0</v>
      </c>
      <c r="Q1597" s="21">
        <v>29.755358345823247</v>
      </c>
      <c r="R1597" s="23">
        <v>2054045.8244618252</v>
      </c>
      <c r="S1597" s="23">
        <v>2074791.464422923</v>
      </c>
      <c r="T1597" s="23">
        <v>1037058.99596859</v>
      </c>
      <c r="U1597" s="18" t="s">
        <v>41</v>
      </c>
      <c r="V1597" s="23">
        <v>962.96268278349669</v>
      </c>
      <c r="W1597" s="23">
        <v>973.40344831984544</v>
      </c>
      <c r="X1597" s="23">
        <v>491.43443047680205</v>
      </c>
      <c r="Y1597" s="23">
        <v>463.32789273847931</v>
      </c>
      <c r="Z1597" s="23">
        <v>461.63004118234477</v>
      </c>
      <c r="AA1597" s="23">
        <v>433.70998808223464</v>
      </c>
      <c r="AB1597" s="21">
        <v>0</v>
      </c>
      <c r="AC1597" s="26">
        <f>((Y1597*1000)*(O1597/100))/VLOOKUP(E1597,'Sq Ft lookup'!$C$3:$D$7,2,0)</f>
        <v>1.5447840747461732</v>
      </c>
      <c r="AD1597" s="26">
        <f>(100-J1597)/100*X1597*1000/VLOOKUP(E1597,'Sq Ft lookup'!$C$3:$D$7,2,0)</f>
        <v>2.5627015555547383</v>
      </c>
      <c r="AE1597" s="26">
        <f>(100-K1597)/100*Y1597*1000/VLOOKUP(E1597,'Sq Ft lookup'!$C$3:$D$7,2,0)</f>
        <v>2.0179692228189894</v>
      </c>
    </row>
    <row r="1598" spans="1:31">
      <c r="A1598" t="s">
        <v>1713</v>
      </c>
      <c r="B1598" t="s">
        <v>1714</v>
      </c>
      <c r="C1598" t="s">
        <v>35</v>
      </c>
      <c r="D1598" t="s">
        <v>1715</v>
      </c>
      <c r="E1598" t="s">
        <v>37</v>
      </c>
      <c r="F1598">
        <v>2004</v>
      </c>
      <c r="G1598" t="s">
        <v>38</v>
      </c>
      <c r="H1598" t="s">
        <v>39</v>
      </c>
      <c r="I1598" t="s">
        <v>40</v>
      </c>
      <c r="J1598" s="21">
        <v>39.517376055589558</v>
      </c>
      <c r="K1598" s="21">
        <v>40.28083377112457</v>
      </c>
      <c r="L1598" s="21">
        <v>90.9154957335831</v>
      </c>
      <c r="M1598" s="21">
        <v>91.027967796711621</v>
      </c>
      <c r="N1598" s="21">
        <v>0</v>
      </c>
      <c r="O1598" s="21">
        <v>7.5126424604810751</v>
      </c>
      <c r="P1598" s="21">
        <v>0</v>
      </c>
      <c r="Q1598" s="21">
        <v>3.9541383326654995</v>
      </c>
      <c r="R1598" s="23">
        <v>223922.25399274426</v>
      </c>
      <c r="S1598" s="23">
        <v>221115.96795683395</v>
      </c>
      <c r="T1598" s="23">
        <v>411994.99053798697</v>
      </c>
      <c r="U1598" s="18" t="s">
        <v>41</v>
      </c>
      <c r="V1598" s="23">
        <v>35.401390635552957</v>
      </c>
      <c r="W1598" s="23">
        <v>34.963059813640179</v>
      </c>
      <c r="X1598" s="23">
        <v>50.956578517158775</v>
      </c>
      <c r="Y1598" s="23">
        <v>50.483796526710812</v>
      </c>
      <c r="Z1598" s="23">
        <v>48.61190810259604</v>
      </c>
      <c r="AA1598" s="23">
        <v>47.950770622455408</v>
      </c>
      <c r="AB1598" s="21">
        <v>0</v>
      </c>
      <c r="AC1598" s="26">
        <f>((Y1598*1000)*(O1598/100))/VLOOKUP(E1598,'Sq Ft lookup'!$C$3:$D$7,2,0)</f>
        <v>7.6627278180190855E-2</v>
      </c>
      <c r="AD1598" s="26">
        <f>(100-J1598)/100*X1598*1000/VLOOKUP(E1598,'Sq Ft lookup'!$C$3:$D$7,2,0)</f>
        <v>0.62268665035804383</v>
      </c>
      <c r="AE1598" s="26">
        <f>(100-K1598)/100*Y1598*1000/VLOOKUP(E1598,'Sq Ft lookup'!$C$3:$D$7,2,0)</f>
        <v>0.60912218136041363</v>
      </c>
    </row>
    <row r="1599" spans="1:31">
      <c r="A1599" t="s">
        <v>1716</v>
      </c>
      <c r="B1599" t="s">
        <v>1714</v>
      </c>
      <c r="C1599" t="s">
        <v>35</v>
      </c>
      <c r="D1599" t="s">
        <v>1715</v>
      </c>
      <c r="E1599" t="s">
        <v>37</v>
      </c>
      <c r="F1599">
        <v>2004</v>
      </c>
      <c r="G1599" t="s">
        <v>43</v>
      </c>
      <c r="H1599" t="s">
        <v>44</v>
      </c>
      <c r="I1599" t="s">
        <v>45</v>
      </c>
      <c r="J1599" s="21">
        <v>41.206646439852712</v>
      </c>
      <c r="K1599" s="21">
        <v>43.937872393706769</v>
      </c>
      <c r="L1599" s="21">
        <v>74.038951123160373</v>
      </c>
      <c r="M1599" s="21">
        <v>74.669879488992834</v>
      </c>
      <c r="N1599" s="21">
        <v>0</v>
      </c>
      <c r="O1599" s="21">
        <v>10.315754606663175</v>
      </c>
      <c r="P1599" s="21">
        <v>0</v>
      </c>
      <c r="Q1599" s="21">
        <v>4.7765396527321862</v>
      </c>
      <c r="R1599" s="23">
        <v>226382.59423587981</v>
      </c>
      <c r="S1599" s="23">
        <v>220966.22955590993</v>
      </c>
      <c r="T1599" s="23">
        <v>278345.07857748499</v>
      </c>
      <c r="U1599" s="18" t="s">
        <v>41</v>
      </c>
      <c r="V1599" s="23">
        <v>58.178313883896401</v>
      </c>
      <c r="W1599" s="23">
        <v>56.763470642379929</v>
      </c>
      <c r="X1599" s="23">
        <v>56.928949283136113</v>
      </c>
      <c r="Y1599" s="23">
        <v>50.162924689607713</v>
      </c>
      <c r="Z1599" s="23">
        <v>56.278790887595527</v>
      </c>
      <c r="AA1599" s="23">
        <v>49.352259636116536</v>
      </c>
      <c r="AB1599" s="21">
        <v>0</v>
      </c>
      <c r="AC1599" s="26">
        <f>((Y1599*1000)*(O1599/100))/VLOOKUP(E1599,'Sq Ft lookup'!$C$3:$D$7,2,0)</f>
        <v>0.10454963560976234</v>
      </c>
      <c r="AD1599" s="26">
        <f>(100-J1599)/100*X1599*1000/VLOOKUP(E1599,'Sq Ft lookup'!$C$3:$D$7,2,0)</f>
        <v>0.67623878028308215</v>
      </c>
      <c r="AE1599" s="26">
        <f>(100-K1599)/100*Y1599*1000/VLOOKUP(E1599,'Sq Ft lookup'!$C$3:$D$7,2,0)</f>
        <v>0.56818674311620665</v>
      </c>
    </row>
    <row r="1600" spans="1:31">
      <c r="A1600" t="s">
        <v>1717</v>
      </c>
      <c r="B1600" t="s">
        <v>1714</v>
      </c>
      <c r="C1600" t="s">
        <v>35</v>
      </c>
      <c r="D1600" s="22" t="s">
        <v>1715</v>
      </c>
      <c r="E1600" t="s">
        <v>37</v>
      </c>
      <c r="F1600">
        <v>2004</v>
      </c>
      <c r="G1600" t="s">
        <v>47</v>
      </c>
      <c r="H1600" t="s">
        <v>220</v>
      </c>
      <c r="I1600" t="s">
        <v>57</v>
      </c>
      <c r="J1600" s="21">
        <v>40.96194739385264</v>
      </c>
      <c r="K1600" s="21">
        <v>42.733503976638879</v>
      </c>
      <c r="L1600" s="21">
        <v>76.669903131882776</v>
      </c>
      <c r="M1600" s="21">
        <v>77.153648995018983</v>
      </c>
      <c r="N1600" s="21">
        <v>0</v>
      </c>
      <c r="O1600" s="21">
        <v>6.5277978220361801</v>
      </c>
      <c r="P1600" s="21">
        <v>0</v>
      </c>
      <c r="Q1600" s="21">
        <v>7.1951037999574226</v>
      </c>
      <c r="R1600" s="23">
        <v>225318.69007137039</v>
      </c>
      <c r="S1600" s="23">
        <v>220705.06368110134</v>
      </c>
      <c r="T1600" s="23">
        <v>385143.52697008202</v>
      </c>
      <c r="U1600" s="18" t="s">
        <v>41</v>
      </c>
      <c r="V1600" s="23">
        <v>43.028248736959121</v>
      </c>
      <c r="W1600" s="23">
        <v>42.133426936525268</v>
      </c>
      <c r="X1600" s="23">
        <v>55.410339947549801</v>
      </c>
      <c r="Y1600" s="23">
        <v>49.007968986165324</v>
      </c>
      <c r="Z1600" s="23">
        <v>53.999757798525742</v>
      </c>
      <c r="AA1600" s="23">
        <v>48.967634209535781</v>
      </c>
      <c r="AB1600" s="21">
        <v>0</v>
      </c>
      <c r="AC1600" s="26">
        <f>((Y1600*1000)*(O1600/100))/VLOOKUP(E1600,'Sq Ft lookup'!$C$3:$D$7,2,0)</f>
        <v>6.4635642632651105E-2</v>
      </c>
      <c r="AD1600" s="26">
        <f>(100-J1600)/100*X1600*1000/VLOOKUP(E1600,'Sq Ft lookup'!$C$3:$D$7,2,0)</f>
        <v>0.66093919885805719</v>
      </c>
      <c r="AE1600" s="26">
        <f>(100-K1600)/100*Y1600*1000/VLOOKUP(E1600,'Sq Ft lookup'!$C$3:$D$7,2,0)</f>
        <v>0.56702993455081163</v>
      </c>
    </row>
    <row r="1601" spans="1:31">
      <c r="A1601" t="s">
        <v>1718</v>
      </c>
      <c r="B1601" t="s">
        <v>1714</v>
      </c>
      <c r="C1601" t="s">
        <v>35</v>
      </c>
      <c r="D1601" t="s">
        <v>1715</v>
      </c>
      <c r="E1601" t="s">
        <v>37</v>
      </c>
      <c r="F1601">
        <v>2004</v>
      </c>
      <c r="G1601" t="s">
        <v>47</v>
      </c>
      <c r="H1601" t="s">
        <v>39</v>
      </c>
      <c r="I1601" t="s">
        <v>40</v>
      </c>
      <c r="J1601" s="21">
        <v>41.761465183702725</v>
      </c>
      <c r="K1601" s="21">
        <v>43.976345875306833</v>
      </c>
      <c r="L1601" s="21">
        <v>91.59103435169699</v>
      </c>
      <c r="M1601" s="21">
        <v>91.762685405816384</v>
      </c>
      <c r="N1601" s="21">
        <v>0</v>
      </c>
      <c r="O1601" s="21">
        <v>23.657167875588179</v>
      </c>
      <c r="P1601" s="21">
        <v>0</v>
      </c>
      <c r="Q1601" s="21">
        <v>10.62138140587366</v>
      </c>
      <c r="R1601" s="23">
        <v>225318.69007137039</v>
      </c>
      <c r="S1601" s="23">
        <v>220739.7864684856</v>
      </c>
      <c r="T1601" s="23">
        <v>385143.52697008202</v>
      </c>
      <c r="U1601" s="18" t="s">
        <v>41</v>
      </c>
      <c r="V1601" s="23">
        <v>35.634723345094194</v>
      </c>
      <c r="W1601" s="23">
        <v>34.905576650246523</v>
      </c>
      <c r="X1601" s="23">
        <v>55.410339947549801</v>
      </c>
      <c r="Y1601" s="23">
        <v>49.439517033525952</v>
      </c>
      <c r="Z1601" s="23">
        <v>55.303379642209883</v>
      </c>
      <c r="AA1601" s="23">
        <v>49.016657021834988</v>
      </c>
      <c r="AB1601" s="21">
        <v>0</v>
      </c>
      <c r="AC1601" s="26">
        <f>((Y1601*1000)*(O1601/100))/VLOOKUP(E1601,'Sq Ft lookup'!$C$3:$D$7,2,0)</f>
        <v>0.23630648634207996</v>
      </c>
      <c r="AD1601" s="26">
        <f>(100-J1601)/100*X1601*1000/VLOOKUP(E1601,'Sq Ft lookup'!$C$3:$D$7,2,0)</f>
        <v>0.65198848615380267</v>
      </c>
      <c r="AE1601" s="26">
        <f>(100-K1601)/100*Y1601*1000/VLOOKUP(E1601,'Sq Ft lookup'!$C$3:$D$7,2,0)</f>
        <v>0.55960852659422855</v>
      </c>
    </row>
    <row r="1602" spans="1:31">
      <c r="A1602" t="s">
        <v>1719</v>
      </c>
      <c r="B1602" t="s">
        <v>1714</v>
      </c>
      <c r="C1602" t="s">
        <v>35</v>
      </c>
      <c r="D1602" s="22" t="s">
        <v>1715</v>
      </c>
      <c r="E1602" t="s">
        <v>37</v>
      </c>
      <c r="F1602">
        <v>2004</v>
      </c>
      <c r="G1602" t="s">
        <v>49</v>
      </c>
      <c r="H1602" t="s">
        <v>44</v>
      </c>
      <c r="I1602" t="s">
        <v>45</v>
      </c>
      <c r="J1602" s="21">
        <v>34.180834277948257</v>
      </c>
      <c r="K1602" s="21">
        <v>34.82310857544487</v>
      </c>
      <c r="L1602" s="21">
        <v>78.18244360728697</v>
      </c>
      <c r="M1602" s="21">
        <v>78.386981563809812</v>
      </c>
      <c r="N1602" s="21">
        <v>0</v>
      </c>
      <c r="O1602" s="21">
        <v>0.62991605894517178</v>
      </c>
      <c r="P1602" s="21">
        <v>0</v>
      </c>
      <c r="Q1602" s="21">
        <v>0.60797947780961525</v>
      </c>
      <c r="R1602" s="23">
        <v>219818.61786704365</v>
      </c>
      <c r="S1602" s="23">
        <v>217855.48980767277</v>
      </c>
      <c r="T1602" s="23">
        <v>99491.795052710004</v>
      </c>
      <c r="U1602" s="18" t="s">
        <v>41</v>
      </c>
      <c r="V1602" s="23">
        <v>27.762205444011375</v>
      </c>
      <c r="W1602" s="23">
        <v>27.50193681519314</v>
      </c>
      <c r="X1602" s="23">
        <v>50.158575300984623</v>
      </c>
      <c r="Y1602" s="23">
        <v>49.847695325477993</v>
      </c>
      <c r="Z1602" s="23">
        <v>50.158520582496166</v>
      </c>
      <c r="AA1602" s="23">
        <v>49.847640606989529</v>
      </c>
      <c r="AB1602" s="21">
        <v>0</v>
      </c>
      <c r="AC1602" s="26">
        <f>((Y1602*1000)*(O1602/100))/VLOOKUP(E1602,'Sq Ft lookup'!$C$3:$D$7,2,0)</f>
        <v>6.3440476385341468E-3</v>
      </c>
      <c r="AD1602" s="26">
        <f>(100-J1602)/100*X1602*1000/VLOOKUP(E1602,'Sq Ft lookup'!$C$3:$D$7,2,0)</f>
        <v>0.66701597739519503</v>
      </c>
      <c r="AE1602" s="26">
        <f>(100-K1602)/100*Y1602*1000/VLOOKUP(E1602,'Sq Ft lookup'!$C$3:$D$7,2,0)</f>
        <v>0.65641333993190898</v>
      </c>
    </row>
    <row r="1603" spans="1:31">
      <c r="A1603" t="s">
        <v>1720</v>
      </c>
      <c r="B1603" t="s">
        <v>1714</v>
      </c>
      <c r="C1603" t="s">
        <v>35</v>
      </c>
      <c r="D1603" s="22" t="s">
        <v>1715</v>
      </c>
      <c r="E1603" t="s">
        <v>37</v>
      </c>
      <c r="F1603">
        <v>2004</v>
      </c>
      <c r="G1603" t="s">
        <v>51</v>
      </c>
      <c r="H1603" t="s">
        <v>52</v>
      </c>
      <c r="I1603" t="s">
        <v>53</v>
      </c>
      <c r="J1603" s="21">
        <v>51.669072274705655</v>
      </c>
      <c r="K1603" s="21">
        <v>56.135594965057308</v>
      </c>
      <c r="L1603" s="21">
        <v>87.062813947068008</v>
      </c>
      <c r="M1603" s="21">
        <v>87.6375194669818</v>
      </c>
      <c r="N1603" s="21">
        <v>0</v>
      </c>
      <c r="O1603" s="21">
        <v>17.37823598232298</v>
      </c>
      <c r="P1603" s="21">
        <v>0</v>
      </c>
      <c r="Q1603" s="21">
        <v>9.3715927213896943</v>
      </c>
      <c r="R1603" s="23">
        <v>235978.75918961517</v>
      </c>
      <c r="S1603" s="23">
        <v>225354.21125275648</v>
      </c>
      <c r="T1603" s="23">
        <v>159968.28161321301</v>
      </c>
      <c r="U1603" s="18" t="s">
        <v>41</v>
      </c>
      <c r="V1603" s="23">
        <v>35.425938159821179</v>
      </c>
      <c r="W1603" s="23">
        <v>33.851753459368879</v>
      </c>
      <c r="X1603" s="23">
        <v>63.297299008828439</v>
      </c>
      <c r="Y1603" s="23">
        <v>57.484712153401858</v>
      </c>
      <c r="Z1603" s="23">
        <v>62.843194115359928</v>
      </c>
      <c r="AA1603" s="23">
        <v>57.034713229991532</v>
      </c>
      <c r="AB1603" s="21">
        <v>0</v>
      </c>
      <c r="AC1603" s="26">
        <f>((Y1603*1000)*(O1603/100))/VLOOKUP(E1603,'Sq Ft lookup'!$C$3:$D$7,2,0)</f>
        <v>0.20183511327967016</v>
      </c>
      <c r="AD1603" s="26">
        <f>(100-J1603)/100*X1603*1000/VLOOKUP(E1603,'Sq Ft lookup'!$C$3:$D$7,2,0)</f>
        <v>0.61808610639499595</v>
      </c>
      <c r="AE1603" s="26">
        <f>(100-K1603)/100*Y1603*1000/VLOOKUP(E1603,'Sq Ft lookup'!$C$3:$D$7,2,0)</f>
        <v>0.50945200469015295</v>
      </c>
    </row>
    <row r="1604" spans="1:31">
      <c r="A1604" t="s">
        <v>1721</v>
      </c>
      <c r="B1604" t="s">
        <v>1714</v>
      </c>
      <c r="C1604" t="s">
        <v>35</v>
      </c>
      <c r="D1604" s="22" t="s">
        <v>1715</v>
      </c>
      <c r="E1604" t="s">
        <v>37</v>
      </c>
      <c r="F1604">
        <v>2004</v>
      </c>
      <c r="G1604" t="s">
        <v>55</v>
      </c>
      <c r="H1604" t="s">
        <v>225</v>
      </c>
      <c r="I1604" t="s">
        <v>40</v>
      </c>
      <c r="J1604" s="21">
        <v>35.397020330123631</v>
      </c>
      <c r="K1604" s="21">
        <v>40.143940367710108</v>
      </c>
      <c r="L1604" s="21">
        <v>70.759837714889585</v>
      </c>
      <c r="M1604" s="21">
        <v>71.825372364349121</v>
      </c>
      <c r="N1604" s="21">
        <v>0</v>
      </c>
      <c r="O1604" s="21">
        <v>17.954781703677479</v>
      </c>
      <c r="P1604" s="21">
        <v>0</v>
      </c>
      <c r="Q1604" s="21">
        <v>17.566656975106859</v>
      </c>
      <c r="R1604" s="23">
        <v>229406.35159487836</v>
      </c>
      <c r="S1604" s="23">
        <v>221158.95330859578</v>
      </c>
      <c r="T1604" s="23">
        <v>253509.588267902</v>
      </c>
      <c r="U1604" s="18" t="s">
        <v>41</v>
      </c>
      <c r="V1604" s="23">
        <v>102.09293297892961</v>
      </c>
      <c r="W1604" s="23">
        <v>98.370983644415702</v>
      </c>
      <c r="X1604" s="23">
        <v>59.95699300497148</v>
      </c>
      <c r="Y1604" s="23">
        <v>51.892453979082823</v>
      </c>
      <c r="Z1604" s="23">
        <v>58.400570099592699</v>
      </c>
      <c r="AA1604" s="23">
        <v>50.430681274045185</v>
      </c>
      <c r="AB1604" s="21">
        <v>0</v>
      </c>
      <c r="AC1604" s="26">
        <f>((Y1604*1000)*(O1604/100))/VLOOKUP(E1604,'Sq Ft lookup'!$C$3:$D$7,2,0)</f>
        <v>0.18824480922569187</v>
      </c>
      <c r="AD1604" s="26">
        <f>(100-J1604)/100*X1604*1000/VLOOKUP(E1604,'Sq Ft lookup'!$C$3:$D$7,2,0)</f>
        <v>0.78258418025398357</v>
      </c>
      <c r="AE1604" s="26">
        <f>(100-K1604)/100*Y1604*1000/VLOOKUP(E1604,'Sq Ft lookup'!$C$3:$D$7,2,0)</f>
        <v>0.62755385793268825</v>
      </c>
    </row>
    <row r="1605" spans="1:31">
      <c r="A1605" t="s">
        <v>1722</v>
      </c>
      <c r="B1605" t="s">
        <v>1714</v>
      </c>
      <c r="C1605" t="s">
        <v>35</v>
      </c>
      <c r="D1605" t="s">
        <v>1715</v>
      </c>
      <c r="E1605" t="s">
        <v>37</v>
      </c>
      <c r="F1605">
        <v>2004</v>
      </c>
      <c r="G1605" t="s">
        <v>55</v>
      </c>
      <c r="H1605" t="s">
        <v>56</v>
      </c>
      <c r="I1605" t="s">
        <v>57</v>
      </c>
      <c r="J1605" s="21">
        <v>38.879112939826044</v>
      </c>
      <c r="K1605" s="21">
        <v>42.675639129973163</v>
      </c>
      <c r="L1605" s="21">
        <v>84.511996081247077</v>
      </c>
      <c r="M1605" s="21">
        <v>85.043379736327935</v>
      </c>
      <c r="N1605" s="21">
        <v>0</v>
      </c>
      <c r="O1605" s="21">
        <v>0.54041161021092798</v>
      </c>
      <c r="P1605" s="21">
        <v>0</v>
      </c>
      <c r="Q1605" s="21">
        <v>0.49249213042329953</v>
      </c>
      <c r="R1605" s="23">
        <v>229406.35159487836</v>
      </c>
      <c r="S1605" s="23">
        <v>221563.45092571492</v>
      </c>
      <c r="T1605" s="23">
        <v>253509.588267902</v>
      </c>
      <c r="U1605" s="18" t="s">
        <v>41</v>
      </c>
      <c r="V1605" s="23">
        <v>22.068176623898097</v>
      </c>
      <c r="W1605" s="23">
        <v>21.310576282696683</v>
      </c>
      <c r="X1605" s="23">
        <v>59.95699300497148</v>
      </c>
      <c r="Y1605" s="23">
        <v>52.474665821103507</v>
      </c>
      <c r="Z1605" s="23">
        <v>58.227241499851971</v>
      </c>
      <c r="AA1605" s="23">
        <v>50.912673562721004</v>
      </c>
      <c r="AB1605" s="21">
        <v>0</v>
      </c>
      <c r="AC1605" s="26">
        <f>((Y1605*1000)*(O1605/100))/VLOOKUP(E1605,'Sq Ft lookup'!$C$3:$D$7,2,0)</f>
        <v>5.7294511873245578E-3</v>
      </c>
      <c r="AD1605" s="26">
        <f>(100-J1605)/100*X1605*1000/VLOOKUP(E1605,'Sq Ft lookup'!$C$3:$D$7,2,0)</f>
        <v>0.7404029897816955</v>
      </c>
      <c r="AE1605" s="26">
        <f>(100-K1605)/100*Y1605*1000/VLOOKUP(E1605,'Sq Ft lookup'!$C$3:$D$7,2,0)</f>
        <v>0.6077536478559451</v>
      </c>
    </row>
    <row r="1606" spans="1:31">
      <c r="A1606" t="s">
        <v>1723</v>
      </c>
      <c r="B1606" t="s">
        <v>1714</v>
      </c>
      <c r="C1606" t="s">
        <v>35</v>
      </c>
      <c r="D1606" t="s">
        <v>1715</v>
      </c>
      <c r="E1606" t="s">
        <v>37</v>
      </c>
      <c r="F1606">
        <v>2004</v>
      </c>
      <c r="G1606" t="s">
        <v>59</v>
      </c>
      <c r="H1606" t="s">
        <v>44</v>
      </c>
      <c r="I1606" t="s">
        <v>45</v>
      </c>
      <c r="J1606" s="21">
        <v>34.951825874901445</v>
      </c>
      <c r="K1606" s="21">
        <v>35.679671040895066</v>
      </c>
      <c r="L1606" s="21">
        <v>78.394904257523834</v>
      </c>
      <c r="M1606" s="21">
        <v>78.624840130892579</v>
      </c>
      <c r="N1606" s="21">
        <v>0</v>
      </c>
      <c r="O1606" s="21">
        <v>3.1466951995915959</v>
      </c>
      <c r="P1606" s="21">
        <v>0</v>
      </c>
      <c r="Q1606" s="21">
        <v>1.6274461856643614</v>
      </c>
      <c r="R1606" s="23">
        <v>220454.85648308106</v>
      </c>
      <c r="S1606" s="23">
        <v>218165.0774999893</v>
      </c>
      <c r="T1606" s="23">
        <v>95311.410233314993</v>
      </c>
      <c r="U1606" s="18" t="s">
        <v>41</v>
      </c>
      <c r="V1606" s="23">
        <v>27.816825502414449</v>
      </c>
      <c r="W1606" s="23">
        <v>27.52031332386586</v>
      </c>
      <c r="X1606" s="23">
        <v>50.750618435774904</v>
      </c>
      <c r="Y1606" s="23">
        <v>49.877644194249044</v>
      </c>
      <c r="Z1606" s="23">
        <v>50.252980450218082</v>
      </c>
      <c r="AA1606" s="23">
        <v>49.854264094050755</v>
      </c>
      <c r="AB1606" s="21">
        <v>0</v>
      </c>
      <c r="AC1606" s="26">
        <f>((Y1606*1000)*(O1606/100))/VLOOKUP(E1606,'Sq Ft lookup'!$C$3:$D$7,2,0)</f>
        <v>3.1710221952314599E-2</v>
      </c>
      <c r="AD1606" s="26">
        <f>(100-J1606)/100*X1606*1000/VLOOKUP(E1606,'Sq Ft lookup'!$C$3:$D$7,2,0)</f>
        <v>0.66698354681618799</v>
      </c>
      <c r="AE1606" s="26">
        <f>(100-K1606)/100*Y1606*1000/VLOOKUP(E1606,'Sq Ft lookup'!$C$3:$D$7,2,0)</f>
        <v>0.6481758727708431</v>
      </c>
    </row>
    <row r="1607" spans="1:31">
      <c r="A1607" t="s">
        <v>1724</v>
      </c>
      <c r="B1607" t="s">
        <v>1714</v>
      </c>
      <c r="C1607" t="s">
        <v>35</v>
      </c>
      <c r="D1607" t="s">
        <v>1715</v>
      </c>
      <c r="E1607" t="s">
        <v>37</v>
      </c>
      <c r="F1607">
        <v>2004</v>
      </c>
      <c r="G1607" t="s">
        <v>61</v>
      </c>
      <c r="H1607" t="s">
        <v>62</v>
      </c>
      <c r="I1607" t="s">
        <v>63</v>
      </c>
      <c r="J1607" s="21">
        <v>32.327796637323004</v>
      </c>
      <c r="K1607" s="21">
        <v>40.602104707175378</v>
      </c>
      <c r="L1607" s="21">
        <v>84.151413664316806</v>
      </c>
      <c r="M1607" s="21">
        <v>84.931242334728452</v>
      </c>
      <c r="N1607" s="21">
        <v>0</v>
      </c>
      <c r="O1607" s="21">
        <v>19.635233057684275</v>
      </c>
      <c r="P1607" s="21">
        <v>0</v>
      </c>
      <c r="Q1607" s="21">
        <v>11.01362911884118</v>
      </c>
      <c r="R1607" s="23">
        <v>240685.96125802537</v>
      </c>
      <c r="S1607" s="23">
        <v>229212.21672060445</v>
      </c>
      <c r="T1607" s="23">
        <v>84664.063988534996</v>
      </c>
      <c r="U1607" s="18" t="s">
        <v>41</v>
      </c>
      <c r="V1607" s="21">
        <v>40.874708183088806</v>
      </c>
      <c r="W1607" s="21">
        <v>38.862407163665281</v>
      </c>
      <c r="X1607" s="23">
        <v>68.307890352108942</v>
      </c>
      <c r="Y1607" s="23">
        <v>60.22562010367831</v>
      </c>
      <c r="Z1607" s="23">
        <v>68.307890352108942</v>
      </c>
      <c r="AA1607" s="23">
        <v>60.22562010367831</v>
      </c>
      <c r="AB1607" s="21">
        <v>0</v>
      </c>
      <c r="AC1607" s="26">
        <f>((Y1607*1000)*(O1607/100))/VLOOKUP(E1607,'Sq Ft lookup'!$C$3:$D$7,2,0)</f>
        <v>0.23892192883711064</v>
      </c>
      <c r="AD1607" s="26">
        <f>(100-J1607)/100*X1607*1000/VLOOKUP(E1607,'Sq Ft lookup'!$C$3:$D$7,2,0)</f>
        <v>0.93394190265347188</v>
      </c>
      <c r="AE1607" s="26">
        <f>(100-K1607)/100*Y1607*1000/VLOOKUP(E1607,'Sq Ft lookup'!$C$3:$D$7,2,0)</f>
        <v>0.72275483924916006</v>
      </c>
    </row>
    <row r="1608" spans="1:31">
      <c r="A1608" t="s">
        <v>1725</v>
      </c>
      <c r="B1608" t="s">
        <v>1714</v>
      </c>
      <c r="C1608" t="s">
        <v>35</v>
      </c>
      <c r="D1608" s="22" t="s">
        <v>1715</v>
      </c>
      <c r="E1608" t="s">
        <v>37</v>
      </c>
      <c r="F1608">
        <v>2004</v>
      </c>
      <c r="G1608" t="s">
        <v>65</v>
      </c>
      <c r="H1608" t="s">
        <v>230</v>
      </c>
      <c r="I1608" t="s">
        <v>63</v>
      </c>
      <c r="J1608" s="21">
        <v>31.488934355179822</v>
      </c>
      <c r="K1608" s="21">
        <v>37.210895188894654</v>
      </c>
      <c r="L1608" s="21">
        <v>89.3662840675795</v>
      </c>
      <c r="M1608" s="21">
        <v>89.776520752860421</v>
      </c>
      <c r="N1608" s="21">
        <v>0</v>
      </c>
      <c r="O1608" s="21">
        <v>0.46818169342310523</v>
      </c>
      <c r="P1608" s="21">
        <v>0</v>
      </c>
      <c r="Q1608" s="21">
        <v>0.44091434029628829</v>
      </c>
      <c r="R1608" s="23">
        <v>234093.63804161569</v>
      </c>
      <c r="S1608" s="23">
        <v>225564.77376182351</v>
      </c>
      <c r="T1608" s="23">
        <v>152631.17962718199</v>
      </c>
      <c r="U1608" s="18" t="s">
        <v>41</v>
      </c>
      <c r="V1608" s="23">
        <v>48.380858108310747</v>
      </c>
      <c r="W1608" s="23">
        <v>46.513631304783651</v>
      </c>
      <c r="X1608" s="23">
        <v>64.882404268132106</v>
      </c>
      <c r="Y1608" s="23">
        <v>58.809758822318464</v>
      </c>
      <c r="Z1608" s="23">
        <v>64.873078701827637</v>
      </c>
      <c r="AA1608" s="23">
        <v>58.748778326113111</v>
      </c>
      <c r="AB1608" s="21">
        <v>0</v>
      </c>
      <c r="AC1608" s="26">
        <f>((Y1608*1000)*(O1608/100))/VLOOKUP(E1608,'Sq Ft lookup'!$C$3:$D$7,2,0)</f>
        <v>5.5629159461031341E-3</v>
      </c>
      <c r="AD1608" s="26">
        <f>(100-J1608)/100*X1608*1000/VLOOKUP(E1608,'Sq Ft lookup'!$C$3:$D$7,2,0)</f>
        <v>0.89810337569608234</v>
      </c>
      <c r="AE1608" s="26">
        <f>(100-K1608)/100*Y1608*1000/VLOOKUP(E1608,'Sq Ft lookup'!$C$3:$D$7,2,0)</f>
        <v>0.7460576039216853</v>
      </c>
    </row>
    <row r="1609" spans="1:31">
      <c r="A1609" t="s">
        <v>1726</v>
      </c>
      <c r="B1609" t="s">
        <v>1714</v>
      </c>
      <c r="C1609" t="s">
        <v>35</v>
      </c>
      <c r="D1609" t="s">
        <v>1715</v>
      </c>
      <c r="E1609" t="s">
        <v>37</v>
      </c>
      <c r="F1609">
        <v>2004</v>
      </c>
      <c r="G1609" t="s">
        <v>65</v>
      </c>
      <c r="H1609" t="s">
        <v>66</v>
      </c>
      <c r="I1609" t="s">
        <v>57</v>
      </c>
      <c r="J1609" s="21">
        <v>37.03987550496096</v>
      </c>
      <c r="K1609" s="21">
        <v>45.040775767863842</v>
      </c>
      <c r="L1609" s="21">
        <v>85.40614647513226</v>
      </c>
      <c r="M1609" s="21">
        <v>85.99640827792642</v>
      </c>
      <c r="N1609" s="21">
        <v>0</v>
      </c>
      <c r="O1609" s="21">
        <v>24.116366779082817</v>
      </c>
      <c r="P1609" s="21">
        <v>0</v>
      </c>
      <c r="Q1609" s="21">
        <v>20.05783855503903</v>
      </c>
      <c r="R1609" s="23">
        <v>234093.63804161569</v>
      </c>
      <c r="S1609" s="23">
        <v>224517.11683069088</v>
      </c>
      <c r="T1609" s="23">
        <v>152631.17962718199</v>
      </c>
      <c r="U1609" s="18" t="s">
        <v>41</v>
      </c>
      <c r="V1609" s="23">
        <v>22.502143139420212</v>
      </c>
      <c r="W1609" s="23">
        <v>21.591770621677338</v>
      </c>
      <c r="X1609" s="23">
        <v>64.882404268132106</v>
      </c>
      <c r="Y1609" s="23">
        <v>55.524934533526697</v>
      </c>
      <c r="Z1609" s="23">
        <v>64.882404268132106</v>
      </c>
      <c r="AA1609" s="23">
        <v>55.122845108897231</v>
      </c>
      <c r="AB1609" s="21">
        <v>0</v>
      </c>
      <c r="AC1609" s="26">
        <f>((Y1609*1000)*(O1609/100))/VLOOKUP(E1609,'Sq Ft lookup'!$C$3:$D$7,2,0)</f>
        <v>0.27054443612386941</v>
      </c>
      <c r="AD1609" s="26">
        <f>(100-J1609)/100*X1609*1000/VLOOKUP(E1609,'Sq Ft lookup'!$C$3:$D$7,2,0)</f>
        <v>0.82533675123932715</v>
      </c>
      <c r="AE1609" s="26">
        <f>(100-K1609)/100*Y1609*1000/VLOOKUP(E1609,'Sq Ft lookup'!$C$3:$D$7,2,0)</f>
        <v>0.61654860642545195</v>
      </c>
    </row>
    <row r="1610" spans="1:31">
      <c r="A1610" t="s">
        <v>1727</v>
      </c>
      <c r="B1610" t="s">
        <v>1714</v>
      </c>
      <c r="C1610" t="s">
        <v>35</v>
      </c>
      <c r="D1610" t="s">
        <v>1715</v>
      </c>
      <c r="E1610" t="s">
        <v>37</v>
      </c>
      <c r="F1610">
        <v>2004</v>
      </c>
      <c r="G1610" t="s">
        <v>68</v>
      </c>
      <c r="H1610" t="s">
        <v>69</v>
      </c>
      <c r="I1610" t="s">
        <v>70</v>
      </c>
      <c r="J1610" s="21">
        <v>42.94158430788498</v>
      </c>
      <c r="K1610" s="21">
        <v>43.154255342516436</v>
      </c>
      <c r="L1610" s="21">
        <v>84.581789114575272</v>
      </c>
      <c r="M1610" s="21">
        <v>84.639462649989895</v>
      </c>
      <c r="N1610" s="21">
        <v>0</v>
      </c>
      <c r="O1610" s="21">
        <v>0</v>
      </c>
      <c r="P1610" s="21">
        <v>0</v>
      </c>
      <c r="Q1610" s="21">
        <v>0</v>
      </c>
      <c r="R1610" s="23">
        <v>214958.72870083287</v>
      </c>
      <c r="S1610" s="23">
        <v>214135.66045290625</v>
      </c>
      <c r="T1610" s="23">
        <v>21599.754896381</v>
      </c>
      <c r="U1610" s="18" t="s">
        <v>41</v>
      </c>
      <c r="V1610" s="23">
        <v>23.181176568425794</v>
      </c>
      <c r="W1610" s="23">
        <v>23.094277802776439</v>
      </c>
      <c r="X1610" s="23">
        <v>49.003615842450685</v>
      </c>
      <c r="Y1610" s="23">
        <v>47.393019074145101</v>
      </c>
      <c r="Z1610" s="23">
        <v>46.691353609226965</v>
      </c>
      <c r="AA1610" s="23">
        <v>46.504158929263767</v>
      </c>
      <c r="AB1610" s="21">
        <v>0</v>
      </c>
      <c r="AC1610" s="26">
        <f>((Y1610*1000)*(O1610/100))/VLOOKUP(E1610,'Sq Ft lookup'!$C$3:$D$7,2,0)</f>
        <v>0</v>
      </c>
      <c r="AD1610" s="26">
        <f>(100-J1610)/100*X1610*1000/VLOOKUP(E1610,'Sq Ft lookup'!$C$3:$D$7,2,0)</f>
        <v>0.56491942280134644</v>
      </c>
      <c r="AE1610" s="26">
        <f>(100-K1610)/100*Y1610*1000/VLOOKUP(E1610,'Sq Ft lookup'!$C$3:$D$7,2,0)</f>
        <v>0.54431588258129115</v>
      </c>
    </row>
    <row r="1611" spans="1:31">
      <c r="A1611" t="s">
        <v>1728</v>
      </c>
      <c r="B1611" t="s">
        <v>1714</v>
      </c>
      <c r="C1611" t="s">
        <v>35</v>
      </c>
      <c r="D1611" t="s">
        <v>1715</v>
      </c>
      <c r="E1611" t="s">
        <v>37</v>
      </c>
      <c r="F1611">
        <v>2004</v>
      </c>
      <c r="G1611" t="s">
        <v>72</v>
      </c>
      <c r="H1611" t="s">
        <v>73</v>
      </c>
      <c r="I1611" t="s">
        <v>63</v>
      </c>
      <c r="J1611" s="21">
        <v>29.664680107393281</v>
      </c>
      <c r="K1611" s="21">
        <v>37.525793966203643</v>
      </c>
      <c r="L1611" s="21">
        <v>82.315593466391761</v>
      </c>
      <c r="M1611" s="21">
        <v>83.398707196981064</v>
      </c>
      <c r="N1611" s="21">
        <v>0</v>
      </c>
      <c r="O1611" s="21">
        <v>17.528975474202266</v>
      </c>
      <c r="P1611" s="21">
        <v>0</v>
      </c>
      <c r="Q1611" s="21">
        <v>12.586874437715807</v>
      </c>
      <c r="R1611" s="23">
        <v>254986.58476178205</v>
      </c>
      <c r="S1611" s="23">
        <v>240222.26002213891</v>
      </c>
      <c r="T1611" s="23">
        <v>49383.772327466999</v>
      </c>
      <c r="U1611" s="18" t="s">
        <v>41</v>
      </c>
      <c r="V1611" s="23">
        <v>72.736311543944211</v>
      </c>
      <c r="W1611" s="23">
        <v>68.279746806191127</v>
      </c>
      <c r="X1611" s="23">
        <v>75.637323846506746</v>
      </c>
      <c r="Y1611" s="23">
        <v>66.979838859738734</v>
      </c>
      <c r="Z1611" s="23">
        <v>73.940559999273916</v>
      </c>
      <c r="AA1611" s="23">
        <v>66.6077032054352</v>
      </c>
      <c r="AB1611" s="21">
        <v>0</v>
      </c>
      <c r="AC1611" s="26">
        <f>((Y1611*1000)*(O1611/100))/VLOOKUP(E1611,'Sq Ft lookup'!$C$3:$D$7,2,0)</f>
        <v>0.23721344633566627</v>
      </c>
      <c r="AD1611" s="26">
        <f>(100-J1611)/100*X1611*1000/VLOOKUP(E1611,'Sq Ft lookup'!$C$3:$D$7,2,0)</f>
        <v>1.0748510695150506</v>
      </c>
      <c r="AE1611" s="26">
        <f>(100-K1611)/100*Y1611*1000/VLOOKUP(E1611,'Sq Ft lookup'!$C$3:$D$7,2,0)</f>
        <v>0.84544140883600316</v>
      </c>
    </row>
    <row r="1612" spans="1:31">
      <c r="A1612" t="s">
        <v>1729</v>
      </c>
      <c r="B1612" t="s">
        <v>1714</v>
      </c>
      <c r="C1612" t="s">
        <v>35</v>
      </c>
      <c r="D1612" s="22" t="s">
        <v>1715</v>
      </c>
      <c r="E1612" t="s">
        <v>37</v>
      </c>
      <c r="F1612">
        <v>2004</v>
      </c>
      <c r="G1612" t="s">
        <v>75</v>
      </c>
      <c r="H1612" t="s">
        <v>235</v>
      </c>
      <c r="I1612" t="s">
        <v>63</v>
      </c>
      <c r="J1612" s="21">
        <v>28.79719208489584</v>
      </c>
      <c r="K1612" s="21">
        <v>36.273995454805664</v>
      </c>
      <c r="L1612" s="21">
        <v>86.342973393332983</v>
      </c>
      <c r="M1612" s="21">
        <v>87.053901401163913</v>
      </c>
      <c r="N1612" s="21">
        <v>0</v>
      </c>
      <c r="O1612" s="21">
        <v>12.025865940595104</v>
      </c>
      <c r="P1612" s="21">
        <v>0</v>
      </c>
      <c r="Q1612" s="21">
        <v>9.4282186478532299</v>
      </c>
      <c r="R1612" s="23">
        <v>247369.83364722956</v>
      </c>
      <c r="S1612" s="23">
        <v>235542.28741309626</v>
      </c>
      <c r="T1612" s="23">
        <v>63751.422771758997</v>
      </c>
      <c r="U1612" s="18" t="s">
        <v>41</v>
      </c>
      <c r="V1612" s="23">
        <v>61.347431767690686</v>
      </c>
      <c r="W1612" s="23">
        <v>58.152392358038824</v>
      </c>
      <c r="X1612" s="23">
        <v>72.851464128497099</v>
      </c>
      <c r="Y1612" s="23">
        <v>65.486156106699255</v>
      </c>
      <c r="Z1612" s="23">
        <v>71.634883843008282</v>
      </c>
      <c r="AA1612" s="23">
        <v>65.314477438385595</v>
      </c>
      <c r="AB1612" s="21">
        <v>0</v>
      </c>
      <c r="AC1612" s="26">
        <f>((Y1612*1000)*(O1612/100))/VLOOKUP(E1612,'Sq Ft lookup'!$C$3:$D$7,2,0)</f>
        <v>0.15911258395879355</v>
      </c>
      <c r="AD1612" s="26">
        <f>(100-J1612)/100*X1612*1000/VLOOKUP(E1612,'Sq Ft lookup'!$C$3:$D$7,2,0)</f>
        <v>1.0480308731539509</v>
      </c>
      <c r="AE1612" s="26">
        <f>(100-K1612)/100*Y1612*1000/VLOOKUP(E1612,'Sq Ft lookup'!$C$3:$D$7,2,0)</f>
        <v>0.84315003166033398</v>
      </c>
    </row>
    <row r="1613" spans="1:31">
      <c r="A1613" t="s">
        <v>1730</v>
      </c>
      <c r="B1613" t="s">
        <v>1714</v>
      </c>
      <c r="C1613" t="s">
        <v>35</v>
      </c>
      <c r="D1613" t="s">
        <v>1715</v>
      </c>
      <c r="E1613" t="s">
        <v>37</v>
      </c>
      <c r="F1613">
        <v>2004</v>
      </c>
      <c r="G1613" t="s">
        <v>75</v>
      </c>
      <c r="H1613" t="s">
        <v>76</v>
      </c>
      <c r="I1613" t="s">
        <v>77</v>
      </c>
      <c r="J1613" s="21">
        <v>48.845126417514194</v>
      </c>
      <c r="K1613" s="21">
        <v>54.06491147584719</v>
      </c>
      <c r="L1613" s="21">
        <v>80.434485292005959</v>
      </c>
      <c r="M1613" s="21">
        <v>81.289447578053867</v>
      </c>
      <c r="N1613" s="21">
        <v>0</v>
      </c>
      <c r="O1613" s="21">
        <v>8.8813991865975126</v>
      </c>
      <c r="P1613" s="21">
        <v>0</v>
      </c>
      <c r="Q1613" s="21">
        <v>7.1907521316662875</v>
      </c>
      <c r="R1613" s="23">
        <v>247369.83364722956</v>
      </c>
      <c r="S1613" s="23">
        <v>235803.18903811788</v>
      </c>
      <c r="T1613" s="23">
        <v>63751.422771758997</v>
      </c>
      <c r="U1613" s="18" t="s">
        <v>41</v>
      </c>
      <c r="V1613" s="23">
        <v>102.3314579993272</v>
      </c>
      <c r="W1613" s="23">
        <v>97.858635546804109</v>
      </c>
      <c r="X1613" s="23">
        <v>72.851464128497099</v>
      </c>
      <c r="Y1613" s="23">
        <v>65.42581844419378</v>
      </c>
      <c r="Z1613" s="23">
        <v>72.15528218601051</v>
      </c>
      <c r="AA1613" s="23">
        <v>65.295477418828384</v>
      </c>
      <c r="AB1613" s="21">
        <v>0</v>
      </c>
      <c r="AC1613" s="26">
        <f>((Y1613*1000)*(O1613/100))/VLOOKUP(E1613,'Sq Ft lookup'!$C$3:$D$7,2,0)</f>
        <v>0.11740030522532359</v>
      </c>
      <c r="AD1613" s="26">
        <f>(100-J1613)/100*X1613*1000/VLOOKUP(E1613,'Sq Ft lookup'!$C$3:$D$7,2,0)</f>
        <v>0.75294624462920867</v>
      </c>
      <c r="AE1613" s="26">
        <f>(100-K1613)/100*Y1613*1000/VLOOKUP(E1613,'Sq Ft lookup'!$C$3:$D$7,2,0)</f>
        <v>0.60720088130097805</v>
      </c>
    </row>
    <row r="1614" spans="1:31">
      <c r="A1614" t="s">
        <v>1731</v>
      </c>
      <c r="B1614" t="s">
        <v>1714</v>
      </c>
      <c r="C1614" t="s">
        <v>35</v>
      </c>
      <c r="D1614" t="s">
        <v>1715</v>
      </c>
      <c r="E1614" t="s">
        <v>37</v>
      </c>
      <c r="F1614">
        <v>2004</v>
      </c>
      <c r="G1614" t="s">
        <v>79</v>
      </c>
      <c r="H1614" t="s">
        <v>62</v>
      </c>
      <c r="I1614" t="s">
        <v>70</v>
      </c>
      <c r="J1614" s="21">
        <v>39.588513845735505</v>
      </c>
      <c r="K1614" s="21">
        <v>51.84856755205427</v>
      </c>
      <c r="L1614" s="21">
        <v>81.318092205832215</v>
      </c>
      <c r="M1614" s="21">
        <v>82.975322835314515</v>
      </c>
      <c r="N1614" s="21">
        <v>0</v>
      </c>
      <c r="O1614" s="21">
        <v>31.199334022206671</v>
      </c>
      <c r="P1614" s="21">
        <v>0</v>
      </c>
      <c r="Q1614" s="21">
        <v>18.112664328331601</v>
      </c>
      <c r="R1614" s="23">
        <v>297878.22500776197</v>
      </c>
      <c r="S1614" s="23">
        <v>271684.15839109005</v>
      </c>
      <c r="T1614" s="23">
        <v>9971.4705536010006</v>
      </c>
      <c r="U1614" s="18" t="s">
        <v>41</v>
      </c>
      <c r="V1614" s="23">
        <v>65.057904781590409</v>
      </c>
      <c r="W1614" s="23">
        <v>59.286398486399484</v>
      </c>
      <c r="X1614" s="23">
        <v>89.445591097186735</v>
      </c>
      <c r="Y1614" s="23">
        <v>78.194132199397473</v>
      </c>
      <c r="Z1614" s="23">
        <v>89.060473700790993</v>
      </c>
      <c r="AA1614" s="23">
        <v>77.522293102569364</v>
      </c>
      <c r="AB1614" s="21">
        <v>0</v>
      </c>
      <c r="AC1614" s="26">
        <f>((Y1614*1000)*(O1614/100))/VLOOKUP(E1614,'Sq Ft lookup'!$C$3:$D$7,2,0)</f>
        <v>0.49289925226095316</v>
      </c>
      <c r="AD1614" s="26">
        <f>(100-J1614)/100*X1614*1000/VLOOKUP(E1614,'Sq Ft lookup'!$C$3:$D$7,2,0)</f>
        <v>1.0917347384842306</v>
      </c>
      <c r="AE1614" s="26">
        <f>(100-K1614)/100*Y1614*1000/VLOOKUP(E1614,'Sq Ft lookup'!$C$3:$D$7,2,0)</f>
        <v>0.76071511757248711</v>
      </c>
    </row>
    <row r="1615" spans="1:31">
      <c r="A1615" t="s">
        <v>1732</v>
      </c>
      <c r="B1615" t="s">
        <v>1714</v>
      </c>
      <c r="C1615" t="s">
        <v>35</v>
      </c>
      <c r="D1615" t="s">
        <v>1715</v>
      </c>
      <c r="E1615" t="s">
        <v>37</v>
      </c>
      <c r="F1615">
        <v>2004</v>
      </c>
      <c r="G1615" t="s">
        <v>81</v>
      </c>
      <c r="H1615" t="s">
        <v>82</v>
      </c>
      <c r="I1615" t="s">
        <v>77</v>
      </c>
      <c r="J1615" s="21">
        <v>35.057206141902228</v>
      </c>
      <c r="K1615" s="21">
        <v>44.316636734479161</v>
      </c>
      <c r="L1615" s="21">
        <v>70.977220094109768</v>
      </c>
      <c r="M1615" s="21">
        <v>72.881456936956155</v>
      </c>
      <c r="N1615" s="21">
        <v>0</v>
      </c>
      <c r="O1615" s="21">
        <v>26.687723731805203</v>
      </c>
      <c r="P1615" s="21">
        <v>0</v>
      </c>
      <c r="Q1615" s="21">
        <v>15.421100975557255</v>
      </c>
      <c r="R1615" s="23">
        <v>256455.39182052738</v>
      </c>
      <c r="S1615" s="23">
        <v>239422.70212500266</v>
      </c>
      <c r="T1615" s="23">
        <v>11085.433663289001</v>
      </c>
      <c r="U1615" s="18" t="s">
        <v>41</v>
      </c>
      <c r="V1615" s="23">
        <v>115.59749373908981</v>
      </c>
      <c r="W1615" s="23">
        <v>108.01209473881019</v>
      </c>
      <c r="X1615" s="23">
        <v>74.529700952974991</v>
      </c>
      <c r="Y1615" s="23">
        <v>66.304371626538753</v>
      </c>
      <c r="Z1615" s="23">
        <v>74.207251791711855</v>
      </c>
      <c r="AA1615" s="23">
        <v>66.193492908368313</v>
      </c>
      <c r="AB1615" s="21">
        <v>0</v>
      </c>
      <c r="AC1615" s="26">
        <f>((Y1615*1000)*(O1615/100))/VLOOKUP(E1615,'Sq Ft lookup'!$C$3:$D$7,2,0)</f>
        <v>0.35751343614102626</v>
      </c>
      <c r="AD1615" s="26">
        <f>(100-J1615)/100*X1615*1000/VLOOKUP(E1615,'Sq Ft lookup'!$C$3:$D$7,2,0)</f>
        <v>0.97791029503883775</v>
      </c>
      <c r="AE1615" s="26">
        <f>(100-K1615)/100*Y1615*1000/VLOOKUP(E1615,'Sq Ft lookup'!$C$3:$D$7,2,0)</f>
        <v>0.74594411786496617</v>
      </c>
    </row>
    <row r="1616" spans="1:31">
      <c r="A1616" t="s">
        <v>1733</v>
      </c>
      <c r="B1616" t="s">
        <v>1714</v>
      </c>
      <c r="C1616" t="s">
        <v>35</v>
      </c>
      <c r="D1616" t="s">
        <v>1715</v>
      </c>
      <c r="E1616" t="s">
        <v>84</v>
      </c>
      <c r="F1616">
        <v>2004</v>
      </c>
      <c r="G1616" t="s">
        <v>38</v>
      </c>
      <c r="H1616" t="s">
        <v>39</v>
      </c>
      <c r="I1616" t="s">
        <v>40</v>
      </c>
      <c r="J1616" s="21">
        <v>37.467696860321574</v>
      </c>
      <c r="K1616" s="21">
        <v>49.193602322924043</v>
      </c>
      <c r="L1616" s="21">
        <v>93.503676109679034</v>
      </c>
      <c r="M1616" s="21">
        <v>93.943513384172306</v>
      </c>
      <c r="N1616" s="21">
        <v>0</v>
      </c>
      <c r="O1616" s="21">
        <v>46.753740843877665</v>
      </c>
      <c r="P1616" s="21">
        <v>0</v>
      </c>
      <c r="Q1616" s="21">
        <v>33.73886443264233</v>
      </c>
      <c r="R1616" s="23">
        <v>311709.87554221204</v>
      </c>
      <c r="S1616" s="23">
        <v>291105.7253369033</v>
      </c>
      <c r="T1616" s="23">
        <v>427326.844190887</v>
      </c>
      <c r="U1616" s="18" t="s">
        <v>41</v>
      </c>
      <c r="V1616" s="23">
        <v>49.839084342384687</v>
      </c>
      <c r="W1616" s="23">
        <v>46.463697735447361</v>
      </c>
      <c r="X1616" s="23">
        <v>100.31702811848258</v>
      </c>
      <c r="Y1616" s="23">
        <v>83.220667724267983</v>
      </c>
      <c r="Z1616" s="23">
        <v>100.31702811848258</v>
      </c>
      <c r="AA1616" s="23">
        <v>83.220667724267983</v>
      </c>
      <c r="AB1616" s="21">
        <v>0</v>
      </c>
      <c r="AC1616" s="26">
        <f>((Y1616*1000)*(O1616/100))/VLOOKUP(E1616,'Sq Ft lookup'!$C$3:$D$7,2,0)</f>
        <v>1.5755730032941406</v>
      </c>
      <c r="AD1616" s="26">
        <f>(100-J1616)/100*X1616*1000/VLOOKUP(E1616,'Sq Ft lookup'!$C$3:$D$7,2,0)</f>
        <v>2.5402125176661658</v>
      </c>
      <c r="AE1616" s="26">
        <f>(100-K1616)/100*Y1616*1000/VLOOKUP(E1616,'Sq Ft lookup'!$C$3:$D$7,2,0)</f>
        <v>1.7121451060339981</v>
      </c>
    </row>
    <row r="1617" spans="1:31">
      <c r="A1617" t="s">
        <v>1734</v>
      </c>
      <c r="B1617" t="s">
        <v>1714</v>
      </c>
      <c r="C1617" t="s">
        <v>35</v>
      </c>
      <c r="D1617" t="s">
        <v>1715</v>
      </c>
      <c r="E1617" t="s">
        <v>84</v>
      </c>
      <c r="F1617">
        <v>2004</v>
      </c>
      <c r="G1617" t="s">
        <v>43</v>
      </c>
      <c r="H1617" t="s">
        <v>44</v>
      </c>
      <c r="I1617" t="s">
        <v>45</v>
      </c>
      <c r="J1617" s="21">
        <v>37.683467683202551</v>
      </c>
      <c r="K1617" s="21">
        <v>47.625943127989444</v>
      </c>
      <c r="L1617" s="21">
        <v>78.426387199153936</v>
      </c>
      <c r="M1617" s="21">
        <v>80.910230436362667</v>
      </c>
      <c r="N1617" s="21">
        <v>0</v>
      </c>
      <c r="O1617" s="21">
        <v>27.479262128515781</v>
      </c>
      <c r="P1617" s="21">
        <v>0</v>
      </c>
      <c r="Q1617" s="21">
        <v>20.581049310333199</v>
      </c>
      <c r="R1617" s="23">
        <v>329723.19604810129</v>
      </c>
      <c r="S1617" s="23">
        <v>291243.66446999682</v>
      </c>
      <c r="T1617" s="23">
        <v>239166.90777221599</v>
      </c>
      <c r="U1617" s="18" t="s">
        <v>41</v>
      </c>
      <c r="V1617" s="23">
        <v>83.688195592918376</v>
      </c>
      <c r="W1617" s="23">
        <v>74.050503747720697</v>
      </c>
      <c r="X1617" s="23">
        <v>98.543688575340028</v>
      </c>
      <c r="Y1617" s="23">
        <v>78.455735361165068</v>
      </c>
      <c r="Z1617" s="23">
        <v>97.377622254440652</v>
      </c>
      <c r="AA1617" s="23">
        <v>77.481997520754064</v>
      </c>
      <c r="AB1617" s="21">
        <v>0</v>
      </c>
      <c r="AC1617" s="26">
        <f>((Y1617*1000)*(O1617/100))/VLOOKUP(E1617,'Sq Ft lookup'!$C$3:$D$7,2,0)</f>
        <v>0.87301304615303477</v>
      </c>
      <c r="AD1617" s="26">
        <f>(100-J1617)/100*X1617*1000/VLOOKUP(E1617,'Sq Ft lookup'!$C$3:$D$7,2,0)</f>
        <v>2.4866980982877505</v>
      </c>
      <c r="AE1617" s="26">
        <f>(100-K1617)/100*Y1617*1000/VLOOKUP(E1617,'Sq Ft lookup'!$C$3:$D$7,2,0)</f>
        <v>1.6639178561413519</v>
      </c>
    </row>
    <row r="1618" spans="1:31">
      <c r="A1618" t="s">
        <v>1735</v>
      </c>
      <c r="B1618" t="s">
        <v>1714</v>
      </c>
      <c r="C1618" t="s">
        <v>35</v>
      </c>
      <c r="D1618" t="s">
        <v>1715</v>
      </c>
      <c r="E1618" t="s">
        <v>84</v>
      </c>
      <c r="F1618">
        <v>2004</v>
      </c>
      <c r="G1618" t="s">
        <v>47</v>
      </c>
      <c r="H1618" t="s">
        <v>220</v>
      </c>
      <c r="I1618" t="s">
        <v>57</v>
      </c>
      <c r="J1618" s="21">
        <v>44.827198843779591</v>
      </c>
      <c r="K1618" s="21">
        <v>51.268043528042597</v>
      </c>
      <c r="L1618" s="21">
        <v>82.551066760113684</v>
      </c>
      <c r="M1618" s="21">
        <v>84.552709825745026</v>
      </c>
      <c r="N1618" s="21">
        <v>0</v>
      </c>
      <c r="O1618" s="21">
        <v>20.267497200913525</v>
      </c>
      <c r="P1618" s="21">
        <v>0</v>
      </c>
      <c r="Q1618" s="21">
        <v>17.780576387615206</v>
      </c>
      <c r="R1618" s="23">
        <v>326657.03308105614</v>
      </c>
      <c r="S1618" s="23">
        <v>289523.70265066274</v>
      </c>
      <c r="T1618" s="23">
        <v>334895.469195218</v>
      </c>
      <c r="U1618" s="18" t="s">
        <v>41</v>
      </c>
      <c r="V1618" s="23">
        <v>62.961954169580295</v>
      </c>
      <c r="W1618" s="23">
        <v>55.733297459546485</v>
      </c>
      <c r="X1618" s="23">
        <v>108.40350127951299</v>
      </c>
      <c r="Y1618" s="23">
        <v>84.461213841455205</v>
      </c>
      <c r="Z1618" s="23">
        <v>107.07955970794724</v>
      </c>
      <c r="AA1618" s="23">
        <v>79.145460181585761</v>
      </c>
      <c r="AB1618" s="21">
        <v>0</v>
      </c>
      <c r="AC1618" s="26">
        <f>((Y1618*1000)*(O1618/100))/VLOOKUP(E1618,'Sq Ft lookup'!$C$3:$D$7,2,0)</f>
        <v>0.69318380851081274</v>
      </c>
      <c r="AD1618" s="26">
        <f>(100-J1618)/100*X1618*1000/VLOOKUP(E1618,'Sq Ft lookup'!$C$3:$D$7,2,0)</f>
        <v>2.4219173195920853</v>
      </c>
      <c r="AE1618" s="26">
        <f>(100-K1618)/100*Y1618*1000/VLOOKUP(E1618,'Sq Ft lookup'!$C$3:$D$7,2,0)</f>
        <v>1.6667180386679417</v>
      </c>
    </row>
    <row r="1619" spans="1:31">
      <c r="A1619" t="s">
        <v>1736</v>
      </c>
      <c r="B1619" t="s">
        <v>1714</v>
      </c>
      <c r="C1619" t="s">
        <v>35</v>
      </c>
      <c r="D1619" t="s">
        <v>1715</v>
      </c>
      <c r="E1619" t="s">
        <v>84</v>
      </c>
      <c r="F1619">
        <v>2004</v>
      </c>
      <c r="G1619" t="s">
        <v>47</v>
      </c>
      <c r="H1619" t="s">
        <v>39</v>
      </c>
      <c r="I1619" t="s">
        <v>40</v>
      </c>
      <c r="J1619" s="21">
        <v>35.367030249210217</v>
      </c>
      <c r="K1619" s="21">
        <v>50.492664100705994</v>
      </c>
      <c r="L1619" s="21">
        <v>93.683332565421878</v>
      </c>
      <c r="M1619" s="21">
        <v>94.402339233886153</v>
      </c>
      <c r="N1619" s="21">
        <v>0</v>
      </c>
      <c r="O1619" s="21">
        <v>55.133465439981578</v>
      </c>
      <c r="P1619" s="21">
        <v>0</v>
      </c>
      <c r="Q1619" s="21">
        <v>34.728668421009843</v>
      </c>
      <c r="R1619" s="23">
        <v>326657.03308105614</v>
      </c>
      <c r="S1619" s="23">
        <v>290497.53626045177</v>
      </c>
      <c r="T1619" s="23">
        <v>334895.469195218</v>
      </c>
      <c r="U1619" s="18" t="s">
        <v>41</v>
      </c>
      <c r="V1619" s="23">
        <v>52.370544932571576</v>
      </c>
      <c r="W1619" s="23">
        <v>46.405369478804424</v>
      </c>
      <c r="X1619" s="23">
        <v>108.40350127951299</v>
      </c>
      <c r="Y1619" s="23">
        <v>85.170058323720156</v>
      </c>
      <c r="Z1619" s="23">
        <v>108.40350127951299</v>
      </c>
      <c r="AA1619" s="23">
        <v>85.077013199630159</v>
      </c>
      <c r="AB1619" s="21">
        <v>0</v>
      </c>
      <c r="AC1619" s="26">
        <f>((Y1619*1000)*(O1619/100))/VLOOKUP(E1619,'Sq Ft lookup'!$C$3:$D$7,2,0)</f>
        <v>1.901486319948184</v>
      </c>
      <c r="AD1619" s="26">
        <f>(100-J1619)/100*X1619*1000/VLOOKUP(E1619,'Sq Ft lookup'!$C$3:$D$7,2,0)</f>
        <v>2.8371898032308018</v>
      </c>
      <c r="AE1619" s="26">
        <f>(100-K1619)/100*Y1619*1000/VLOOKUP(E1619,'Sq Ft lookup'!$C$3:$D$7,2,0)</f>
        <v>1.7074479392568842</v>
      </c>
    </row>
    <row r="1620" spans="1:31">
      <c r="A1620" t="s">
        <v>1737</v>
      </c>
      <c r="B1620" t="s">
        <v>1714</v>
      </c>
      <c r="C1620" t="s">
        <v>35</v>
      </c>
      <c r="D1620" t="s">
        <v>1715</v>
      </c>
      <c r="E1620" t="s">
        <v>84</v>
      </c>
      <c r="F1620">
        <v>2004</v>
      </c>
      <c r="G1620" t="s">
        <v>49</v>
      </c>
      <c r="H1620" t="s">
        <v>44</v>
      </c>
      <c r="I1620" t="s">
        <v>45</v>
      </c>
      <c r="J1620" s="21">
        <v>42.181423544186913</v>
      </c>
      <c r="K1620" s="21">
        <v>45.773634733988125</v>
      </c>
      <c r="L1620" s="21">
        <v>81.81186625700029</v>
      </c>
      <c r="M1620" s="21">
        <v>83.225684102764319</v>
      </c>
      <c r="N1620" s="21">
        <v>0</v>
      </c>
      <c r="O1620" s="21">
        <v>12.788624816410337</v>
      </c>
      <c r="P1620" s="21">
        <v>0</v>
      </c>
      <c r="Q1620" s="21">
        <v>10.314136961252322</v>
      </c>
      <c r="R1620" s="23">
        <v>293284.78333494259</v>
      </c>
      <c r="S1620" s="23">
        <v>269580.9120300443</v>
      </c>
      <c r="T1620" s="23">
        <v>153751.309381461</v>
      </c>
      <c r="U1620" s="18" t="s">
        <v>41</v>
      </c>
      <c r="V1620" s="23">
        <v>36.738890787878205</v>
      </c>
      <c r="W1620" s="23">
        <v>33.882330526295746</v>
      </c>
      <c r="X1620" s="23">
        <v>79.620663722248992</v>
      </c>
      <c r="Y1620" s="23">
        <v>67.530562175327333</v>
      </c>
      <c r="Z1620" s="23">
        <v>66.488038258459696</v>
      </c>
      <c r="AA1620" s="23">
        <v>63.591033940842557</v>
      </c>
      <c r="AB1620" s="21">
        <v>0</v>
      </c>
      <c r="AC1620" s="26">
        <f>((Y1620*1000)*(O1620/100))/VLOOKUP(E1620,'Sq Ft lookup'!$C$3:$D$7,2,0)</f>
        <v>0.34971574136526923</v>
      </c>
      <c r="AD1620" s="26">
        <f>(100-J1620)/100*X1620*1000/VLOOKUP(E1620,'Sq Ft lookup'!$C$3:$D$7,2,0)</f>
        <v>1.8641641761034367</v>
      </c>
      <c r="AE1620" s="26">
        <f>(100-K1620)/100*Y1620*1000/VLOOKUP(E1620,'Sq Ft lookup'!$C$3:$D$7,2,0)</f>
        <v>1.4828657344152361</v>
      </c>
    </row>
    <row r="1621" spans="1:31">
      <c r="A1621" t="s">
        <v>1738</v>
      </c>
      <c r="B1621" t="s">
        <v>1714</v>
      </c>
      <c r="C1621" t="s">
        <v>35</v>
      </c>
      <c r="D1621" t="s">
        <v>1715</v>
      </c>
      <c r="E1621" t="s">
        <v>84</v>
      </c>
      <c r="F1621">
        <v>2004</v>
      </c>
      <c r="G1621" t="s">
        <v>51</v>
      </c>
      <c r="H1621" t="s">
        <v>52</v>
      </c>
      <c r="I1621" t="s">
        <v>53</v>
      </c>
      <c r="J1621" s="21">
        <v>35.180811310685066</v>
      </c>
      <c r="K1621" s="21">
        <v>51.020793895610964</v>
      </c>
      <c r="L1621" s="21">
        <v>88.324914092227488</v>
      </c>
      <c r="M1621" s="21">
        <v>89.927913872501279</v>
      </c>
      <c r="N1621" s="21">
        <v>0</v>
      </c>
      <c r="O1621" s="21">
        <v>44.802980560357888</v>
      </c>
      <c r="P1621" s="21">
        <v>0</v>
      </c>
      <c r="Q1621" s="21">
        <v>32.287703166273793</v>
      </c>
      <c r="R1621" s="23">
        <v>344627.14125747554</v>
      </c>
      <c r="S1621" s="23">
        <v>296918.54900833988</v>
      </c>
      <c r="T1621" s="23">
        <v>148484.993909296</v>
      </c>
      <c r="U1621" s="18" t="s">
        <v>41</v>
      </c>
      <c r="V1621" s="23">
        <v>51.748514009022422</v>
      </c>
      <c r="W1621" s="23">
        <v>44.642193121593394</v>
      </c>
      <c r="X1621" s="23">
        <v>102.45560471115846</v>
      </c>
      <c r="Y1621" s="23">
        <v>81.775057618757074</v>
      </c>
      <c r="Z1621" s="23">
        <v>102.21442396668871</v>
      </c>
      <c r="AA1621" s="23">
        <v>81.339583381579587</v>
      </c>
      <c r="AB1621" s="21">
        <v>0</v>
      </c>
      <c r="AC1621" s="26">
        <f>((Y1621*1000)*(O1621/100))/VLOOKUP(E1621,'Sq Ft lookup'!$C$3:$D$7,2,0)</f>
        <v>1.4836065263475677</v>
      </c>
      <c r="AD1621" s="26">
        <f>(100-J1621)/100*X1621*1000/VLOOKUP(E1621,'Sq Ft lookup'!$C$3:$D$7,2,0)</f>
        <v>2.6892444519337695</v>
      </c>
      <c r="AE1621" s="26">
        <f>(100-K1621)/100*Y1621*1000/VLOOKUP(E1621,'Sq Ft lookup'!$C$3:$D$7,2,0)</f>
        <v>1.6218981175571536</v>
      </c>
    </row>
    <row r="1622" spans="1:31">
      <c r="A1622" t="s">
        <v>1739</v>
      </c>
      <c r="B1622" t="s">
        <v>1714</v>
      </c>
      <c r="C1622" t="s">
        <v>35</v>
      </c>
      <c r="D1622" s="22" t="s">
        <v>1715</v>
      </c>
      <c r="E1622" t="s">
        <v>84</v>
      </c>
      <c r="F1622">
        <v>2004</v>
      </c>
      <c r="G1622" t="s">
        <v>55</v>
      </c>
      <c r="H1622" t="s">
        <v>225</v>
      </c>
      <c r="I1622" t="s">
        <v>40</v>
      </c>
      <c r="J1622" s="21">
        <v>28.558011669891158</v>
      </c>
      <c r="K1622" s="21">
        <v>44.981728026199086</v>
      </c>
      <c r="L1622" s="21">
        <v>74.586892529041563</v>
      </c>
      <c r="M1622" s="21">
        <v>77.463856066384565</v>
      </c>
      <c r="N1622" s="21">
        <v>0</v>
      </c>
      <c r="O1622" s="21">
        <v>48.420778697546652</v>
      </c>
      <c r="P1622" s="21">
        <v>0</v>
      </c>
      <c r="Q1622" s="21">
        <v>39.531941565954668</v>
      </c>
      <c r="R1622" s="23">
        <v>321918.90925979736</v>
      </c>
      <c r="S1622" s="23">
        <v>286116.65844458202</v>
      </c>
      <c r="T1622" s="23">
        <v>246803.817741126</v>
      </c>
      <c r="U1622" s="18" t="s">
        <v>41</v>
      </c>
      <c r="V1622" s="23">
        <v>144.2709654519235</v>
      </c>
      <c r="W1622" s="23">
        <v>127.93596446358731</v>
      </c>
      <c r="X1622" s="23">
        <v>97.486404815243304</v>
      </c>
      <c r="Y1622" s="23">
        <v>78.35864830821636</v>
      </c>
      <c r="Z1622" s="23">
        <v>95.80703875693149</v>
      </c>
      <c r="AA1622" s="23">
        <v>75.706283721727601</v>
      </c>
      <c r="AB1622" s="21">
        <v>0</v>
      </c>
      <c r="AC1622" s="26">
        <f>((Y1622*1000)*(O1622/100))/VLOOKUP(E1622,'Sq Ft lookup'!$C$3:$D$7,2,0)</f>
        <v>1.5364190195468852</v>
      </c>
      <c r="AD1622" s="26">
        <f>(100-J1622)/100*X1622*1000/VLOOKUP(E1622,'Sq Ft lookup'!$C$3:$D$7,2,0)</f>
        <v>2.8202561632536458</v>
      </c>
      <c r="AE1622" s="26">
        <f>(100-K1622)/100*Y1622*1000/VLOOKUP(E1622,'Sq Ft lookup'!$C$3:$D$7,2,0)</f>
        <v>1.7457612569835443</v>
      </c>
    </row>
    <row r="1623" spans="1:31">
      <c r="A1623" t="s">
        <v>1740</v>
      </c>
      <c r="B1623" t="s">
        <v>1714</v>
      </c>
      <c r="C1623" t="s">
        <v>35</v>
      </c>
      <c r="D1623" t="s">
        <v>1715</v>
      </c>
      <c r="E1623" t="s">
        <v>84</v>
      </c>
      <c r="F1623">
        <v>2004</v>
      </c>
      <c r="G1623" t="s">
        <v>55</v>
      </c>
      <c r="H1623" t="s">
        <v>56</v>
      </c>
      <c r="I1623" t="s">
        <v>57</v>
      </c>
      <c r="J1623" s="21">
        <v>29.163360386069158</v>
      </c>
      <c r="K1623" s="21">
        <v>41.87645952590875</v>
      </c>
      <c r="L1623" s="21">
        <v>86.577943496064407</v>
      </c>
      <c r="M1623" s="21">
        <v>88.020958275396424</v>
      </c>
      <c r="N1623" s="21">
        <v>0</v>
      </c>
      <c r="O1623" s="21">
        <v>23.989411896858059</v>
      </c>
      <c r="P1623" s="21">
        <v>0</v>
      </c>
      <c r="Q1623" s="21">
        <v>17.627310817796378</v>
      </c>
      <c r="R1623" s="23">
        <v>321918.90925979736</v>
      </c>
      <c r="S1623" s="23">
        <v>288176.21739921893</v>
      </c>
      <c r="T1623" s="23">
        <v>246803.817741126</v>
      </c>
      <c r="U1623" s="18" t="s">
        <v>41</v>
      </c>
      <c r="V1623" s="23">
        <v>31.095277056959471</v>
      </c>
      <c r="W1623" s="23">
        <v>27.751599222552684</v>
      </c>
      <c r="X1623" s="23">
        <v>97.486404815243304</v>
      </c>
      <c r="Y1623" s="23">
        <v>82.814385819699041</v>
      </c>
      <c r="Z1623" s="23">
        <v>95.220162538093945</v>
      </c>
      <c r="AA1623" s="23">
        <v>80.648945733733143</v>
      </c>
      <c r="AB1623" s="21">
        <v>0</v>
      </c>
      <c r="AC1623" s="26">
        <f>((Y1623*1000)*(O1623/100))/VLOOKUP(E1623,'Sq Ft lookup'!$C$3:$D$7,2,0)</f>
        <v>0.80448204592592909</v>
      </c>
      <c r="AD1623" s="26">
        <f>(100-J1623)/100*X1623*1000/VLOOKUP(E1623,'Sq Ft lookup'!$C$3:$D$7,2,0)</f>
        <v>2.7963593136890714</v>
      </c>
      <c r="AE1623" s="26">
        <f>(100-K1623)/100*Y1623*1000/VLOOKUP(E1623,'Sq Ft lookup'!$C$3:$D$7,2,0)</f>
        <v>1.9491659469642786</v>
      </c>
    </row>
    <row r="1624" spans="1:31">
      <c r="A1624" t="s">
        <v>1741</v>
      </c>
      <c r="B1624" t="s">
        <v>1714</v>
      </c>
      <c r="C1624" t="s">
        <v>35</v>
      </c>
      <c r="D1624" s="22" t="s">
        <v>1715</v>
      </c>
      <c r="E1624" t="s">
        <v>84</v>
      </c>
      <c r="F1624">
        <v>2004</v>
      </c>
      <c r="G1624" t="s">
        <v>59</v>
      </c>
      <c r="H1624" t="s">
        <v>44</v>
      </c>
      <c r="I1624" t="s">
        <v>45</v>
      </c>
      <c r="J1624" s="21">
        <v>46.281566625313339</v>
      </c>
      <c r="K1624" s="21">
        <v>49.668903547690803</v>
      </c>
      <c r="L1624" s="21">
        <v>82.797268403025441</v>
      </c>
      <c r="M1624" s="21">
        <v>84.31590471855624</v>
      </c>
      <c r="N1624" s="21">
        <v>0</v>
      </c>
      <c r="O1624" s="21">
        <v>15.115427524384911</v>
      </c>
      <c r="P1624" s="21">
        <v>0</v>
      </c>
      <c r="Q1624" s="21">
        <v>11.564370805146535</v>
      </c>
      <c r="R1624" s="23">
        <v>302593.69359709404</v>
      </c>
      <c r="S1624" s="23">
        <v>275207.12308306032</v>
      </c>
      <c r="T1624" s="23">
        <v>132739.83834893399</v>
      </c>
      <c r="U1624" s="18" t="s">
        <v>41</v>
      </c>
      <c r="V1624" s="23">
        <v>37.930908663404892</v>
      </c>
      <c r="W1624" s="23">
        <v>34.581989260894062</v>
      </c>
      <c r="X1624" s="23">
        <v>86.913619400479291</v>
      </c>
      <c r="Y1624" s="23">
        <v>74.54368298744852</v>
      </c>
      <c r="Z1624" s="23">
        <v>67.141973731742809</v>
      </c>
      <c r="AA1624" s="23">
        <v>64.160234076122492</v>
      </c>
      <c r="AB1624" s="21">
        <v>0</v>
      </c>
      <c r="AC1624" s="26">
        <f>((Y1624*1000)*(O1624/100))/VLOOKUP(E1624,'Sq Ft lookup'!$C$3:$D$7,2,0)</f>
        <v>0.45627035334986948</v>
      </c>
      <c r="AD1624" s="26">
        <f>(100-J1624)/100*X1624*1000/VLOOKUP(E1624,'Sq Ft lookup'!$C$3:$D$7,2,0)</f>
        <v>1.8906108415134726</v>
      </c>
      <c r="AE1624" s="26">
        <f>(100-K1624)/100*Y1624*1000/VLOOKUP(E1624,'Sq Ft lookup'!$C$3:$D$7,2,0)</f>
        <v>1.5192813518330155</v>
      </c>
    </row>
    <row r="1625" spans="1:31">
      <c r="A1625" t="s">
        <v>1742</v>
      </c>
      <c r="B1625" t="s">
        <v>1714</v>
      </c>
      <c r="C1625" t="s">
        <v>35</v>
      </c>
      <c r="D1625" s="22" t="s">
        <v>1715</v>
      </c>
      <c r="E1625" t="s">
        <v>84</v>
      </c>
      <c r="F1625">
        <v>2004</v>
      </c>
      <c r="G1625" t="s">
        <v>61</v>
      </c>
      <c r="H1625" t="s">
        <v>62</v>
      </c>
      <c r="I1625" t="s">
        <v>63</v>
      </c>
      <c r="J1625" s="21">
        <v>19.978832152450721</v>
      </c>
      <c r="K1625" s="21">
        <v>38.682211607010096</v>
      </c>
      <c r="L1625" s="21">
        <v>85.012344192895455</v>
      </c>
      <c r="M1625" s="21">
        <v>87.308348501476914</v>
      </c>
      <c r="N1625" s="21">
        <v>0</v>
      </c>
      <c r="O1625" s="21">
        <v>44.821463646516769</v>
      </c>
      <c r="P1625" s="21">
        <v>0</v>
      </c>
      <c r="Q1625" s="21">
        <v>31.257401998949614</v>
      </c>
      <c r="R1625" s="23">
        <v>351095.85565635079</v>
      </c>
      <c r="S1625" s="23">
        <v>299674.50506439194</v>
      </c>
      <c r="T1625" s="23">
        <v>80179.015789653</v>
      </c>
      <c r="U1625" s="18" t="s">
        <v>41</v>
      </c>
      <c r="V1625" s="23">
        <v>60.123535724520245</v>
      </c>
      <c r="W1625" s="23">
        <v>50.912258282397687</v>
      </c>
      <c r="X1625" s="23">
        <v>106.24850957628841</v>
      </c>
      <c r="Y1625" s="23">
        <v>84.607172194199734</v>
      </c>
      <c r="Z1625" s="23">
        <v>106.24850957628841</v>
      </c>
      <c r="AA1625" s="23">
        <v>84.607172194199734</v>
      </c>
      <c r="AB1625" s="21">
        <v>0</v>
      </c>
      <c r="AC1625" s="26">
        <f>((Y1625*1000)*(O1625/100))/VLOOKUP(E1625,'Sq Ft lookup'!$C$3:$D$7,2,0)</f>
        <v>1.5356214993872881</v>
      </c>
      <c r="AD1625" s="26">
        <f>(100-J1625)/100*X1625*1000/VLOOKUP(E1625,'Sq Ft lookup'!$C$3:$D$7,2,0)</f>
        <v>3.4428547553578142</v>
      </c>
      <c r="AE1625" s="26">
        <f>(100-K1625)/100*Y1625*1000/VLOOKUP(E1625,'Sq Ft lookup'!$C$3:$D$7,2,0)</f>
        <v>2.1007996279138279</v>
      </c>
    </row>
    <row r="1626" spans="1:31">
      <c r="A1626" t="s">
        <v>1743</v>
      </c>
      <c r="B1626" t="s">
        <v>1714</v>
      </c>
      <c r="C1626" t="s">
        <v>35</v>
      </c>
      <c r="D1626" t="s">
        <v>1715</v>
      </c>
      <c r="E1626" t="s">
        <v>84</v>
      </c>
      <c r="F1626">
        <v>2004</v>
      </c>
      <c r="G1626" t="s">
        <v>65</v>
      </c>
      <c r="H1626" t="s">
        <v>230</v>
      </c>
      <c r="I1626" t="s">
        <v>63</v>
      </c>
      <c r="J1626" s="21">
        <v>25.498441837313067</v>
      </c>
      <c r="K1626" s="21">
        <v>39.566521720396707</v>
      </c>
      <c r="L1626" s="21">
        <v>90.932762044138599</v>
      </c>
      <c r="M1626" s="21">
        <v>92.080810901825387</v>
      </c>
      <c r="N1626" s="21">
        <v>0</v>
      </c>
      <c r="O1626" s="21">
        <v>28.804139907993186</v>
      </c>
      <c r="P1626" s="21">
        <v>0</v>
      </c>
      <c r="Q1626" s="21">
        <v>23.102132770818805</v>
      </c>
      <c r="R1626" s="23">
        <v>334131.29820156848</v>
      </c>
      <c r="S1626" s="23">
        <v>293550.16423407861</v>
      </c>
      <c r="T1626" s="23">
        <v>174477.34438496901</v>
      </c>
      <c r="U1626" s="18" t="s">
        <v>41</v>
      </c>
      <c r="V1626" s="23">
        <v>70.216559165864297</v>
      </c>
      <c r="W1626" s="23">
        <v>61.325118131919091</v>
      </c>
      <c r="X1626" s="23">
        <v>110.4340725900424</v>
      </c>
      <c r="Y1626" s="23">
        <v>89.036403061309699</v>
      </c>
      <c r="Z1626" s="23">
        <v>110.28327850791932</v>
      </c>
      <c r="AA1626" s="23">
        <v>89.001331392044051</v>
      </c>
      <c r="AB1626" s="21">
        <v>0</v>
      </c>
      <c r="AC1626" s="26">
        <f>((Y1626*1000)*(O1626/100))/VLOOKUP(E1626,'Sq Ft lookup'!$C$3:$D$7,2,0)</f>
        <v>1.0385167081119406</v>
      </c>
      <c r="AD1626" s="26">
        <f>(100-J1626)/100*X1626*1000/VLOOKUP(E1626,'Sq Ft lookup'!$C$3:$D$7,2,0)</f>
        <v>3.3316503268716073</v>
      </c>
      <c r="AE1626" s="26">
        <f>(100-K1626)/100*Y1626*1000/VLOOKUP(E1626,'Sq Ft lookup'!$C$3:$D$7,2,0)</f>
        <v>2.1788943229397302</v>
      </c>
    </row>
    <row r="1627" spans="1:31">
      <c r="A1627" t="s">
        <v>1744</v>
      </c>
      <c r="B1627" t="s">
        <v>1714</v>
      </c>
      <c r="C1627" t="s">
        <v>35</v>
      </c>
      <c r="D1627" t="s">
        <v>1715</v>
      </c>
      <c r="E1627" t="s">
        <v>84</v>
      </c>
      <c r="F1627">
        <v>2004</v>
      </c>
      <c r="G1627" t="s">
        <v>65</v>
      </c>
      <c r="H1627" t="s">
        <v>66</v>
      </c>
      <c r="I1627" t="s">
        <v>57</v>
      </c>
      <c r="J1627" s="21">
        <v>29.352793288039926</v>
      </c>
      <c r="K1627" s="21">
        <v>47.477924436569616</v>
      </c>
      <c r="L1627" s="21">
        <v>87.636944700165458</v>
      </c>
      <c r="M1627" s="21">
        <v>89.231393902243653</v>
      </c>
      <c r="N1627" s="21">
        <v>0</v>
      </c>
      <c r="O1627" s="21">
        <v>56.0741478892838</v>
      </c>
      <c r="P1627" s="21">
        <v>0</v>
      </c>
      <c r="Q1627" s="21">
        <v>44.2366882465329</v>
      </c>
      <c r="R1627" s="23">
        <v>334131.29820156848</v>
      </c>
      <c r="S1627" s="23">
        <v>291230.75852255407</v>
      </c>
      <c r="T1627" s="23">
        <v>174477.34438496901</v>
      </c>
      <c r="U1627" s="18" t="s">
        <v>41</v>
      </c>
      <c r="V1627" s="23">
        <v>32.445607634488823</v>
      </c>
      <c r="W1627" s="23">
        <v>28.260800717639842</v>
      </c>
      <c r="X1627" s="23">
        <v>110.4340725900424</v>
      </c>
      <c r="Y1627" s="23">
        <v>88.533707599971365</v>
      </c>
      <c r="Z1627" s="23">
        <v>110.4340725900424</v>
      </c>
      <c r="AA1627" s="23">
        <v>87.28536202019265</v>
      </c>
      <c r="AB1627" s="21">
        <v>0</v>
      </c>
      <c r="AC1627" s="26">
        <f>((Y1627*1000)*(O1627/100))/VLOOKUP(E1627,'Sq Ft lookup'!$C$3:$D$7,2,0)</f>
        <v>2.010306626097349</v>
      </c>
      <c r="AD1627" s="26">
        <f>(100-J1627)/100*X1627*1000/VLOOKUP(E1627,'Sq Ft lookup'!$C$3:$D$7,2,0)</f>
        <v>3.1592868006933914</v>
      </c>
      <c r="AE1627" s="26">
        <f>(100-K1627)/100*Y1627*1000/VLOOKUP(E1627,'Sq Ft lookup'!$C$3:$D$7,2,0)</f>
        <v>1.8829617657324749</v>
      </c>
    </row>
    <row r="1628" spans="1:31">
      <c r="A1628" t="s">
        <v>1745</v>
      </c>
      <c r="B1628" t="s">
        <v>1714</v>
      </c>
      <c r="C1628" t="s">
        <v>35</v>
      </c>
      <c r="D1628" t="s">
        <v>1715</v>
      </c>
      <c r="E1628" t="s">
        <v>84</v>
      </c>
      <c r="F1628">
        <v>2004</v>
      </c>
      <c r="G1628" t="s">
        <v>68</v>
      </c>
      <c r="H1628" t="s">
        <v>69</v>
      </c>
      <c r="I1628" t="s">
        <v>70</v>
      </c>
      <c r="J1628" s="21">
        <v>33.56496506663342</v>
      </c>
      <c r="K1628" s="21">
        <v>45.19828991471897</v>
      </c>
      <c r="L1628" s="21">
        <v>88.236150328962324</v>
      </c>
      <c r="M1628" s="21">
        <v>89.818794272944928</v>
      </c>
      <c r="N1628" s="21">
        <v>0</v>
      </c>
      <c r="O1628" s="21">
        <v>28.219589408828259</v>
      </c>
      <c r="P1628" s="21">
        <v>0</v>
      </c>
      <c r="Q1628" s="21">
        <v>20.018663810056907</v>
      </c>
      <c r="R1628" s="23">
        <v>316245.51579645881</v>
      </c>
      <c r="S1628" s="23">
        <v>273281.05561655812</v>
      </c>
      <c r="T1628" s="23">
        <v>19168.417629923999</v>
      </c>
      <c r="U1628" s="18" t="s">
        <v>41</v>
      </c>
      <c r="V1628" s="21">
        <v>34.204261486980187</v>
      </c>
      <c r="W1628" s="21">
        <v>29.601431554895594</v>
      </c>
      <c r="X1628" s="23">
        <v>94.76405823866493</v>
      </c>
      <c r="Y1628" s="23">
        <v>72.797241943193626</v>
      </c>
      <c r="Z1628" s="23">
        <v>88.110251993314833</v>
      </c>
      <c r="AA1628" s="23">
        <v>71.786586912430494</v>
      </c>
      <c r="AB1628" s="21">
        <v>0</v>
      </c>
      <c r="AC1628" s="26">
        <f>((Y1628*1000)*(O1628/100))/VLOOKUP(E1628,'Sq Ft lookup'!$C$3:$D$7,2,0)</f>
        <v>0.83187215133915982</v>
      </c>
      <c r="AD1628" s="26">
        <f>(100-J1628)/100*X1628*1000/VLOOKUP(E1628,'Sq Ft lookup'!$C$3:$D$7,2,0)</f>
        <v>2.5493636442653531</v>
      </c>
      <c r="AE1628" s="26">
        <f>(100-K1628)/100*Y1628*1000/VLOOKUP(E1628,'Sq Ft lookup'!$C$3:$D$7,2,0)</f>
        <v>1.6154741234982619</v>
      </c>
    </row>
    <row r="1629" spans="1:31">
      <c r="A1629" t="s">
        <v>1746</v>
      </c>
      <c r="B1629" t="s">
        <v>1714</v>
      </c>
      <c r="C1629" t="s">
        <v>35</v>
      </c>
      <c r="D1629" s="22" t="s">
        <v>1715</v>
      </c>
      <c r="E1629" t="s">
        <v>84</v>
      </c>
      <c r="F1629">
        <v>2004</v>
      </c>
      <c r="G1629" t="s">
        <v>72</v>
      </c>
      <c r="H1629" t="s">
        <v>73</v>
      </c>
      <c r="I1629" t="s">
        <v>63</v>
      </c>
      <c r="J1629" s="21">
        <v>19.422911897413542</v>
      </c>
      <c r="K1629" s="21">
        <v>36.444295637356575</v>
      </c>
      <c r="L1629" s="21">
        <v>82.188110213553117</v>
      </c>
      <c r="M1629" s="21">
        <v>85.230646108106669</v>
      </c>
      <c r="N1629" s="21">
        <v>0</v>
      </c>
      <c r="O1629" s="21">
        <v>42.625394879281977</v>
      </c>
      <c r="P1629" s="21">
        <v>0</v>
      </c>
      <c r="Q1629" s="21">
        <v>29.003044859489652</v>
      </c>
      <c r="R1629" s="23">
        <v>367473.59653005784</v>
      </c>
      <c r="S1629" s="23">
        <v>306809.21575569792</v>
      </c>
      <c r="T1629" s="23">
        <v>52450.042803586999</v>
      </c>
      <c r="U1629" s="18" t="s">
        <v>41</v>
      </c>
      <c r="V1629" s="23">
        <v>106.29889617101064</v>
      </c>
      <c r="W1629" s="23">
        <v>88.139716076507412</v>
      </c>
      <c r="X1629" s="23">
        <v>109.74792360686101</v>
      </c>
      <c r="Y1629" s="23">
        <v>89.614033618765205</v>
      </c>
      <c r="Z1629" s="23">
        <v>107.2676184807691</v>
      </c>
      <c r="AA1629" s="23">
        <v>88.468361706613223</v>
      </c>
      <c r="AB1629" s="21">
        <v>0</v>
      </c>
      <c r="AC1629" s="26">
        <f>((Y1629*1000)*(O1629/100))/VLOOKUP(E1629,'Sq Ft lookup'!$C$3:$D$7,2,0)</f>
        <v>1.546804442083465</v>
      </c>
      <c r="AD1629" s="26">
        <f>(100-J1629)/100*X1629*1000/VLOOKUP(E1629,'Sq Ft lookup'!$C$3:$D$7,2,0)</f>
        <v>3.5809548935193227</v>
      </c>
      <c r="AE1629" s="26">
        <f>(100-K1629)/100*Y1629*1000/VLOOKUP(E1629,'Sq Ft lookup'!$C$3:$D$7,2,0)</f>
        <v>2.3063304423641346</v>
      </c>
    </row>
    <row r="1630" spans="1:31">
      <c r="A1630" t="s">
        <v>1747</v>
      </c>
      <c r="B1630" t="s">
        <v>1714</v>
      </c>
      <c r="C1630" t="s">
        <v>35</v>
      </c>
      <c r="D1630" s="22" t="s">
        <v>1715</v>
      </c>
      <c r="E1630" t="s">
        <v>84</v>
      </c>
      <c r="F1630">
        <v>2004</v>
      </c>
      <c r="G1630" t="s">
        <v>75</v>
      </c>
      <c r="H1630" t="s">
        <v>235</v>
      </c>
      <c r="I1630" t="s">
        <v>63</v>
      </c>
      <c r="J1630" s="21">
        <v>19.577717082686654</v>
      </c>
      <c r="K1630" s="21">
        <v>35.952198165383741</v>
      </c>
      <c r="L1630" s="21">
        <v>86.95340204080621</v>
      </c>
      <c r="M1630" s="21">
        <v>89.027252999470576</v>
      </c>
      <c r="N1630" s="21">
        <v>0</v>
      </c>
      <c r="O1630" s="21">
        <v>38.249336262289205</v>
      </c>
      <c r="P1630" s="21">
        <v>0</v>
      </c>
      <c r="Q1630" s="21">
        <v>27.367619013138629</v>
      </c>
      <c r="R1630" s="23">
        <v>359353.79875793768</v>
      </c>
      <c r="S1630" s="23">
        <v>304594.54559853382</v>
      </c>
      <c r="T1630" s="23">
        <v>73980.613251250004</v>
      </c>
      <c r="U1630" s="18" t="s">
        <v>41</v>
      </c>
      <c r="V1630" s="23">
        <v>90.495270207893512</v>
      </c>
      <c r="W1630" s="23">
        <v>76.107662786373794</v>
      </c>
      <c r="X1630" s="23">
        <v>112.4922564277164</v>
      </c>
      <c r="Y1630" s="23">
        <v>92.712668213098254</v>
      </c>
      <c r="Z1630" s="23">
        <v>110.44481932200949</v>
      </c>
      <c r="AA1630" s="23">
        <v>92.012374536675424</v>
      </c>
      <c r="AB1630" s="21">
        <v>0</v>
      </c>
      <c r="AC1630" s="26">
        <f>((Y1630*1000)*(O1630/100))/VLOOKUP(E1630,'Sq Ft lookup'!$C$3:$D$7,2,0)</f>
        <v>1.4359983892516084</v>
      </c>
      <c r="AD1630" s="26">
        <f>(100-J1630)/100*X1630*1000/VLOOKUP(E1630,'Sq Ft lookup'!$C$3:$D$7,2,0)</f>
        <v>3.6634476908024975</v>
      </c>
      <c r="AE1630" s="26">
        <f>(100-K1630)/100*Y1630*1000/VLOOKUP(E1630,'Sq Ft lookup'!$C$3:$D$7,2,0)</f>
        <v>2.4045525820089253</v>
      </c>
    </row>
    <row r="1631" spans="1:31">
      <c r="A1631" t="s">
        <v>1748</v>
      </c>
      <c r="B1631" t="s">
        <v>1714</v>
      </c>
      <c r="C1631" t="s">
        <v>35</v>
      </c>
      <c r="D1631" t="s">
        <v>1715</v>
      </c>
      <c r="E1631" t="s">
        <v>84</v>
      </c>
      <c r="F1631">
        <v>2004</v>
      </c>
      <c r="G1631" t="s">
        <v>75</v>
      </c>
      <c r="H1631" t="s">
        <v>76</v>
      </c>
      <c r="I1631" t="s">
        <v>77</v>
      </c>
      <c r="J1631" s="21">
        <v>31.562548701587932</v>
      </c>
      <c r="K1631" s="21">
        <v>46.588682888563163</v>
      </c>
      <c r="L1631" s="21">
        <v>81.862174846654185</v>
      </c>
      <c r="M1631" s="21">
        <v>84.593368711893007</v>
      </c>
      <c r="N1631" s="21">
        <v>0</v>
      </c>
      <c r="O1631" s="21">
        <v>35.13010580266824</v>
      </c>
      <c r="P1631" s="21">
        <v>0</v>
      </c>
      <c r="Q1631" s="21">
        <v>25.390568935555859</v>
      </c>
      <c r="R1631" s="23">
        <v>359353.79875793768</v>
      </c>
      <c r="S1631" s="23">
        <v>304555.2714816847</v>
      </c>
      <c r="T1631" s="23">
        <v>73980.613251250004</v>
      </c>
      <c r="U1631" s="18" t="s">
        <v>41</v>
      </c>
      <c r="V1631" s="23">
        <v>146.48376514256393</v>
      </c>
      <c r="W1631" s="23">
        <v>124.42412030077021</v>
      </c>
      <c r="X1631" s="23">
        <v>112.4922564277164</v>
      </c>
      <c r="Y1631" s="23">
        <v>92.879987058146497</v>
      </c>
      <c r="Z1631" s="23">
        <v>111.8691820752354</v>
      </c>
      <c r="AA1631" s="23">
        <v>92.732424546057672</v>
      </c>
      <c r="AB1631" s="21">
        <v>0</v>
      </c>
      <c r="AC1631" s="26">
        <f>((Y1631*1000)*(O1631/100))/VLOOKUP(E1631,'Sq Ft lookup'!$C$3:$D$7,2,0)</f>
        <v>1.3212730400093715</v>
      </c>
      <c r="AD1631" s="26">
        <f>(100-J1631)/100*X1631*1000/VLOOKUP(E1631,'Sq Ft lookup'!$C$3:$D$7,2,0)</f>
        <v>3.1175069126221193</v>
      </c>
      <c r="AE1631" s="26">
        <f>(100-K1631)/100*Y1631*1000/VLOOKUP(E1631,'Sq Ft lookup'!$C$3:$D$7,2,0)</f>
        <v>2.0088448844174174</v>
      </c>
    </row>
    <row r="1632" spans="1:31">
      <c r="A1632" t="s">
        <v>1749</v>
      </c>
      <c r="B1632" t="s">
        <v>1714</v>
      </c>
      <c r="C1632" t="s">
        <v>35</v>
      </c>
      <c r="D1632" t="s">
        <v>1715</v>
      </c>
      <c r="E1632" t="s">
        <v>84</v>
      </c>
      <c r="F1632">
        <v>2004</v>
      </c>
      <c r="G1632" t="s">
        <v>79</v>
      </c>
      <c r="H1632" t="s">
        <v>62</v>
      </c>
      <c r="I1632" t="s">
        <v>70</v>
      </c>
      <c r="J1632" s="21">
        <v>26.881492760103477</v>
      </c>
      <c r="K1632" s="21">
        <v>45.630709309636842</v>
      </c>
      <c r="L1632" s="21">
        <v>81.697975811425025</v>
      </c>
      <c r="M1632" s="21">
        <v>84.674786963153082</v>
      </c>
      <c r="N1632" s="21">
        <v>0</v>
      </c>
      <c r="O1632" s="21">
        <v>44.92391932613328</v>
      </c>
      <c r="P1632" s="21">
        <v>0</v>
      </c>
      <c r="Q1632" s="21">
        <v>32.488480330684119</v>
      </c>
      <c r="R1632" s="23">
        <v>397769.13188695657</v>
      </c>
      <c r="S1632" s="23">
        <v>332940.25095892232</v>
      </c>
      <c r="T1632" s="23">
        <v>12732.165066451</v>
      </c>
      <c r="U1632" s="18" t="s">
        <v>41</v>
      </c>
      <c r="V1632" s="23">
        <v>86.09891775825669</v>
      </c>
      <c r="W1632" s="23">
        <v>72.094246478264878</v>
      </c>
      <c r="X1632" s="23">
        <v>120.8305748130819</v>
      </c>
      <c r="Y1632" s="23">
        <v>97.879721218598348</v>
      </c>
      <c r="Z1632" s="23">
        <v>120.62765232634001</v>
      </c>
      <c r="AA1632" s="23">
        <v>97.21295873032723</v>
      </c>
      <c r="AB1632" s="21">
        <v>0</v>
      </c>
      <c r="AC1632" s="26">
        <f>((Y1632*1000)*(O1632/100))/VLOOKUP(E1632,'Sq Ft lookup'!$C$3:$D$7,2,0)</f>
        <v>1.7805793479201169</v>
      </c>
      <c r="AD1632" s="26">
        <f>(100-J1632)/100*X1632*1000/VLOOKUP(E1632,'Sq Ft lookup'!$C$3:$D$7,2,0)</f>
        <v>3.5776275599397405</v>
      </c>
      <c r="AE1632" s="26">
        <f>(100-K1632)/100*Y1632*1000/VLOOKUP(E1632,'Sq Ft lookup'!$C$3:$D$7,2,0)</f>
        <v>2.1549508060845031</v>
      </c>
    </row>
    <row r="1633" spans="1:31">
      <c r="A1633" t="s">
        <v>1750</v>
      </c>
      <c r="B1633" t="s">
        <v>1714</v>
      </c>
      <c r="C1633" t="s">
        <v>35</v>
      </c>
      <c r="D1633" t="s">
        <v>1715</v>
      </c>
      <c r="E1633" t="s">
        <v>84</v>
      </c>
      <c r="F1633">
        <v>2004</v>
      </c>
      <c r="G1633" t="s">
        <v>81</v>
      </c>
      <c r="H1633" t="s">
        <v>82</v>
      </c>
      <c r="I1633" t="s">
        <v>77</v>
      </c>
      <c r="J1633" s="21">
        <v>23.192238050570634</v>
      </c>
      <c r="K1633" s="21">
        <v>42.480815812717942</v>
      </c>
      <c r="L1633" s="21">
        <v>71.867545557442654</v>
      </c>
      <c r="M1633" s="21">
        <v>76.749119658779236</v>
      </c>
      <c r="N1633" s="21">
        <v>0</v>
      </c>
      <c r="O1633" s="21">
        <v>55.091791804070908</v>
      </c>
      <c r="P1633" s="21">
        <v>0</v>
      </c>
      <c r="Q1633" s="21">
        <v>34.978643882145406</v>
      </c>
      <c r="R1633" s="23">
        <v>396117.5705787777</v>
      </c>
      <c r="S1633" s="23">
        <v>327182.5383894667</v>
      </c>
      <c r="T1633" s="23">
        <v>15338.920735447</v>
      </c>
      <c r="U1633" s="18" t="s">
        <v>41</v>
      </c>
      <c r="V1633" s="23">
        <v>179.24552505059106</v>
      </c>
      <c r="W1633" s="23">
        <v>148.14002657045347</v>
      </c>
      <c r="X1633" s="23">
        <v>119.22198833610328</v>
      </c>
      <c r="Y1633" s="23">
        <v>92.751703406743815</v>
      </c>
      <c r="Z1633" s="23">
        <v>118.22036280936911</v>
      </c>
      <c r="AA1633" s="23">
        <v>92.61163146809767</v>
      </c>
      <c r="AB1633" s="21">
        <v>0</v>
      </c>
      <c r="AC1633" s="26">
        <f>((Y1633*1000)*(O1633/100))/VLOOKUP(E1633,'Sq Ft lookup'!$C$3:$D$7,2,0)</f>
        <v>2.0691870959940335</v>
      </c>
      <c r="AD1633" s="26">
        <f>(100-J1633)/100*X1633*1000/VLOOKUP(E1633,'Sq Ft lookup'!$C$3:$D$7,2,0)</f>
        <v>3.7081085641858942</v>
      </c>
      <c r="AE1633" s="26">
        <f>(100-K1633)/100*Y1633*1000/VLOOKUP(E1633,'Sq Ft lookup'!$C$3:$D$7,2,0)</f>
        <v>2.1603572836350087</v>
      </c>
    </row>
    <row r="1634" spans="1:31">
      <c r="A1634" t="s">
        <v>1751</v>
      </c>
      <c r="B1634" t="s">
        <v>1714</v>
      </c>
      <c r="C1634" t="s">
        <v>35</v>
      </c>
      <c r="D1634" t="s">
        <v>1715</v>
      </c>
      <c r="E1634" t="s">
        <v>99</v>
      </c>
      <c r="F1634">
        <v>2004</v>
      </c>
      <c r="G1634" t="s">
        <v>38</v>
      </c>
      <c r="H1634" t="s">
        <v>39</v>
      </c>
      <c r="I1634" t="s">
        <v>40</v>
      </c>
      <c r="J1634" s="21">
        <v>66.225207239214839</v>
      </c>
      <c r="K1634" s="21">
        <v>82.773932702429448</v>
      </c>
      <c r="L1634" s="21">
        <v>94.699284956419589</v>
      </c>
      <c r="M1634" s="21">
        <v>96.791477041363493</v>
      </c>
      <c r="N1634" s="21">
        <v>0</v>
      </c>
      <c r="O1634" s="21">
        <v>30.972131869368773</v>
      </c>
      <c r="P1634" s="21">
        <v>0</v>
      </c>
      <c r="Q1634" s="21">
        <v>32.037847988096487</v>
      </c>
      <c r="R1634" s="23">
        <v>755738.16939655982</v>
      </c>
      <c r="S1634" s="23">
        <v>458995.23816595704</v>
      </c>
      <c r="T1634" s="23">
        <v>196513.260984961</v>
      </c>
      <c r="U1634" s="18" t="s">
        <v>41</v>
      </c>
      <c r="V1634" s="23">
        <v>119.13645646214285</v>
      </c>
      <c r="W1634" s="23">
        <v>72.110027105922498</v>
      </c>
      <c r="X1634" s="23">
        <v>293.8814389886914</v>
      </c>
      <c r="Y1634" s="23">
        <v>225.92759521417014</v>
      </c>
      <c r="Z1634" s="23">
        <v>166.45845405866029</v>
      </c>
      <c r="AA1634" s="23">
        <v>102.26351531665497</v>
      </c>
      <c r="AB1634" s="21">
        <v>0</v>
      </c>
      <c r="AC1634" s="26">
        <f>((Y1634*1000)*(O1634/100))/VLOOKUP(E1634,'Sq Ft lookup'!$C$3:$D$7,2,0)</f>
        <v>1.3054961328176582</v>
      </c>
      <c r="AD1634" s="26">
        <f>(100-J1634)/100*X1634*1000/VLOOKUP(E1634,'Sq Ft lookup'!$C$3:$D$7,2,0)</f>
        <v>1.8518255033739515</v>
      </c>
      <c r="AE1634" s="26">
        <f>(100-K1634)/100*Y1634*1000/VLOOKUP(E1634,'Sq Ft lookup'!$C$3:$D$7,2,0)</f>
        <v>0.72609029095850253</v>
      </c>
    </row>
    <row r="1635" spans="1:31">
      <c r="A1635" t="s">
        <v>1752</v>
      </c>
      <c r="B1635" t="s">
        <v>1714</v>
      </c>
      <c r="C1635" t="s">
        <v>35</v>
      </c>
      <c r="D1635" t="s">
        <v>1715</v>
      </c>
      <c r="E1635" t="s">
        <v>99</v>
      </c>
      <c r="F1635">
        <v>2004</v>
      </c>
      <c r="G1635" t="s">
        <v>43</v>
      </c>
      <c r="H1635" t="s">
        <v>44</v>
      </c>
      <c r="I1635" t="s">
        <v>45</v>
      </c>
      <c r="J1635" s="21">
        <v>54.989085504043246</v>
      </c>
      <c r="K1635" s="21">
        <v>73.367046541256741</v>
      </c>
      <c r="L1635" s="21">
        <v>82.980278809987993</v>
      </c>
      <c r="M1635" s="21">
        <v>89.463369128812303</v>
      </c>
      <c r="N1635" s="21">
        <v>0</v>
      </c>
      <c r="O1635" s="21">
        <v>49.229488684774488</v>
      </c>
      <c r="P1635" s="21">
        <v>0</v>
      </c>
      <c r="Q1635" s="21">
        <v>35.695978634670801</v>
      </c>
      <c r="R1635" s="23">
        <v>704413.03606295539</v>
      </c>
      <c r="S1635" s="23">
        <v>430840.61791969574</v>
      </c>
      <c r="T1635" s="23">
        <v>88623.517151856999</v>
      </c>
      <c r="U1635" s="18" t="s">
        <v>41</v>
      </c>
      <c r="V1635" s="23">
        <v>188.79645970610903</v>
      </c>
      <c r="W1635" s="23">
        <v>116.86833876165009</v>
      </c>
      <c r="X1635" s="23">
        <v>281.77119121043694</v>
      </c>
      <c r="Y1635" s="23">
        <v>207.63463173061729</v>
      </c>
      <c r="Z1635" s="23">
        <v>241.60407278062922</v>
      </c>
      <c r="AA1635" s="23">
        <v>178.64422045108469</v>
      </c>
      <c r="AB1635" s="21">
        <v>0</v>
      </c>
      <c r="AC1635" s="26">
        <f>((Y1635*1000)*(O1635/100))/VLOOKUP(E1635,'Sq Ft lookup'!$C$3:$D$7,2,0)</f>
        <v>1.9070423047294294</v>
      </c>
      <c r="AD1635" s="26">
        <f>(100-J1635)/100*X1635*1000/VLOOKUP(E1635,'Sq Ft lookup'!$C$3:$D$7,2,0)</f>
        <v>2.3661901110068766</v>
      </c>
      <c r="AE1635" s="26">
        <f>(100-K1635)/100*Y1635*1000/VLOOKUP(E1635,'Sq Ft lookup'!$C$3:$D$7,2,0)</f>
        <v>1.0317021424076167</v>
      </c>
    </row>
    <row r="1636" spans="1:31">
      <c r="A1636" t="s">
        <v>1753</v>
      </c>
      <c r="B1636" t="s">
        <v>1714</v>
      </c>
      <c r="C1636" t="s">
        <v>35</v>
      </c>
      <c r="D1636" s="22" t="s">
        <v>1715</v>
      </c>
      <c r="E1636" t="s">
        <v>99</v>
      </c>
      <c r="F1636">
        <v>2004</v>
      </c>
      <c r="G1636" t="s">
        <v>47</v>
      </c>
      <c r="H1636" t="s">
        <v>220</v>
      </c>
      <c r="I1636" t="s">
        <v>57</v>
      </c>
      <c r="J1636" s="21">
        <v>51.887830504297568</v>
      </c>
      <c r="K1636" s="21">
        <v>70.871604878612345</v>
      </c>
      <c r="L1636" s="21">
        <v>84.552189136152208</v>
      </c>
      <c r="M1636" s="21">
        <v>90.27468138086337</v>
      </c>
      <c r="N1636" s="21">
        <v>0</v>
      </c>
      <c r="O1636" s="21">
        <v>28.918032745087373</v>
      </c>
      <c r="P1636" s="21">
        <v>0</v>
      </c>
      <c r="Q1636" s="21">
        <v>20.731130733345516</v>
      </c>
      <c r="R1636" s="23">
        <v>760810.34025001258</v>
      </c>
      <c r="S1636" s="23">
        <v>477741.13442063786</v>
      </c>
      <c r="T1636" s="23">
        <v>149637.03401674499</v>
      </c>
      <c r="U1636" s="18" t="s">
        <v>41</v>
      </c>
      <c r="V1636" s="23">
        <v>151.42617055246671</v>
      </c>
      <c r="W1636" s="23">
        <v>95.326771804700869</v>
      </c>
      <c r="X1636" s="23">
        <v>294.50449178122687</v>
      </c>
      <c r="Y1636" s="23">
        <v>233.02718008726077</v>
      </c>
      <c r="Z1636" s="23">
        <v>266.01939342489175</v>
      </c>
      <c r="AA1636" s="23">
        <v>206.44348781761141</v>
      </c>
      <c r="AB1636" s="21">
        <v>0</v>
      </c>
      <c r="AC1636" s="26">
        <f>((Y1636*1000)*(O1636/100))/VLOOKUP(E1636,'Sq Ft lookup'!$C$3:$D$7,2,0)</f>
        <v>1.2572178403467873</v>
      </c>
      <c r="AD1636" s="26">
        <f>(100-J1636)/100*X1636*1000/VLOOKUP(E1636,'Sq Ft lookup'!$C$3:$D$7,2,0)</f>
        <v>2.6435167958627042</v>
      </c>
      <c r="AE1636" s="26">
        <f>(100-K1636)/100*Y1636*1000/VLOOKUP(E1636,'Sq Ft lookup'!$C$3:$D$7,2,0)</f>
        <v>1.2663633909709868</v>
      </c>
    </row>
    <row r="1637" spans="1:31">
      <c r="A1637" t="s">
        <v>1754</v>
      </c>
      <c r="B1637" t="s">
        <v>1714</v>
      </c>
      <c r="C1637" t="s">
        <v>35</v>
      </c>
      <c r="D1637" s="22" t="s">
        <v>1715</v>
      </c>
      <c r="E1637" t="s">
        <v>99</v>
      </c>
      <c r="F1637">
        <v>2004</v>
      </c>
      <c r="G1637" t="s">
        <v>47</v>
      </c>
      <c r="H1637" t="s">
        <v>39</v>
      </c>
      <c r="I1637" t="s">
        <v>40</v>
      </c>
      <c r="J1637" s="21">
        <v>64.384128209429093</v>
      </c>
      <c r="K1637" s="21">
        <v>81.625678912515511</v>
      </c>
      <c r="L1637" s="21">
        <v>94.687836321587582</v>
      </c>
      <c r="M1637" s="21">
        <v>96.654022411618442</v>
      </c>
      <c r="N1637" s="21">
        <v>0</v>
      </c>
      <c r="O1637" s="21">
        <v>20.810234543540119</v>
      </c>
      <c r="P1637" s="21">
        <v>0</v>
      </c>
      <c r="Q1637" s="21">
        <v>28.528048620862869</v>
      </c>
      <c r="R1637" s="23">
        <v>760810.34025001258</v>
      </c>
      <c r="S1637" s="23">
        <v>480038.81514103094</v>
      </c>
      <c r="T1637" s="23">
        <v>149637.03401674499</v>
      </c>
      <c r="U1637" s="18" t="s">
        <v>41</v>
      </c>
      <c r="V1637" s="23">
        <v>119.64828337118452</v>
      </c>
      <c r="W1637" s="23">
        <v>75.358683115277501</v>
      </c>
      <c r="X1637" s="23">
        <v>294.50449178122687</v>
      </c>
      <c r="Y1637" s="23">
        <v>233.19545737252938</v>
      </c>
      <c r="Z1637" s="23">
        <v>169.36057981132689</v>
      </c>
      <c r="AA1637" s="23">
        <v>103.56581071922346</v>
      </c>
      <c r="AB1637" s="21">
        <v>0</v>
      </c>
      <c r="AC1637" s="26">
        <f>((Y1637*1000)*(O1637/100))/VLOOKUP(E1637,'Sq Ft lookup'!$C$3:$D$7,2,0)</f>
        <v>0.90538286612135221</v>
      </c>
      <c r="AD1637" s="26">
        <f>(100-J1637)/100*X1637*1000/VLOOKUP(E1637,'Sq Ft lookup'!$C$3:$D$7,2,0)</f>
        <v>1.956909369594668</v>
      </c>
      <c r="AE1637" s="26">
        <f>(100-K1637)/100*Y1637*1000/VLOOKUP(E1637,'Sq Ft lookup'!$C$3:$D$7,2,0)</f>
        <v>0.79940451677344349</v>
      </c>
    </row>
    <row r="1638" spans="1:31">
      <c r="A1638" t="s">
        <v>1755</v>
      </c>
      <c r="B1638" t="s">
        <v>1714</v>
      </c>
      <c r="C1638" t="s">
        <v>35</v>
      </c>
      <c r="D1638" t="s">
        <v>1715</v>
      </c>
      <c r="E1638" t="s">
        <v>99</v>
      </c>
      <c r="F1638">
        <v>2004</v>
      </c>
      <c r="G1638" t="s">
        <v>49</v>
      </c>
      <c r="H1638" t="s">
        <v>44</v>
      </c>
      <c r="I1638" t="s">
        <v>45</v>
      </c>
      <c r="J1638" s="21">
        <v>40.161458332305386</v>
      </c>
      <c r="K1638" s="21">
        <v>64.435459177567097</v>
      </c>
      <c r="L1638" s="21">
        <v>82.432478675213886</v>
      </c>
      <c r="M1638" s="21">
        <v>89.633973492598614</v>
      </c>
      <c r="N1638" s="21">
        <v>0</v>
      </c>
      <c r="O1638" s="21">
        <v>62.013996471239977</v>
      </c>
      <c r="P1638" s="21">
        <v>0</v>
      </c>
      <c r="Q1638" s="21">
        <v>42.284058141009609</v>
      </c>
      <c r="R1638" s="23">
        <v>685615.07049173629</v>
      </c>
      <c r="S1638" s="23">
        <v>395237.18026045401</v>
      </c>
      <c r="T1638" s="23">
        <v>28274.093684171999</v>
      </c>
      <c r="U1638" s="18" t="s">
        <v>41</v>
      </c>
      <c r="V1638" s="23">
        <v>90.14417756540638</v>
      </c>
      <c r="W1638" s="23">
        <v>53.18063974831361</v>
      </c>
      <c r="X1638" s="23">
        <v>202.22673900149954</v>
      </c>
      <c r="Y1638" s="23">
        <v>161.88030380322465</v>
      </c>
      <c r="Z1638" s="23">
        <v>173.74386480581728</v>
      </c>
      <c r="AA1638" s="23">
        <v>124.94090655290111</v>
      </c>
      <c r="AB1638" s="21">
        <v>0</v>
      </c>
      <c r="AC1638" s="26">
        <f>((Y1638*1000)*(O1638/100))/VLOOKUP(E1638,'Sq Ft lookup'!$C$3:$D$7,2,0)</f>
        <v>1.8729187665702292</v>
      </c>
      <c r="AD1638" s="26">
        <f>(100-J1638)/100*X1638*1000/VLOOKUP(E1638,'Sq Ft lookup'!$C$3:$D$7,2,0)</f>
        <v>2.2576405126983645</v>
      </c>
      <c r="AE1638" s="26">
        <f>(100-K1638)/100*Y1638*1000/VLOOKUP(E1638,'Sq Ft lookup'!$C$3:$D$7,2,0)</f>
        <v>1.0741042300294075</v>
      </c>
    </row>
    <row r="1639" spans="1:31">
      <c r="A1639" t="s">
        <v>1756</v>
      </c>
      <c r="B1639" t="s">
        <v>1714</v>
      </c>
      <c r="C1639" t="s">
        <v>35</v>
      </c>
      <c r="D1639" t="s">
        <v>1715</v>
      </c>
      <c r="E1639" t="s">
        <v>99</v>
      </c>
      <c r="F1639">
        <v>2004</v>
      </c>
      <c r="G1639" t="s">
        <v>51</v>
      </c>
      <c r="H1639" t="s">
        <v>52</v>
      </c>
      <c r="I1639" t="s">
        <v>53</v>
      </c>
      <c r="J1639" s="21">
        <v>62.796925235411337</v>
      </c>
      <c r="K1639" s="21">
        <v>80.26108748520646</v>
      </c>
      <c r="L1639" s="21">
        <v>90.474626025100747</v>
      </c>
      <c r="M1639" s="21">
        <v>94.332286533096138</v>
      </c>
      <c r="N1639" s="21">
        <v>0</v>
      </c>
      <c r="O1639" s="21">
        <v>50.370374976390806</v>
      </c>
      <c r="P1639" s="21">
        <v>0</v>
      </c>
      <c r="Q1639" s="21">
        <v>37.231155234542271</v>
      </c>
      <c r="R1639" s="23">
        <v>666698.71907880984</v>
      </c>
      <c r="S1639" s="23">
        <v>395790.14345163171</v>
      </c>
      <c r="T1639" s="23">
        <v>45391.477010617004</v>
      </c>
      <c r="U1639" s="18" t="s">
        <v>41</v>
      </c>
      <c r="V1639" s="23">
        <v>101.84537085029605</v>
      </c>
      <c r="W1639" s="23">
        <v>60.596205888222968</v>
      </c>
      <c r="X1639" s="23">
        <v>247.14235241054288</v>
      </c>
      <c r="Y1639" s="23">
        <v>184.6225273895669</v>
      </c>
      <c r="Z1639" s="23">
        <v>163.71138211542797</v>
      </c>
      <c r="AA1639" s="23">
        <v>102.19775263443553</v>
      </c>
      <c r="AB1639" s="21">
        <v>0</v>
      </c>
      <c r="AC1639" s="26">
        <f>((Y1639*1000)*(O1639/100))/VLOOKUP(E1639,'Sq Ft lookup'!$C$3:$D$7,2,0)</f>
        <v>1.734982450317438</v>
      </c>
      <c r="AD1639" s="26">
        <f>(100-J1639)/100*X1639*1000/VLOOKUP(E1639,'Sq Ft lookup'!$C$3:$D$7,2,0)</f>
        <v>1.7153834728033108</v>
      </c>
      <c r="AE1639" s="26">
        <f>(100-K1639)/100*Y1639*1000/VLOOKUP(E1639,'Sq Ft lookup'!$C$3:$D$7,2,0)</f>
        <v>0.6798969993288686</v>
      </c>
    </row>
    <row r="1640" spans="1:31">
      <c r="A1640" t="s">
        <v>1757</v>
      </c>
      <c r="B1640" t="s">
        <v>1714</v>
      </c>
      <c r="C1640" t="s">
        <v>35</v>
      </c>
      <c r="D1640" t="s">
        <v>1715</v>
      </c>
      <c r="E1640" t="s">
        <v>99</v>
      </c>
      <c r="F1640">
        <v>2004</v>
      </c>
      <c r="G1640" t="s">
        <v>55</v>
      </c>
      <c r="H1640" t="s">
        <v>225</v>
      </c>
      <c r="I1640" t="s">
        <v>40</v>
      </c>
      <c r="J1640" s="21">
        <v>61.22364416651638</v>
      </c>
      <c r="K1640" s="21">
        <v>81.498035315563584</v>
      </c>
      <c r="L1640" s="21">
        <v>80.120500307881542</v>
      </c>
      <c r="M1640" s="21">
        <v>87.75521387842808</v>
      </c>
      <c r="N1640" s="21">
        <v>0</v>
      </c>
      <c r="O1640" s="21">
        <v>19.213535314215356</v>
      </c>
      <c r="P1640" s="21">
        <v>0</v>
      </c>
      <c r="Q1640" s="21">
        <v>19.949323890137826</v>
      </c>
      <c r="R1640" s="23">
        <v>704466.78360203246</v>
      </c>
      <c r="S1640" s="23">
        <v>434043.43055892864</v>
      </c>
      <c r="T1640" s="23">
        <v>92859.278277218997</v>
      </c>
      <c r="U1640" s="18" t="s">
        <v>41</v>
      </c>
      <c r="V1640" s="23">
        <v>319.31484572247842</v>
      </c>
      <c r="W1640" s="23">
        <v>196.67578974624107</v>
      </c>
      <c r="X1640" s="23">
        <v>275.8231498143976</v>
      </c>
      <c r="Y1640" s="23">
        <v>198.55559546708798</v>
      </c>
      <c r="Z1640" s="23">
        <v>183.06435047895462</v>
      </c>
      <c r="AA1640" s="23">
        <v>134.93570862185601</v>
      </c>
      <c r="AB1640" s="21">
        <v>0</v>
      </c>
      <c r="AC1640" s="26">
        <f>((Y1640*1000)*(O1640/100))/VLOOKUP(E1640,'Sq Ft lookup'!$C$3:$D$7,2,0)</f>
        <v>0.7117453256234989</v>
      </c>
      <c r="AD1640" s="26">
        <f>(100-J1640)/100*X1640*1000/VLOOKUP(E1640,'Sq Ft lookup'!$C$3:$D$7,2,0)</f>
        <v>1.995413545581221</v>
      </c>
      <c r="AE1640" s="26">
        <f>(100-K1640)/100*Y1640*1000/VLOOKUP(E1640,'Sq Ft lookup'!$C$3:$D$7,2,0)</f>
        <v>0.68538593567710926</v>
      </c>
    </row>
    <row r="1641" spans="1:31">
      <c r="A1641" t="s">
        <v>1758</v>
      </c>
      <c r="B1641" t="s">
        <v>1714</v>
      </c>
      <c r="C1641" t="s">
        <v>35</v>
      </c>
      <c r="D1641" t="s">
        <v>1715</v>
      </c>
      <c r="E1641" t="s">
        <v>99</v>
      </c>
      <c r="F1641">
        <v>2004</v>
      </c>
      <c r="G1641" t="s">
        <v>55</v>
      </c>
      <c r="H1641" t="s">
        <v>56</v>
      </c>
      <c r="I1641" t="s">
        <v>57</v>
      </c>
      <c r="J1641" s="21">
        <v>63.470365979766584</v>
      </c>
      <c r="K1641" s="21">
        <v>80.802913255213795</v>
      </c>
      <c r="L1641" s="21">
        <v>89.258390598566749</v>
      </c>
      <c r="M1641" s="21">
        <v>93.305777813513785</v>
      </c>
      <c r="N1641" s="21">
        <v>0</v>
      </c>
      <c r="O1641" s="21">
        <v>31.337306121592256</v>
      </c>
      <c r="P1641" s="21">
        <v>0</v>
      </c>
      <c r="Q1641" s="21">
        <v>16.021312181427312</v>
      </c>
      <c r="R1641" s="23">
        <v>704466.78360203246</v>
      </c>
      <c r="S1641" s="23">
        <v>437767.19670503918</v>
      </c>
      <c r="T1641" s="23">
        <v>92859.278277218997</v>
      </c>
      <c r="U1641" s="18" t="s">
        <v>41</v>
      </c>
      <c r="V1641" s="23">
        <v>70.409903883892824</v>
      </c>
      <c r="W1641" s="23">
        <v>43.878595656790722</v>
      </c>
      <c r="X1641" s="23">
        <v>275.8231498143976</v>
      </c>
      <c r="Y1641" s="23">
        <v>198.31262914812382</v>
      </c>
      <c r="Z1641" s="23">
        <v>147.09655615782199</v>
      </c>
      <c r="AA1641" s="23">
        <v>97.12575250713202</v>
      </c>
      <c r="AB1641" s="21">
        <v>0</v>
      </c>
      <c r="AC1641" s="26">
        <f>((Y1641*1000)*(O1641/100))/VLOOKUP(E1641,'Sq Ft lookup'!$C$3:$D$7,2,0)</f>
        <v>1.1594372327224918</v>
      </c>
      <c r="AD1641" s="26">
        <f>(100-J1641)/100*X1641*1000/VLOOKUP(E1641,'Sq Ft lookup'!$C$3:$D$7,2,0)</f>
        <v>1.8797982681022307</v>
      </c>
      <c r="AE1641" s="26">
        <f>(100-K1641)/100*Y1641*1000/VLOOKUP(E1641,'Sq Ft lookup'!$C$3:$D$7,2,0)</f>
        <v>0.71026581051178173</v>
      </c>
    </row>
    <row r="1642" spans="1:31">
      <c r="A1642" t="s">
        <v>1759</v>
      </c>
      <c r="B1642" t="s">
        <v>1714</v>
      </c>
      <c r="C1642" t="s">
        <v>35</v>
      </c>
      <c r="D1642" t="s">
        <v>1715</v>
      </c>
      <c r="E1642" t="s">
        <v>99</v>
      </c>
      <c r="F1642">
        <v>2004</v>
      </c>
      <c r="G1642" t="s">
        <v>59</v>
      </c>
      <c r="H1642" t="s">
        <v>44</v>
      </c>
      <c r="I1642" t="s">
        <v>45</v>
      </c>
      <c r="J1642" s="21">
        <v>48.30386039950848</v>
      </c>
      <c r="K1642" s="21">
        <v>68.824384118474825</v>
      </c>
      <c r="L1642" s="21">
        <v>85.720317151353797</v>
      </c>
      <c r="M1642" s="21">
        <v>91.469359370929197</v>
      </c>
      <c r="N1642" s="21">
        <v>0</v>
      </c>
      <c r="O1642" s="21">
        <v>59.258408292512975</v>
      </c>
      <c r="P1642" s="21">
        <v>0</v>
      </c>
      <c r="Q1642" s="21">
        <v>40.810845423283212</v>
      </c>
      <c r="R1642" s="23">
        <v>639317.32871804968</v>
      </c>
      <c r="S1642" s="23">
        <v>373403.72198641853</v>
      </c>
      <c r="T1642" s="23">
        <v>27917.956615904001</v>
      </c>
      <c r="U1642" s="18" t="s">
        <v>41</v>
      </c>
      <c r="V1642" s="23">
        <v>85.547607724933798</v>
      </c>
      <c r="W1642" s="23">
        <v>51.095412373264701</v>
      </c>
      <c r="X1642" s="23">
        <v>236.1008757973963</v>
      </c>
      <c r="Y1642" s="23">
        <v>175.60838139969354</v>
      </c>
      <c r="Z1642" s="23">
        <v>202.80026109831911</v>
      </c>
      <c r="AA1642" s="23">
        <v>147.11263693748498</v>
      </c>
      <c r="AB1642" s="21">
        <v>0</v>
      </c>
      <c r="AC1642" s="26">
        <f>((Y1642*1000)*(O1642/100))/VLOOKUP(E1642,'Sq Ft lookup'!$C$3:$D$7,2,0)</f>
        <v>1.9414688739870114</v>
      </c>
      <c r="AD1642" s="26">
        <f>(100-J1642)/100*X1642*1000/VLOOKUP(E1642,'Sq Ft lookup'!$C$3:$D$7,2,0)</f>
        <v>2.2771462378769605</v>
      </c>
      <c r="AE1642" s="26">
        <f>(100-K1642)/100*Y1642*1000/VLOOKUP(E1642,'Sq Ft lookup'!$C$3:$D$7,2,0)</f>
        <v>1.0213991500173911</v>
      </c>
    </row>
    <row r="1643" spans="1:31">
      <c r="A1643" t="s">
        <v>1760</v>
      </c>
      <c r="B1643" t="s">
        <v>1714</v>
      </c>
      <c r="C1643" t="s">
        <v>35</v>
      </c>
      <c r="D1643" t="s">
        <v>1715</v>
      </c>
      <c r="E1643" t="s">
        <v>99</v>
      </c>
      <c r="F1643">
        <v>2004</v>
      </c>
      <c r="G1643" t="s">
        <v>61</v>
      </c>
      <c r="H1643" t="s">
        <v>62</v>
      </c>
      <c r="I1643" t="s">
        <v>63</v>
      </c>
      <c r="J1643" s="21">
        <v>43.443897848900633</v>
      </c>
      <c r="K1643" s="21">
        <v>69.237834727637249</v>
      </c>
      <c r="L1643" s="21">
        <v>85.021761781967172</v>
      </c>
      <c r="M1643" s="21">
        <v>91.412350394358668</v>
      </c>
      <c r="N1643" s="21">
        <v>0</v>
      </c>
      <c r="O1643" s="21">
        <v>83.229036566088908</v>
      </c>
      <c r="P1643" s="21">
        <v>0</v>
      </c>
      <c r="Q1643" s="21">
        <v>52.440283996163743</v>
      </c>
      <c r="R1643" s="23">
        <v>634245.04980462347</v>
      </c>
      <c r="S1643" s="23">
        <v>362510.37988498062</v>
      </c>
      <c r="T1643" s="23">
        <v>24572.610439516</v>
      </c>
      <c r="U1643" s="18" t="s">
        <v>41</v>
      </c>
      <c r="V1643" s="23">
        <v>112.35644780795384</v>
      </c>
      <c r="W1643" s="23">
        <v>64.414071515395719</v>
      </c>
      <c r="X1643" s="23">
        <v>198.66669126792908</v>
      </c>
      <c r="Y1643" s="23">
        <v>159.88087782641881</v>
      </c>
      <c r="Z1643" s="23">
        <v>165.23839753688745</v>
      </c>
      <c r="AA1643" s="23">
        <v>101.50858638561974</v>
      </c>
      <c r="AB1643" s="21">
        <v>0</v>
      </c>
      <c r="AC1643" s="26">
        <f>((Y1643*1000)*(O1643/100))/VLOOKUP(E1643,'Sq Ft lookup'!$C$3:$D$7,2,0)</f>
        <v>2.482599146797277</v>
      </c>
      <c r="AD1643" s="26">
        <f>(100-J1643)/100*X1643*1000/VLOOKUP(E1643,'Sq Ft lookup'!$C$3:$D$7,2,0)</f>
        <v>2.0962338965242382</v>
      </c>
      <c r="AE1643" s="26">
        <f>(100-K1643)/100*Y1643*1000/VLOOKUP(E1643,'Sq Ft lookup'!$C$3:$D$7,2,0)</f>
        <v>0.9175899230572262</v>
      </c>
    </row>
    <row r="1644" spans="1:31">
      <c r="A1644" t="s">
        <v>1761</v>
      </c>
      <c r="B1644" t="s">
        <v>1714</v>
      </c>
      <c r="C1644" t="s">
        <v>35</v>
      </c>
      <c r="D1644" t="s">
        <v>1715</v>
      </c>
      <c r="E1644" t="s">
        <v>99</v>
      </c>
      <c r="F1644">
        <v>2004</v>
      </c>
      <c r="G1644" t="s">
        <v>65</v>
      </c>
      <c r="H1644" t="s">
        <v>230</v>
      </c>
      <c r="I1644" t="s">
        <v>63</v>
      </c>
      <c r="J1644" s="21">
        <v>55.381954228639209</v>
      </c>
      <c r="K1644" s="21">
        <v>74.737768371850336</v>
      </c>
      <c r="L1644" s="21">
        <v>92.564525000701707</v>
      </c>
      <c r="M1644" s="21">
        <v>95.528158249551524</v>
      </c>
      <c r="N1644" s="21">
        <v>0</v>
      </c>
      <c r="O1644" s="21">
        <v>34.084991520914471</v>
      </c>
      <c r="P1644" s="21">
        <v>0</v>
      </c>
      <c r="Q1644" s="21">
        <v>25.867412504593133</v>
      </c>
      <c r="R1644" s="23">
        <v>684206.10812267836</v>
      </c>
      <c r="S1644" s="23">
        <v>418490.27794705407</v>
      </c>
      <c r="T1644" s="23">
        <v>57508.393066564</v>
      </c>
      <c r="U1644" s="18" t="s">
        <v>41</v>
      </c>
      <c r="V1644" s="23">
        <v>136.81932791573348</v>
      </c>
      <c r="W1644" s="23">
        <v>82.281378074798013</v>
      </c>
      <c r="X1644" s="23">
        <v>262.3980110105644</v>
      </c>
      <c r="Y1644" s="23">
        <v>191.65179659472659</v>
      </c>
      <c r="Z1644" s="23">
        <v>169.60837316640641</v>
      </c>
      <c r="AA1644" s="23">
        <v>112.39092124635511</v>
      </c>
      <c r="AB1644" s="21">
        <v>0</v>
      </c>
      <c r="AC1644" s="26">
        <f>((Y1644*1000)*(O1644/100))/VLOOKUP(E1644,'Sq Ft lookup'!$C$3:$D$7,2,0)</f>
        <v>1.2187406458767316</v>
      </c>
      <c r="AD1644" s="26">
        <f>(100-J1644)/100*X1644*1000/VLOOKUP(E1644,'Sq Ft lookup'!$C$3:$D$7,2,0)</f>
        <v>2.1842698629819766</v>
      </c>
      <c r="AE1644" s="26">
        <f>(100-K1644)/100*Y1644*1000/VLOOKUP(E1644,'Sq Ft lookup'!$C$3:$D$7,2,0)</f>
        <v>0.90327464132966551</v>
      </c>
    </row>
    <row r="1645" spans="1:31">
      <c r="A1645" t="s">
        <v>1762</v>
      </c>
      <c r="B1645" t="s">
        <v>1714</v>
      </c>
      <c r="C1645" t="s">
        <v>35</v>
      </c>
      <c r="D1645" t="s">
        <v>1715</v>
      </c>
      <c r="E1645" t="s">
        <v>99</v>
      </c>
      <c r="F1645">
        <v>2004</v>
      </c>
      <c r="G1645" t="s">
        <v>65</v>
      </c>
      <c r="H1645" t="s">
        <v>66</v>
      </c>
      <c r="I1645" t="s">
        <v>57</v>
      </c>
      <c r="J1645" s="21">
        <v>56.734625532602124</v>
      </c>
      <c r="K1645" s="21">
        <v>79.411850609151742</v>
      </c>
      <c r="L1645" s="21">
        <v>89.038630720516281</v>
      </c>
      <c r="M1645" s="21">
        <v>93.306226160906363</v>
      </c>
      <c r="N1645" s="21">
        <v>0</v>
      </c>
      <c r="O1645" s="21">
        <v>32.262196487695014</v>
      </c>
      <c r="P1645" s="21">
        <v>0</v>
      </c>
      <c r="Q1645" s="21">
        <v>28.768054121746811</v>
      </c>
      <c r="R1645" s="23">
        <v>684206.10812267836</v>
      </c>
      <c r="S1645" s="23">
        <v>413626.78871045652</v>
      </c>
      <c r="T1645" s="23">
        <v>57508.393066564</v>
      </c>
      <c r="U1645" s="18" t="s">
        <v>41</v>
      </c>
      <c r="V1645" s="23">
        <v>68.355412220964126</v>
      </c>
      <c r="W1645" s="23">
        <v>41.740097246000232</v>
      </c>
      <c r="X1645" s="23">
        <v>262.3980110105644</v>
      </c>
      <c r="Y1645" s="23">
        <v>191.91409486046365</v>
      </c>
      <c r="Z1645" s="23">
        <v>169.19996932163289</v>
      </c>
      <c r="AA1645" s="23">
        <v>95.192669532842757</v>
      </c>
      <c r="AB1645" s="21">
        <v>0</v>
      </c>
      <c r="AC1645" s="26">
        <f>((Y1645*1000)*(O1645/100))/VLOOKUP(E1645,'Sq Ft lookup'!$C$3:$D$7,2,0)</f>
        <v>1.1551437009601526</v>
      </c>
      <c r="AD1645" s="26">
        <f>(100-J1645)/100*X1645*1000/VLOOKUP(E1645,'Sq Ft lookup'!$C$3:$D$7,2,0)</f>
        <v>2.118050038409041</v>
      </c>
      <c r="AE1645" s="26">
        <f>(100-K1645)/100*Y1645*1000/VLOOKUP(E1645,'Sq Ft lookup'!$C$3:$D$7,2,0)</f>
        <v>0.73715598044713615</v>
      </c>
    </row>
    <row r="1646" spans="1:31">
      <c r="A1646" t="s">
        <v>1763</v>
      </c>
      <c r="B1646" t="s">
        <v>1714</v>
      </c>
      <c r="C1646" t="s">
        <v>35</v>
      </c>
      <c r="D1646" t="s">
        <v>1715</v>
      </c>
      <c r="E1646" t="s">
        <v>99</v>
      </c>
      <c r="F1646">
        <v>2004</v>
      </c>
      <c r="G1646" t="s">
        <v>68</v>
      </c>
      <c r="H1646" t="s">
        <v>69</v>
      </c>
      <c r="I1646" t="s">
        <v>70</v>
      </c>
      <c r="J1646" s="21">
        <v>38.527150970173288</v>
      </c>
      <c r="K1646" s="21">
        <v>69.372988822931589</v>
      </c>
      <c r="L1646" s="21">
        <v>85.763399665446315</v>
      </c>
      <c r="M1646" s="21">
        <v>92.835221366068637</v>
      </c>
      <c r="N1646" s="21">
        <v>0</v>
      </c>
      <c r="O1646" s="21">
        <v>53.427760125536473</v>
      </c>
      <c r="P1646" s="21">
        <v>0</v>
      </c>
      <c r="Q1646" s="21">
        <v>45.927615908074785</v>
      </c>
      <c r="R1646" s="23">
        <v>624470.37412369833</v>
      </c>
      <c r="S1646" s="23">
        <v>312715.55638385651</v>
      </c>
      <c r="T1646" s="23">
        <v>10979.290139183</v>
      </c>
      <c r="U1646" s="18" t="s">
        <v>41</v>
      </c>
      <c r="V1646" s="23">
        <v>68.58996599196621</v>
      </c>
      <c r="W1646" s="23">
        <v>34.517837179235997</v>
      </c>
      <c r="X1646" s="23">
        <v>157.0257761285061</v>
      </c>
      <c r="Y1646" s="23">
        <v>110.73098615954834</v>
      </c>
      <c r="Z1646" s="23">
        <v>142.1184862182715</v>
      </c>
      <c r="AA1646" s="23">
        <v>86.132611213823012</v>
      </c>
      <c r="AB1646" s="21">
        <v>0</v>
      </c>
      <c r="AC1646" s="26">
        <f>((Y1646*1000)*(O1646/100))/VLOOKUP(E1646,'Sq Ft lookup'!$C$3:$D$7,2,0)</f>
        <v>1.1037515983202328</v>
      </c>
      <c r="AD1646" s="26">
        <f>(100-J1646)/100*X1646*1000/VLOOKUP(E1646,'Sq Ft lookup'!$C$3:$D$7,2,0)</f>
        <v>1.800899595100564</v>
      </c>
      <c r="AE1646" s="26">
        <f>(100-K1646)/100*Y1646*1000/VLOOKUP(E1646,'Sq Ft lookup'!$C$3:$D$7,2,0)</f>
        <v>0.63271625946945775</v>
      </c>
    </row>
    <row r="1647" spans="1:31">
      <c r="A1647" t="s">
        <v>1764</v>
      </c>
      <c r="B1647" t="s">
        <v>1714</v>
      </c>
      <c r="C1647" t="s">
        <v>35</v>
      </c>
      <c r="D1647" t="s">
        <v>1715</v>
      </c>
      <c r="E1647" t="s">
        <v>99</v>
      </c>
      <c r="F1647">
        <v>2004</v>
      </c>
      <c r="G1647" t="s">
        <v>72</v>
      </c>
      <c r="H1647" t="s">
        <v>73</v>
      </c>
      <c r="I1647" t="s">
        <v>63</v>
      </c>
      <c r="J1647" s="21">
        <v>38.400762918880162</v>
      </c>
      <c r="K1647" s="21">
        <v>64.825819379528738</v>
      </c>
      <c r="L1647" s="21">
        <v>81.933171923220442</v>
      </c>
      <c r="M1647" s="21">
        <v>89.354173635870268</v>
      </c>
      <c r="N1647" s="21">
        <v>0</v>
      </c>
      <c r="O1647" s="21">
        <v>47.476096138410497</v>
      </c>
      <c r="P1647" s="21">
        <v>0</v>
      </c>
      <c r="Q1647" s="21">
        <v>37.502323935134783</v>
      </c>
      <c r="R1647" s="23">
        <v>660475.52499034873</v>
      </c>
      <c r="S1647" s="23">
        <v>389631.68198644993</v>
      </c>
      <c r="T1647" s="23">
        <v>18884.018878593</v>
      </c>
      <c r="U1647" s="18" t="s">
        <v>41</v>
      </c>
      <c r="V1647" s="23">
        <v>191.45367485611601</v>
      </c>
      <c r="W1647" s="23">
        <v>112.80824051726499</v>
      </c>
      <c r="X1647" s="23">
        <v>194.87117735057231</v>
      </c>
      <c r="Y1647" s="23">
        <v>176.39798442492742</v>
      </c>
      <c r="Z1647" s="23">
        <v>166.61585902201278</v>
      </c>
      <c r="AA1647" s="23">
        <v>108.51270327145555</v>
      </c>
      <c r="AB1647" s="21">
        <v>0</v>
      </c>
      <c r="AC1647" s="26">
        <f>((Y1647*1000)*(O1647/100))/VLOOKUP(E1647,'Sq Ft lookup'!$C$3:$D$7,2,0)</f>
        <v>1.562441728951435</v>
      </c>
      <c r="AD1647" s="26">
        <f>(100-J1647)/100*X1647*1000/VLOOKUP(E1647,'Sq Ft lookup'!$C$3:$D$7,2,0)</f>
        <v>2.2395365399057563</v>
      </c>
      <c r="AE1647" s="26">
        <f>(100-K1647)/100*Y1647*1000/VLOOKUP(E1647,'Sq Ft lookup'!$C$3:$D$7,2,0)</f>
        <v>1.1575848069495287</v>
      </c>
    </row>
    <row r="1648" spans="1:31">
      <c r="A1648" t="s">
        <v>1765</v>
      </c>
      <c r="B1648" t="s">
        <v>1714</v>
      </c>
      <c r="C1648" t="s">
        <v>35</v>
      </c>
      <c r="D1648" t="s">
        <v>1715</v>
      </c>
      <c r="E1648" t="s">
        <v>99</v>
      </c>
      <c r="F1648">
        <v>2004</v>
      </c>
      <c r="G1648" t="s">
        <v>75</v>
      </c>
      <c r="H1648" t="s">
        <v>235</v>
      </c>
      <c r="I1648" t="s">
        <v>63</v>
      </c>
      <c r="J1648" s="21">
        <v>46.547690645285691</v>
      </c>
      <c r="K1648" s="21">
        <v>68.96563193403604</v>
      </c>
      <c r="L1648" s="21">
        <v>88.424828935334702</v>
      </c>
      <c r="M1648" s="21">
        <v>93.090160159848807</v>
      </c>
      <c r="N1648" s="21">
        <v>0</v>
      </c>
      <c r="O1648" s="21">
        <v>49.676537005051898</v>
      </c>
      <c r="P1648" s="21">
        <v>0</v>
      </c>
      <c r="Q1648" s="21">
        <v>40.714978086260025</v>
      </c>
      <c r="R1648" s="23">
        <v>668776.53837625356</v>
      </c>
      <c r="S1648" s="23">
        <v>400865.74775929225</v>
      </c>
      <c r="T1648" s="23">
        <v>25037.326548337001</v>
      </c>
      <c r="U1648" s="18" t="s">
        <v>41</v>
      </c>
      <c r="V1648" s="23">
        <v>166.17441417666481</v>
      </c>
      <c r="W1648" s="23">
        <v>99.192592516948594</v>
      </c>
      <c r="X1648" s="23">
        <v>232.82031296168128</v>
      </c>
      <c r="Y1648" s="23">
        <v>188.56451840303711</v>
      </c>
      <c r="Z1648" s="23">
        <v>171.72189046568764</v>
      </c>
      <c r="AA1648" s="23">
        <v>112.78023444451401</v>
      </c>
      <c r="AB1648" s="21">
        <v>0</v>
      </c>
      <c r="AC1648" s="26">
        <f>((Y1648*1000)*(O1648/100))/VLOOKUP(E1648,'Sq Ft lookup'!$C$3:$D$7,2,0)</f>
        <v>1.7476179619940786</v>
      </c>
      <c r="AD1648" s="26">
        <f>(100-J1648)/100*X1648*1000/VLOOKUP(E1648,'Sq Ft lookup'!$C$3:$D$7,2,0)</f>
        <v>2.3217879463599234</v>
      </c>
      <c r="AE1648" s="26">
        <f>(100-K1648)/100*Y1648*1000/VLOOKUP(E1648,'Sq Ft lookup'!$C$3:$D$7,2,0)</f>
        <v>1.0917874381158745</v>
      </c>
    </row>
    <row r="1649" spans="1:31">
      <c r="A1649" t="s">
        <v>1766</v>
      </c>
      <c r="B1649" t="s">
        <v>1714</v>
      </c>
      <c r="C1649" t="s">
        <v>35</v>
      </c>
      <c r="D1649" t="s">
        <v>1715</v>
      </c>
      <c r="E1649" t="s">
        <v>99</v>
      </c>
      <c r="F1649">
        <v>2004</v>
      </c>
      <c r="G1649" t="s">
        <v>75</v>
      </c>
      <c r="H1649" t="s">
        <v>76</v>
      </c>
      <c r="I1649" t="s">
        <v>77</v>
      </c>
      <c r="J1649" s="21">
        <v>54.516363965838075</v>
      </c>
      <c r="K1649" s="21">
        <v>73.282827781318531</v>
      </c>
      <c r="L1649" s="21">
        <v>82.721652593604006</v>
      </c>
      <c r="M1649" s="21">
        <v>89.460340951035292</v>
      </c>
      <c r="N1649" s="21">
        <v>0</v>
      </c>
      <c r="O1649" s="21">
        <v>43.729573573750557</v>
      </c>
      <c r="P1649" s="21">
        <v>0</v>
      </c>
      <c r="Q1649" s="21">
        <v>37.806716335075834</v>
      </c>
      <c r="R1649" s="23">
        <v>668776.53837625356</v>
      </c>
      <c r="S1649" s="23">
        <v>400717.81679163396</v>
      </c>
      <c r="T1649" s="23">
        <v>25037.326548337001</v>
      </c>
      <c r="U1649" s="18" t="s">
        <v>41</v>
      </c>
      <c r="V1649" s="23">
        <v>288.81841244300006</v>
      </c>
      <c r="W1649" s="23">
        <v>176.16583726080194</v>
      </c>
      <c r="X1649" s="23">
        <v>232.82031296168128</v>
      </c>
      <c r="Y1649" s="23">
        <v>188.56451840305968</v>
      </c>
      <c r="Z1649" s="23">
        <v>187.21436402877583</v>
      </c>
      <c r="AA1649" s="23">
        <v>140.90466895562344</v>
      </c>
      <c r="AB1649" s="21">
        <v>0</v>
      </c>
      <c r="AC1649" s="26">
        <f>((Y1649*1000)*(O1649/100))/VLOOKUP(E1649,'Sq Ft lookup'!$C$3:$D$7,2,0)</f>
        <v>1.5384041009151941</v>
      </c>
      <c r="AD1649" s="26">
        <f>(100-J1649)/100*X1649*1000/VLOOKUP(E1649,'Sq Ft lookup'!$C$3:$D$7,2,0)</f>
        <v>1.9756556671844743</v>
      </c>
      <c r="AE1649" s="26">
        <f>(100-K1649)/100*Y1649*1000/VLOOKUP(E1649,'Sq Ft lookup'!$C$3:$D$7,2,0)</f>
        <v>0.93990871502001416</v>
      </c>
    </row>
    <row r="1650" spans="1:31">
      <c r="A1650" t="s">
        <v>1767</v>
      </c>
      <c r="B1650" t="s">
        <v>1714</v>
      </c>
      <c r="C1650" t="s">
        <v>35</v>
      </c>
      <c r="D1650" t="s">
        <v>1715</v>
      </c>
      <c r="E1650" t="s">
        <v>99</v>
      </c>
      <c r="F1650">
        <v>2004</v>
      </c>
      <c r="G1650" t="s">
        <v>79</v>
      </c>
      <c r="H1650" t="s">
        <v>62</v>
      </c>
      <c r="I1650" t="s">
        <v>70</v>
      </c>
      <c r="J1650" s="21">
        <v>41.546907293363056</v>
      </c>
      <c r="K1650" s="21">
        <v>70.347066038462728</v>
      </c>
      <c r="L1650" s="21">
        <v>79.929254223340706</v>
      </c>
      <c r="M1650" s="21">
        <v>89.241744478979726</v>
      </c>
      <c r="N1650" s="21">
        <v>0</v>
      </c>
      <c r="O1650" s="21">
        <v>90.633397372881404</v>
      </c>
      <c r="P1650" s="21">
        <v>0</v>
      </c>
      <c r="Q1650" s="21">
        <v>63.610621525312226</v>
      </c>
      <c r="R1650" s="23">
        <v>738865.50551977579</v>
      </c>
      <c r="S1650" s="23">
        <v>391723.37866324495</v>
      </c>
      <c r="T1650" s="23">
        <v>7987.2695405180002</v>
      </c>
      <c r="U1650" s="18" t="s">
        <v>41</v>
      </c>
      <c r="V1650" s="23">
        <v>165.5946741752106</v>
      </c>
      <c r="W1650" s="23">
        <v>88.752335526947007</v>
      </c>
      <c r="X1650" s="23">
        <v>211.89499085915909</v>
      </c>
      <c r="Y1650" s="23">
        <v>146.7719207161509</v>
      </c>
      <c r="Z1650" s="23">
        <v>199.72192445221262</v>
      </c>
      <c r="AA1650" s="23">
        <v>116.43874587879957</v>
      </c>
      <c r="AB1650" s="21">
        <v>0</v>
      </c>
      <c r="AC1650" s="26">
        <f>((Y1650*1000)*(O1650/100))/VLOOKUP(E1650,'Sq Ft lookup'!$C$3:$D$7,2,0)</f>
        <v>2.4817980995238709</v>
      </c>
      <c r="AD1650" s="26">
        <f>(100-J1650)/100*X1650*1000/VLOOKUP(E1650,'Sq Ft lookup'!$C$3:$D$7,2,0)</f>
        <v>2.3108055120825397</v>
      </c>
      <c r="AE1650" s="26">
        <f>(100-K1650)/100*Y1650*1000/VLOOKUP(E1650,'Sq Ft lookup'!$C$3:$D$7,2,0)</f>
        <v>0.81198098365746396</v>
      </c>
    </row>
    <row r="1651" spans="1:31">
      <c r="A1651" t="s">
        <v>1768</v>
      </c>
      <c r="B1651" t="s">
        <v>1714</v>
      </c>
      <c r="C1651" t="s">
        <v>35</v>
      </c>
      <c r="D1651" t="s">
        <v>1715</v>
      </c>
      <c r="E1651" t="s">
        <v>99</v>
      </c>
      <c r="F1651">
        <v>2004</v>
      </c>
      <c r="G1651" t="s">
        <v>81</v>
      </c>
      <c r="H1651" t="s">
        <v>82</v>
      </c>
      <c r="I1651" t="s">
        <v>77</v>
      </c>
      <c r="J1651" s="21">
        <v>30.888215851272705</v>
      </c>
      <c r="K1651" s="21">
        <v>61.865112308717052</v>
      </c>
      <c r="L1651" s="21">
        <v>66.434326016876057</v>
      </c>
      <c r="M1651" s="21">
        <v>81.928979417469023</v>
      </c>
      <c r="N1651" s="21">
        <v>0</v>
      </c>
      <c r="O1651" s="21">
        <v>76.132438406960773</v>
      </c>
      <c r="P1651" s="21">
        <v>0</v>
      </c>
      <c r="Q1651" s="21">
        <v>50.59057780185644</v>
      </c>
      <c r="R1651" s="23">
        <v>743645.25577143533</v>
      </c>
      <c r="S1651" s="23">
        <v>398508.66011738975</v>
      </c>
      <c r="T1651" s="23">
        <v>9930.3796024900003</v>
      </c>
      <c r="U1651" s="18" t="s">
        <v>41</v>
      </c>
      <c r="V1651" s="23">
        <v>340.50994245696893</v>
      </c>
      <c r="W1651" s="23">
        <v>183.31988224190607</v>
      </c>
      <c r="X1651" s="23">
        <v>189.82361178012891</v>
      </c>
      <c r="Y1651" s="23">
        <v>119.96249096405684</v>
      </c>
      <c r="Z1651" s="23">
        <v>188.53999008488321</v>
      </c>
      <c r="AA1651" s="23">
        <v>113.93000769615219</v>
      </c>
      <c r="AB1651" s="21">
        <v>0</v>
      </c>
      <c r="AC1651" s="26">
        <f>((Y1651*1000)*(O1651/100))/VLOOKUP(E1651,'Sq Ft lookup'!$C$3:$D$7,2,0)</f>
        <v>1.7039248049378071</v>
      </c>
      <c r="AD1651" s="26">
        <f>(100-J1651)/100*X1651*1000/VLOOKUP(E1651,'Sq Ft lookup'!$C$3:$D$7,2,0)</f>
        <v>2.4475836723283728</v>
      </c>
      <c r="AE1651" s="26">
        <f>(100-K1651)/100*Y1651*1000/VLOOKUP(E1651,'Sq Ft lookup'!$C$3:$D$7,2,0)</f>
        <v>0.85349927613448751</v>
      </c>
    </row>
    <row r="1652" spans="1:31">
      <c r="A1652" t="s">
        <v>1769</v>
      </c>
      <c r="B1652" t="s">
        <v>1714</v>
      </c>
      <c r="C1652" t="s">
        <v>35</v>
      </c>
      <c r="D1652" t="s">
        <v>1715</v>
      </c>
      <c r="E1652" t="s">
        <v>114</v>
      </c>
      <c r="F1652">
        <v>2004</v>
      </c>
      <c r="G1652" t="s">
        <v>38</v>
      </c>
      <c r="H1652" t="s">
        <v>39</v>
      </c>
      <c r="I1652" t="s">
        <v>40</v>
      </c>
      <c r="J1652" s="21">
        <v>25.909871943588371</v>
      </c>
      <c r="K1652" s="21">
        <v>32.005862778834292</v>
      </c>
      <c r="L1652" s="21">
        <v>89.104594303351575</v>
      </c>
      <c r="M1652" s="21">
        <v>89.367182750692223</v>
      </c>
      <c r="N1652" s="21">
        <v>0</v>
      </c>
      <c r="O1652" s="21">
        <v>24.185950529359296</v>
      </c>
      <c r="P1652" s="21">
        <v>0</v>
      </c>
      <c r="Q1652" s="21">
        <v>20.475274929887156</v>
      </c>
      <c r="R1652" s="23">
        <v>10377154.011074835</v>
      </c>
      <c r="S1652" s="23">
        <v>10134879.142868225</v>
      </c>
      <c r="T1652" s="23">
        <v>5363916.31876201</v>
      </c>
      <c r="U1652" s="18" t="s">
        <v>41</v>
      </c>
      <c r="V1652" s="23">
        <v>1625.3963602823421</v>
      </c>
      <c r="W1652" s="23">
        <v>1586.2035279178629</v>
      </c>
      <c r="X1652" s="23">
        <v>1950.7077619736324</v>
      </c>
      <c r="Y1652" s="23">
        <v>1736.5799241113193</v>
      </c>
      <c r="Z1652" s="23">
        <v>1949.2717417198469</v>
      </c>
      <c r="AA1652" s="23">
        <v>1695.0135597146611</v>
      </c>
      <c r="AB1652" s="21">
        <v>0</v>
      </c>
      <c r="AC1652" s="26">
        <f>((Y1652*1000)*(O1652/100))/VLOOKUP(E1652,'Sq Ft lookup'!$C$3:$D$7,2,0)</f>
        <v>0.84237537374317861</v>
      </c>
      <c r="AD1652" s="26">
        <f>(100-J1652)/100*X1652*1000/VLOOKUP(E1652,'Sq Ft lookup'!$C$3:$D$7,2,0)</f>
        <v>2.8986800618785109</v>
      </c>
      <c r="AE1652" s="26">
        <f>(100-K1652)/100*Y1652*1000/VLOOKUP(E1652,'Sq Ft lookup'!$C$3:$D$7,2,0)</f>
        <v>2.3681759658152139</v>
      </c>
    </row>
    <row r="1653" spans="1:31">
      <c r="A1653" t="s">
        <v>1770</v>
      </c>
      <c r="B1653" t="s">
        <v>1714</v>
      </c>
      <c r="C1653" t="s">
        <v>35</v>
      </c>
      <c r="D1653" t="s">
        <v>1715</v>
      </c>
      <c r="E1653" t="s">
        <v>114</v>
      </c>
      <c r="F1653">
        <v>2004</v>
      </c>
      <c r="G1653" t="s">
        <v>43</v>
      </c>
      <c r="H1653" t="s">
        <v>44</v>
      </c>
      <c r="I1653" t="s">
        <v>45</v>
      </c>
      <c r="J1653" s="21">
        <v>25.678272521673996</v>
      </c>
      <c r="K1653" s="21">
        <v>29.033545609044154</v>
      </c>
      <c r="L1653" s="21">
        <v>62.723305119680617</v>
      </c>
      <c r="M1653" s="21">
        <v>63.584475828078489</v>
      </c>
      <c r="N1653" s="21">
        <v>0</v>
      </c>
      <c r="O1653" s="21">
        <v>14.95576341807619</v>
      </c>
      <c r="P1653" s="21">
        <v>0</v>
      </c>
      <c r="Q1653" s="21">
        <v>12.661210564976583</v>
      </c>
      <c r="R1653" s="23">
        <v>10372607.154523246</v>
      </c>
      <c r="S1653" s="23">
        <v>10125975.015727261</v>
      </c>
      <c r="T1653" s="23">
        <v>3701327.82295857</v>
      </c>
      <c r="U1653" s="18" t="s">
        <v>41</v>
      </c>
      <c r="V1653" s="23">
        <v>2735.3148775938789</v>
      </c>
      <c r="W1653" s="23">
        <v>2672.0565670441133</v>
      </c>
      <c r="X1653" s="23">
        <v>1864.0629098006962</v>
      </c>
      <c r="Y1653" s="23">
        <v>1699.227671183354</v>
      </c>
      <c r="Z1653" s="23">
        <v>1864.0629098006962</v>
      </c>
      <c r="AA1653" s="23">
        <v>1651.2915110185761</v>
      </c>
      <c r="AB1653" s="21">
        <v>0</v>
      </c>
      <c r="AC1653" s="26">
        <f>((Y1653*1000)*(O1653/100))/VLOOKUP(E1653,'Sq Ft lookup'!$C$3:$D$7,2,0)</f>
        <v>0.50969207869367839</v>
      </c>
      <c r="AD1653" s="26">
        <f>(100-J1653)/100*X1653*1000/VLOOKUP(E1653,'Sq Ft lookup'!$C$3:$D$7,2,0)</f>
        <v>2.7785875568524419</v>
      </c>
      <c r="AE1653" s="26">
        <f>(100-K1653)/100*Y1653*1000/VLOOKUP(E1653,'Sq Ft lookup'!$C$3:$D$7,2,0)</f>
        <v>2.4185351589828237</v>
      </c>
    </row>
    <row r="1654" spans="1:31">
      <c r="A1654" t="s">
        <v>1771</v>
      </c>
      <c r="B1654" t="s">
        <v>1714</v>
      </c>
      <c r="C1654" t="s">
        <v>35</v>
      </c>
      <c r="D1654" t="s">
        <v>1715</v>
      </c>
      <c r="E1654" t="s">
        <v>114</v>
      </c>
      <c r="F1654">
        <v>2004</v>
      </c>
      <c r="G1654" t="s">
        <v>47</v>
      </c>
      <c r="H1654" t="s">
        <v>220</v>
      </c>
      <c r="I1654" t="s">
        <v>57</v>
      </c>
      <c r="J1654" s="21">
        <v>32.03243064879954</v>
      </c>
      <c r="K1654" s="21">
        <v>34.339403871163455</v>
      </c>
      <c r="L1654" s="21">
        <v>68.676143102584831</v>
      </c>
      <c r="M1654" s="21">
        <v>69.513723342292963</v>
      </c>
      <c r="N1654" s="21">
        <v>0</v>
      </c>
      <c r="O1654" s="21">
        <v>4.2753289129777121</v>
      </c>
      <c r="P1654" s="21">
        <v>0</v>
      </c>
      <c r="Q1654" s="21">
        <v>5.0618389474642331</v>
      </c>
      <c r="R1654" s="23">
        <v>10443097.697624033</v>
      </c>
      <c r="S1654" s="23">
        <v>10162461.390086588</v>
      </c>
      <c r="T1654" s="23">
        <v>4539022.9956207098</v>
      </c>
      <c r="U1654" s="18" t="s">
        <v>41</v>
      </c>
      <c r="V1654" s="23">
        <v>2079.9240589215988</v>
      </c>
      <c r="W1654" s="23">
        <v>2024.291290022607</v>
      </c>
      <c r="X1654" s="23">
        <v>1995.0302973375979</v>
      </c>
      <c r="Y1654" s="23">
        <v>1745.9099270279082</v>
      </c>
      <c r="Z1654" s="23">
        <v>1955.0454441864044</v>
      </c>
      <c r="AA1654" s="23">
        <v>1726.4254636614139</v>
      </c>
      <c r="AB1654" s="21">
        <v>0</v>
      </c>
      <c r="AC1654" s="26">
        <f>((Y1654*1000)*(O1654/100))/VLOOKUP(E1654,'Sq Ft lookup'!$C$3:$D$7,2,0)</f>
        <v>0.1497059604989415</v>
      </c>
      <c r="AD1654" s="26">
        <f>(100-J1654)/100*X1654*1000/VLOOKUP(E1654,'Sq Ft lookup'!$C$3:$D$7,2,0)</f>
        <v>2.7195619753718261</v>
      </c>
      <c r="AE1654" s="26">
        <f>(100-K1654)/100*Y1654*1000/VLOOKUP(E1654,'Sq Ft lookup'!$C$3:$D$7,2,0)</f>
        <v>2.2991874567971515</v>
      </c>
    </row>
    <row r="1655" spans="1:31">
      <c r="A1655" t="s">
        <v>1772</v>
      </c>
      <c r="B1655" t="s">
        <v>1714</v>
      </c>
      <c r="C1655" t="s">
        <v>35</v>
      </c>
      <c r="D1655" t="s">
        <v>1715</v>
      </c>
      <c r="E1655" t="s">
        <v>114</v>
      </c>
      <c r="F1655">
        <v>2004</v>
      </c>
      <c r="G1655" t="s">
        <v>47</v>
      </c>
      <c r="H1655" t="s">
        <v>39</v>
      </c>
      <c r="I1655" t="s">
        <v>40</v>
      </c>
      <c r="J1655" s="21">
        <v>24.848499547506751</v>
      </c>
      <c r="K1655" s="21">
        <v>32.518780967173846</v>
      </c>
      <c r="L1655" s="21">
        <v>89.267367717829075</v>
      </c>
      <c r="M1655" s="21">
        <v>89.567714224358099</v>
      </c>
      <c r="N1655" s="21">
        <v>0</v>
      </c>
      <c r="O1655" s="21">
        <v>24.513563425659484</v>
      </c>
      <c r="P1655" s="21">
        <v>0</v>
      </c>
      <c r="Q1655" s="21">
        <v>21.670235642968013</v>
      </c>
      <c r="R1655" s="23">
        <v>10443097.697624033</v>
      </c>
      <c r="S1655" s="23">
        <v>10164398.120724831</v>
      </c>
      <c r="T1655" s="23">
        <v>4539022.9956207098</v>
      </c>
      <c r="U1655" s="18" t="s">
        <v>41</v>
      </c>
      <c r="V1655" s="23">
        <v>1637.4887846537802</v>
      </c>
      <c r="W1655" s="23">
        <v>1591.6490730559958</v>
      </c>
      <c r="X1655" s="23">
        <v>1995.0302973375979</v>
      </c>
      <c r="Y1655" s="23">
        <v>1759.0928843674033</v>
      </c>
      <c r="Z1655" s="23">
        <v>1993.7181409306536</v>
      </c>
      <c r="AA1655" s="23">
        <v>1743.037720861641</v>
      </c>
      <c r="AB1655" s="21">
        <v>0</v>
      </c>
      <c r="AC1655" s="26">
        <f>((Y1655*1000)*(O1655/100))/VLOOKUP(E1655,'Sq Ft lookup'!$C$3:$D$7,2,0)</f>
        <v>0.86485429186856455</v>
      </c>
      <c r="AD1655" s="26">
        <f>(100-J1655)/100*X1655*1000/VLOOKUP(E1655,'Sq Ft lookup'!$C$3:$D$7,2,0)</f>
        <v>3.0070100339571648</v>
      </c>
      <c r="AE1655" s="26">
        <f>(100-K1655)/100*Y1655*1000/VLOOKUP(E1655,'Sq Ft lookup'!$C$3:$D$7,2,0)</f>
        <v>2.3807808309081961</v>
      </c>
    </row>
    <row r="1656" spans="1:31">
      <c r="A1656" t="s">
        <v>1773</v>
      </c>
      <c r="B1656" t="s">
        <v>1714</v>
      </c>
      <c r="C1656" t="s">
        <v>35</v>
      </c>
      <c r="D1656" s="22" t="s">
        <v>1715</v>
      </c>
      <c r="E1656" t="s">
        <v>114</v>
      </c>
      <c r="F1656">
        <v>2004</v>
      </c>
      <c r="G1656" t="s">
        <v>49</v>
      </c>
      <c r="H1656" t="s">
        <v>44</v>
      </c>
      <c r="I1656" t="s">
        <v>45</v>
      </c>
      <c r="J1656" s="21">
        <v>23.033371934574788</v>
      </c>
      <c r="K1656" s="21">
        <v>23.589500640600559</v>
      </c>
      <c r="L1656" s="21">
        <v>68.810584265720749</v>
      </c>
      <c r="M1656" s="21">
        <v>69.401076771600685</v>
      </c>
      <c r="N1656" s="21">
        <v>0</v>
      </c>
      <c r="O1656" s="21">
        <v>1.3817990552076058</v>
      </c>
      <c r="P1656" s="21">
        <v>0</v>
      </c>
      <c r="Q1656" s="21">
        <v>1.2213478939919149</v>
      </c>
      <c r="R1656" s="23">
        <v>10100550.737534441</v>
      </c>
      <c r="S1656" s="23">
        <v>9909066.8867647722</v>
      </c>
      <c r="T1656" s="23">
        <v>2035085.6792653401</v>
      </c>
      <c r="U1656" s="18" t="s">
        <v>41</v>
      </c>
      <c r="V1656" s="23">
        <v>1344.5559828245298</v>
      </c>
      <c r="W1656" s="23">
        <v>1319.098829991053</v>
      </c>
      <c r="X1656" s="23">
        <v>1699.2940135887427</v>
      </c>
      <c r="Y1656" s="23">
        <v>1691.9266202178981</v>
      </c>
      <c r="Z1656" s="23">
        <v>1698.3704644065069</v>
      </c>
      <c r="AA1656" s="23">
        <v>1691.3155039679252</v>
      </c>
      <c r="AB1656" s="21">
        <v>0</v>
      </c>
      <c r="AC1656" s="26">
        <f>((Y1656*1000)*(O1656/100))/VLOOKUP(E1656,'Sq Ft lookup'!$C$3:$D$7,2,0)</f>
        <v>4.6889342264293817E-2</v>
      </c>
      <c r="AD1656" s="26">
        <f>(100-J1656)/100*X1656*1000/VLOOKUP(E1656,'Sq Ft lookup'!$C$3:$D$7,2,0)</f>
        <v>2.6231233517386352</v>
      </c>
      <c r="AE1656" s="26">
        <f>(100-K1656)/100*Y1656*1000/VLOOKUP(E1656,'Sq Ft lookup'!$C$3:$D$7,2,0)</f>
        <v>2.5928792204233968</v>
      </c>
    </row>
    <row r="1657" spans="1:31">
      <c r="A1657" t="s">
        <v>1774</v>
      </c>
      <c r="B1657" t="s">
        <v>1714</v>
      </c>
      <c r="C1657" t="s">
        <v>35</v>
      </c>
      <c r="D1657" t="s">
        <v>1715</v>
      </c>
      <c r="E1657" t="s">
        <v>114</v>
      </c>
      <c r="F1657">
        <v>2004</v>
      </c>
      <c r="G1657" t="s">
        <v>51</v>
      </c>
      <c r="H1657" t="s">
        <v>52</v>
      </c>
      <c r="I1657" t="s">
        <v>53</v>
      </c>
      <c r="J1657" s="21">
        <v>27.348577109527263</v>
      </c>
      <c r="K1657" s="21">
        <v>32.887206057487596</v>
      </c>
      <c r="L1657" s="21">
        <v>80.062602961279111</v>
      </c>
      <c r="M1657" s="21">
        <v>80.638928006508436</v>
      </c>
      <c r="N1657" s="21">
        <v>0</v>
      </c>
      <c r="O1657" s="21">
        <v>25.268919679482472</v>
      </c>
      <c r="P1657" s="21">
        <v>0</v>
      </c>
      <c r="Q1657" s="21">
        <v>15.466393439923992</v>
      </c>
      <c r="R1657" s="23">
        <v>10563586.318423009</v>
      </c>
      <c r="S1657" s="23">
        <v>10253808.222398156</v>
      </c>
      <c r="T1657" s="23">
        <v>2593952.2420892199</v>
      </c>
      <c r="U1657" s="18" t="s">
        <v>41</v>
      </c>
      <c r="V1657" s="23">
        <v>1627.852124071522</v>
      </c>
      <c r="W1657" s="23">
        <v>1580.7491567731333</v>
      </c>
      <c r="X1657" s="23">
        <v>1887.3097730610311</v>
      </c>
      <c r="Y1657" s="23">
        <v>1700.2609574305018</v>
      </c>
      <c r="Z1657" s="23">
        <v>1880.631911029086</v>
      </c>
      <c r="AA1657" s="23">
        <v>1637.1904007823368</v>
      </c>
      <c r="AB1657" s="21">
        <v>0</v>
      </c>
      <c r="AC1657" s="26">
        <f>((Y1657*1000)*(O1657/100))/VLOOKUP(E1657,'Sq Ft lookup'!$C$3:$D$7,2,0)</f>
        <v>0.86168787740616348</v>
      </c>
      <c r="AD1657" s="26">
        <f>(100-J1657)/100*X1657*1000/VLOOKUP(E1657,'Sq Ft lookup'!$C$3:$D$7,2,0)</f>
        <v>2.7500148505410964</v>
      </c>
      <c r="AE1657" s="26">
        <f>(100-K1657)/100*Y1657*1000/VLOOKUP(E1657,'Sq Ft lookup'!$C$3:$D$7,2,0)</f>
        <v>2.2885933270062599</v>
      </c>
    </row>
    <row r="1658" spans="1:31">
      <c r="A1658" t="s">
        <v>1775</v>
      </c>
      <c r="B1658" t="s">
        <v>1714</v>
      </c>
      <c r="C1658" t="s">
        <v>35</v>
      </c>
      <c r="D1658" t="s">
        <v>1715</v>
      </c>
      <c r="E1658" t="s">
        <v>114</v>
      </c>
      <c r="F1658">
        <v>2004</v>
      </c>
      <c r="G1658" t="s">
        <v>55</v>
      </c>
      <c r="H1658" t="s">
        <v>225</v>
      </c>
      <c r="I1658" t="s">
        <v>40</v>
      </c>
      <c r="J1658" s="21">
        <v>24.176210431159838</v>
      </c>
      <c r="K1658" s="21">
        <v>28.716289431436248</v>
      </c>
      <c r="L1658" s="21">
        <v>58.24880562435726</v>
      </c>
      <c r="M1658" s="21">
        <v>59.386183391967997</v>
      </c>
      <c r="N1658" s="21">
        <v>0</v>
      </c>
      <c r="O1658" s="21">
        <v>15.054986439919432</v>
      </c>
      <c r="P1658" s="21">
        <v>0</v>
      </c>
      <c r="Q1658" s="21">
        <v>15.440848813332936</v>
      </c>
      <c r="R1658" s="23">
        <v>10436168.851565044</v>
      </c>
      <c r="S1658" s="23">
        <v>10158089.081689022</v>
      </c>
      <c r="T1658" s="23">
        <v>3452044.4514156599</v>
      </c>
      <c r="U1658" s="18" t="s">
        <v>41</v>
      </c>
      <c r="V1658" s="23">
        <v>4692.2805036325317</v>
      </c>
      <c r="W1658" s="23">
        <v>4564.3039651193485</v>
      </c>
      <c r="X1658" s="23">
        <v>1929.8865096211161</v>
      </c>
      <c r="Y1658" s="23">
        <v>1709.4029044728063</v>
      </c>
      <c r="Z1658" s="23">
        <v>1902.6395304908881</v>
      </c>
      <c r="AA1658" s="23">
        <v>1658.2578225694949</v>
      </c>
      <c r="AB1658" s="21">
        <v>0</v>
      </c>
      <c r="AC1658" s="26">
        <f>((Y1658*1000)*(O1658/100))/VLOOKUP(E1658,'Sq Ft lookup'!$C$3:$D$7,2,0)</f>
        <v>0.51614595963090637</v>
      </c>
      <c r="AD1658" s="26">
        <f>(100-J1658)/100*X1658*1000/VLOOKUP(E1658,'Sq Ft lookup'!$C$3:$D$7,2,0)</f>
        <v>2.9348437344014231</v>
      </c>
      <c r="AE1658" s="26">
        <f>(100-K1658)/100*Y1658*1000/VLOOKUP(E1658,'Sq Ft lookup'!$C$3:$D$7,2,0)</f>
        <v>2.4438945424689482</v>
      </c>
    </row>
    <row r="1659" spans="1:31">
      <c r="A1659" t="s">
        <v>1776</v>
      </c>
      <c r="B1659" t="s">
        <v>1714</v>
      </c>
      <c r="C1659" t="s">
        <v>35</v>
      </c>
      <c r="D1659" s="22" t="s">
        <v>1715</v>
      </c>
      <c r="E1659" t="s">
        <v>114</v>
      </c>
      <c r="F1659">
        <v>2004</v>
      </c>
      <c r="G1659" t="s">
        <v>55</v>
      </c>
      <c r="H1659" t="s">
        <v>56</v>
      </c>
      <c r="I1659" t="s">
        <v>57</v>
      </c>
      <c r="J1659" s="21">
        <v>25.374497195173507</v>
      </c>
      <c r="K1659" s="21">
        <v>30.071837680659353</v>
      </c>
      <c r="L1659" s="21">
        <v>76.97291168180584</v>
      </c>
      <c r="M1659" s="21">
        <v>77.605810600120151</v>
      </c>
      <c r="N1659" s="21">
        <v>0</v>
      </c>
      <c r="O1659" s="21">
        <v>15.610921607204839</v>
      </c>
      <c r="P1659" s="21">
        <v>0</v>
      </c>
      <c r="Q1659" s="21">
        <v>10.025131285805596</v>
      </c>
      <c r="R1659" s="23">
        <v>10436168.851565044</v>
      </c>
      <c r="S1659" s="23">
        <v>10159624.35393138</v>
      </c>
      <c r="T1659" s="23">
        <v>3452044.4514156599</v>
      </c>
      <c r="U1659" s="18" t="s">
        <v>41</v>
      </c>
      <c r="V1659" s="23">
        <v>1056.1056725545391</v>
      </c>
      <c r="W1659" s="23">
        <v>1027.0438827487687</v>
      </c>
      <c r="X1659" s="23">
        <v>1929.8865096211161</v>
      </c>
      <c r="Y1659" s="23">
        <v>1714.4710171213605</v>
      </c>
      <c r="Z1659" s="23">
        <v>1829.6583205744842</v>
      </c>
      <c r="AA1659" s="23">
        <v>1640.7365177996812</v>
      </c>
      <c r="AB1659" s="21">
        <v>0</v>
      </c>
      <c r="AC1659" s="26">
        <f>((Y1659*1000)*(O1659/100))/VLOOKUP(E1659,'Sq Ft lookup'!$C$3:$D$7,2,0)</f>
        <v>0.53679247184328738</v>
      </c>
      <c r="AD1659" s="26">
        <f>(100-J1659)/100*X1659*1000/VLOOKUP(E1659,'Sq Ft lookup'!$C$3:$D$7,2,0)</f>
        <v>2.8884627183459166</v>
      </c>
      <c r="AE1659" s="26">
        <f>(100-K1659)/100*Y1659*1000/VLOOKUP(E1659,'Sq Ft lookup'!$C$3:$D$7,2,0)</f>
        <v>2.404528832271712</v>
      </c>
    </row>
    <row r="1660" spans="1:31">
      <c r="A1660" t="s">
        <v>1777</v>
      </c>
      <c r="B1660" t="s">
        <v>1714</v>
      </c>
      <c r="C1660" t="s">
        <v>35</v>
      </c>
      <c r="D1660" s="22" t="s">
        <v>1715</v>
      </c>
      <c r="E1660" t="s">
        <v>114</v>
      </c>
      <c r="F1660">
        <v>2004</v>
      </c>
      <c r="G1660" t="s">
        <v>59</v>
      </c>
      <c r="H1660" t="s">
        <v>44</v>
      </c>
      <c r="I1660" t="s">
        <v>45</v>
      </c>
      <c r="J1660" s="21">
        <v>24.560792382769215</v>
      </c>
      <c r="K1660" s="21">
        <v>25.114222780460803</v>
      </c>
      <c r="L1660" s="21">
        <v>69.171637744970951</v>
      </c>
      <c r="M1660" s="21">
        <v>69.831607557367505</v>
      </c>
      <c r="N1660" s="21">
        <v>0</v>
      </c>
      <c r="O1660" s="21">
        <v>2.9360712303511245</v>
      </c>
      <c r="P1660" s="21">
        <v>0</v>
      </c>
      <c r="Q1660" s="21">
        <v>2.2970274805448372</v>
      </c>
      <c r="R1660" s="23">
        <v>10347378.347368645</v>
      </c>
      <c r="S1660" s="23">
        <v>10121001.341770787</v>
      </c>
      <c r="T1660" s="23">
        <v>1811994.0555083</v>
      </c>
      <c r="U1660" s="18" t="s">
        <v>41</v>
      </c>
      <c r="V1660" s="23">
        <v>1371.399026734706</v>
      </c>
      <c r="W1660" s="23">
        <v>1342.0242041202787</v>
      </c>
      <c r="X1660" s="23">
        <v>1753.498973697328</v>
      </c>
      <c r="Y1660" s="23">
        <v>1694.859202833851</v>
      </c>
      <c r="Z1660" s="23">
        <v>1701.1255357140376</v>
      </c>
      <c r="AA1660" s="23">
        <v>1694.4147989843727</v>
      </c>
      <c r="AB1660" s="21">
        <v>0</v>
      </c>
      <c r="AC1660" s="26">
        <f>((Y1660*1000)*(O1660/100))/VLOOKUP(E1660,'Sq Ft lookup'!$C$3:$D$7,2,0)</f>
        <v>9.9803998093387719E-2</v>
      </c>
      <c r="AD1660" s="26">
        <f>(100-J1660)/100*X1660*1000/VLOOKUP(E1660,'Sq Ft lookup'!$C$3:$D$7,2,0)</f>
        <v>2.6530800869104256</v>
      </c>
      <c r="AE1660" s="26">
        <f>(100-K1660)/100*Y1660*1000/VLOOKUP(E1660,'Sq Ft lookup'!$C$3:$D$7,2,0)</f>
        <v>2.5455444982330837</v>
      </c>
    </row>
    <row r="1661" spans="1:31">
      <c r="A1661" t="s">
        <v>1778</v>
      </c>
      <c r="B1661" t="s">
        <v>1714</v>
      </c>
      <c r="C1661" t="s">
        <v>35</v>
      </c>
      <c r="D1661" s="22" t="s">
        <v>1715</v>
      </c>
      <c r="E1661" t="s">
        <v>114</v>
      </c>
      <c r="F1661">
        <v>2004</v>
      </c>
      <c r="G1661" t="s">
        <v>61</v>
      </c>
      <c r="H1661" t="s">
        <v>62</v>
      </c>
      <c r="I1661" t="s">
        <v>63</v>
      </c>
      <c r="J1661" s="21">
        <v>23.953381468339273</v>
      </c>
      <c r="K1661" s="21">
        <v>31.743514982579889</v>
      </c>
      <c r="L1661" s="21">
        <v>75.102326395308168</v>
      </c>
      <c r="M1661" s="21">
        <v>75.926908870912385</v>
      </c>
      <c r="N1661" s="21">
        <v>0</v>
      </c>
      <c r="O1661" s="21">
        <v>23.498828521662624</v>
      </c>
      <c r="P1661" s="21">
        <v>0</v>
      </c>
      <c r="Q1661" s="21">
        <v>21.018030346705121</v>
      </c>
      <c r="R1661" s="23">
        <v>10721220.626698738</v>
      </c>
      <c r="S1661" s="23">
        <v>10370543.949334195</v>
      </c>
      <c r="T1661" s="23">
        <v>1505757.2086046799</v>
      </c>
      <c r="U1661" s="18" t="s">
        <v>41</v>
      </c>
      <c r="V1661" s="23">
        <v>1916.1828001347544</v>
      </c>
      <c r="W1661" s="23">
        <v>1852.7003889807306</v>
      </c>
      <c r="X1661" s="23">
        <v>2038.4119491775127</v>
      </c>
      <c r="Y1661" s="23">
        <v>1741.6034598989622</v>
      </c>
      <c r="Z1661" s="23">
        <v>2038.4119491775127</v>
      </c>
      <c r="AA1661" s="23">
        <v>1733.6774563158256</v>
      </c>
      <c r="AB1661" s="21">
        <v>0</v>
      </c>
      <c r="AC1661" s="26">
        <f>((Y1661*1000)*(O1661/100))/VLOOKUP(E1661,'Sq Ft lookup'!$C$3:$D$7,2,0)</f>
        <v>0.82081109219615001</v>
      </c>
      <c r="AD1661" s="26">
        <f>(100-J1661)/100*X1661*1000/VLOOKUP(E1661,'Sq Ft lookup'!$C$3:$D$7,2,0)</f>
        <v>3.1089918954970175</v>
      </c>
      <c r="AE1661" s="26">
        <f>(100-K1661)/100*Y1661*1000/VLOOKUP(E1661,'Sq Ft lookup'!$C$3:$D$7,2,0)</f>
        <v>2.3841903422960402</v>
      </c>
    </row>
    <row r="1662" spans="1:31">
      <c r="A1662" t="s">
        <v>1779</v>
      </c>
      <c r="B1662" t="s">
        <v>1714</v>
      </c>
      <c r="C1662" t="s">
        <v>35</v>
      </c>
      <c r="D1662" t="s">
        <v>1715</v>
      </c>
      <c r="E1662" t="s">
        <v>114</v>
      </c>
      <c r="F1662">
        <v>2004</v>
      </c>
      <c r="G1662" t="s">
        <v>65</v>
      </c>
      <c r="H1662" t="s">
        <v>230</v>
      </c>
      <c r="I1662" t="s">
        <v>63</v>
      </c>
      <c r="J1662" s="21">
        <v>22.707412291027019</v>
      </c>
      <c r="K1662" s="21">
        <v>33.162683708418662</v>
      </c>
      <c r="L1662" s="21">
        <v>85.611806256434335</v>
      </c>
      <c r="M1662" s="21">
        <v>86.191004689697721</v>
      </c>
      <c r="N1662" s="21">
        <v>0</v>
      </c>
      <c r="O1662" s="21">
        <v>17.30521920193339</v>
      </c>
      <c r="P1662" s="21">
        <v>0</v>
      </c>
      <c r="Q1662" s="21">
        <v>15.128363996794631</v>
      </c>
      <c r="R1662" s="23">
        <v>10733603.240474408</v>
      </c>
      <c r="S1662" s="23">
        <v>10354222.108196469</v>
      </c>
      <c r="T1662" s="23">
        <v>2280853.6661995701</v>
      </c>
      <c r="U1662" s="18" t="s">
        <v>41</v>
      </c>
      <c r="V1662" s="23">
        <v>2146.225375826335</v>
      </c>
      <c r="W1662" s="23">
        <v>2059.8185954416467</v>
      </c>
      <c r="X1662" s="23">
        <v>2127.219476525182</v>
      </c>
      <c r="Y1662" s="23">
        <v>1841.7019716360962</v>
      </c>
      <c r="Z1662" s="23">
        <v>2115.7364053281481</v>
      </c>
      <c r="AA1662" s="23">
        <v>1830.9232840679404</v>
      </c>
      <c r="AB1662" s="21">
        <v>0</v>
      </c>
      <c r="AC1662" s="26">
        <f>((Y1662*1000)*(O1662/100))/VLOOKUP(E1662,'Sq Ft lookup'!$C$3:$D$7,2,0)</f>
        <v>0.63921091704363331</v>
      </c>
      <c r="AD1662" s="26">
        <f>(100-J1662)/100*X1662*1000/VLOOKUP(E1662,'Sq Ft lookup'!$C$3:$D$7,2,0)</f>
        <v>3.2975992371752545</v>
      </c>
      <c r="AE1662" s="26">
        <f>(100-K1662)/100*Y1662*1000/VLOOKUP(E1662,'Sq Ft lookup'!$C$3:$D$7,2,0)</f>
        <v>2.4688009866239615</v>
      </c>
    </row>
    <row r="1663" spans="1:31">
      <c r="A1663" t="s">
        <v>1780</v>
      </c>
      <c r="B1663" t="s">
        <v>1714</v>
      </c>
      <c r="C1663" t="s">
        <v>35</v>
      </c>
      <c r="D1663" t="s">
        <v>1715</v>
      </c>
      <c r="E1663" t="s">
        <v>114</v>
      </c>
      <c r="F1663">
        <v>2004</v>
      </c>
      <c r="G1663" t="s">
        <v>65</v>
      </c>
      <c r="H1663" t="s">
        <v>66</v>
      </c>
      <c r="I1663" t="s">
        <v>57</v>
      </c>
      <c r="J1663" s="21">
        <v>24.047692084180227</v>
      </c>
      <c r="K1663" s="21">
        <v>33.631116294533022</v>
      </c>
      <c r="L1663" s="21">
        <v>78.550671134245135</v>
      </c>
      <c r="M1663" s="21">
        <v>79.288358470770461</v>
      </c>
      <c r="N1663" s="21">
        <v>0</v>
      </c>
      <c r="O1663" s="21">
        <v>27.031290670173767</v>
      </c>
      <c r="P1663" s="21">
        <v>0</v>
      </c>
      <c r="Q1663" s="21">
        <v>22.550048623875128</v>
      </c>
      <c r="R1663" s="23">
        <v>10733603.240474408</v>
      </c>
      <c r="S1663" s="23">
        <v>10350619.600281795</v>
      </c>
      <c r="T1663" s="23">
        <v>2280853.6661995701</v>
      </c>
      <c r="U1663" s="18" t="s">
        <v>41</v>
      </c>
      <c r="V1663" s="23">
        <v>1084.2991788849199</v>
      </c>
      <c r="W1663" s="23">
        <v>1047.0048765819486</v>
      </c>
      <c r="X1663" s="23">
        <v>2127.219476525182</v>
      </c>
      <c r="Y1663" s="23">
        <v>1831.7397989661997</v>
      </c>
      <c r="Z1663" s="23">
        <v>2114.726591533069</v>
      </c>
      <c r="AA1663" s="23">
        <v>1814.4644035109438</v>
      </c>
      <c r="AB1663" s="21">
        <v>0</v>
      </c>
      <c r="AC1663" s="26">
        <f>((Y1663*1000)*(O1663/100))/VLOOKUP(E1663,'Sq Ft lookup'!$C$3:$D$7,2,0)</f>
        <v>0.99306640469275986</v>
      </c>
      <c r="AD1663" s="26">
        <f>(100-J1663)/100*X1663*1000/VLOOKUP(E1663,'Sq Ft lookup'!$C$3:$D$7,2,0)</f>
        <v>3.2404177433928916</v>
      </c>
      <c r="AE1663" s="26">
        <f>(100-K1663)/100*Y1663*1000/VLOOKUP(E1663,'Sq Ft lookup'!$C$3:$D$7,2,0)</f>
        <v>2.4382375791468744</v>
      </c>
    </row>
    <row r="1664" spans="1:31">
      <c r="A1664" t="s">
        <v>1781</v>
      </c>
      <c r="B1664" t="s">
        <v>1714</v>
      </c>
      <c r="C1664" t="s">
        <v>35</v>
      </c>
      <c r="D1664" t="s">
        <v>1715</v>
      </c>
      <c r="E1664" t="s">
        <v>114</v>
      </c>
      <c r="F1664">
        <v>2004</v>
      </c>
      <c r="G1664" t="s">
        <v>68</v>
      </c>
      <c r="H1664" t="s">
        <v>69</v>
      </c>
      <c r="I1664" t="s">
        <v>70</v>
      </c>
      <c r="J1664" s="21">
        <v>23.930267908525838</v>
      </c>
      <c r="K1664" s="21">
        <v>29.777747426435564</v>
      </c>
      <c r="L1664" s="21">
        <v>79.103190986873841</v>
      </c>
      <c r="M1664" s="21">
        <v>79.915256533669705</v>
      </c>
      <c r="N1664" s="21">
        <v>0</v>
      </c>
      <c r="O1664" s="21">
        <v>8.5970382230730849</v>
      </c>
      <c r="P1664" s="21">
        <v>0</v>
      </c>
      <c r="Q1664" s="21">
        <v>6.7935059750399205</v>
      </c>
      <c r="R1664" s="23">
        <v>10347121.825547377</v>
      </c>
      <c r="S1664" s="23">
        <v>9945050.8181645162</v>
      </c>
      <c r="T1664" s="23">
        <v>586471.77717517805</v>
      </c>
      <c r="U1664" s="18" t="s">
        <v>41</v>
      </c>
      <c r="V1664" s="23">
        <v>1150.6969769859709</v>
      </c>
      <c r="W1664" s="23">
        <v>1105.9684052020525</v>
      </c>
      <c r="X1664" s="23">
        <v>1794.7608231128531</v>
      </c>
      <c r="Y1664" s="23">
        <v>1691.6085323426553</v>
      </c>
      <c r="Z1664" s="23">
        <v>1725.7317317750719</v>
      </c>
      <c r="AA1664" s="23">
        <v>1526.8094642429435</v>
      </c>
      <c r="AB1664" s="21">
        <v>0</v>
      </c>
      <c r="AC1664" s="26">
        <f>((Y1664*1000)*(O1664/100))/VLOOKUP(E1664,'Sq Ft lookup'!$C$3:$D$7,2,0)</f>
        <v>0.29167314903783337</v>
      </c>
      <c r="AD1664" s="26">
        <f>(100-J1664)/100*X1664*1000/VLOOKUP(E1664,'Sq Ft lookup'!$C$3:$D$7,2,0)</f>
        <v>2.738206477787172</v>
      </c>
      <c r="AE1664" s="26">
        <f>(100-K1664)/100*Y1664*1000/VLOOKUP(E1664,'Sq Ft lookup'!$C$3:$D$7,2,0)</f>
        <v>2.3824420700714519</v>
      </c>
    </row>
    <row r="1665" spans="1:31">
      <c r="A1665" t="s">
        <v>1782</v>
      </c>
      <c r="B1665" t="s">
        <v>1714</v>
      </c>
      <c r="C1665" t="s">
        <v>35</v>
      </c>
      <c r="D1665" t="s">
        <v>1715</v>
      </c>
      <c r="E1665" t="s">
        <v>114</v>
      </c>
      <c r="F1665">
        <v>2004</v>
      </c>
      <c r="G1665" t="s">
        <v>72</v>
      </c>
      <c r="H1665" t="s">
        <v>73</v>
      </c>
      <c r="I1665" t="s">
        <v>63</v>
      </c>
      <c r="J1665" s="21">
        <v>19.737463054830606</v>
      </c>
      <c r="K1665" s="21">
        <v>28.537156293182207</v>
      </c>
      <c r="L1665" s="21">
        <v>71.337074254805756</v>
      </c>
      <c r="M1665" s="21">
        <v>72.611913188660736</v>
      </c>
      <c r="N1665" s="21">
        <v>0</v>
      </c>
      <c r="O1665" s="21">
        <v>16.238061825305504</v>
      </c>
      <c r="P1665" s="21">
        <v>0</v>
      </c>
      <c r="Q1665" s="21">
        <v>12.366144150400258</v>
      </c>
      <c r="R1665" s="23">
        <v>10941044.244696567</v>
      </c>
      <c r="S1665" s="23">
        <v>10475072.377606658</v>
      </c>
      <c r="T1665" s="23">
        <v>966885.08963752701</v>
      </c>
      <c r="U1665" s="18" t="s">
        <v>41</v>
      </c>
      <c r="V1665" s="21">
        <v>3156.5284033789653</v>
      </c>
      <c r="W1665" s="21">
        <v>3016.1243837536254</v>
      </c>
      <c r="X1665" s="23">
        <v>2025.2270241424849</v>
      </c>
      <c r="Y1665" s="23">
        <v>1773.7250897846443</v>
      </c>
      <c r="Z1665" s="23">
        <v>2021.7609049628197</v>
      </c>
      <c r="AA1665" s="23">
        <v>1758.3411412779158</v>
      </c>
      <c r="AB1665" s="21">
        <v>0</v>
      </c>
      <c r="AC1665" s="26">
        <f>((Y1665*1000)*(O1665/100))/VLOOKUP(E1665,'Sq Ft lookup'!$C$3:$D$7,2,0)</f>
        <v>0.57765458622179322</v>
      </c>
      <c r="AD1665" s="26">
        <f>(100-J1665)/100*X1665*1000/VLOOKUP(E1665,'Sq Ft lookup'!$C$3:$D$7,2,0)</f>
        <v>3.2601255284314412</v>
      </c>
      <c r="AE1665" s="26">
        <f>(100-K1665)/100*Y1665*1000/VLOOKUP(E1665,'Sq Ft lookup'!$C$3:$D$7,2,0)</f>
        <v>2.5422270130393381</v>
      </c>
    </row>
    <row r="1666" spans="1:31">
      <c r="A1666" t="s">
        <v>1783</v>
      </c>
      <c r="B1666" t="s">
        <v>1714</v>
      </c>
      <c r="C1666" t="s">
        <v>35</v>
      </c>
      <c r="D1666" s="22" t="s">
        <v>1715</v>
      </c>
      <c r="E1666" t="s">
        <v>114</v>
      </c>
      <c r="F1666">
        <v>2004</v>
      </c>
      <c r="G1666" t="s">
        <v>75</v>
      </c>
      <c r="H1666" t="s">
        <v>235</v>
      </c>
      <c r="I1666" t="s">
        <v>63</v>
      </c>
      <c r="J1666" s="21">
        <v>21.155156335122339</v>
      </c>
      <c r="K1666" s="21">
        <v>31.474460383808768</v>
      </c>
      <c r="L1666" s="21">
        <v>79.662894417528889</v>
      </c>
      <c r="M1666" s="21">
        <v>80.6607266914055</v>
      </c>
      <c r="N1666" s="21">
        <v>0</v>
      </c>
      <c r="O1666" s="21">
        <v>7.2084330059317709</v>
      </c>
      <c r="P1666" s="21">
        <v>0</v>
      </c>
      <c r="Q1666" s="21">
        <v>11.438535908751877</v>
      </c>
      <c r="R1666" s="23">
        <v>11090384.193959821</v>
      </c>
      <c r="S1666" s="23">
        <v>10585711.436327834</v>
      </c>
      <c r="T1666" s="23">
        <v>1179169.40710524</v>
      </c>
      <c r="U1666" s="18" t="s">
        <v>41</v>
      </c>
      <c r="V1666" s="23">
        <v>2728.3003336775087</v>
      </c>
      <c r="W1666" s="23">
        <v>2594.4163837262226</v>
      </c>
      <c r="X1666" s="23">
        <v>2175.7507197928549</v>
      </c>
      <c r="Y1666" s="23">
        <v>1834.7326946126148</v>
      </c>
      <c r="Z1666" s="23">
        <v>2175.053462668302</v>
      </c>
      <c r="AA1666" s="23">
        <v>1827.7343002255652</v>
      </c>
      <c r="AB1666" s="21">
        <v>0</v>
      </c>
      <c r="AC1666" s="26">
        <f>((Y1666*1000)*(O1666/100))/VLOOKUP(E1666,'Sq Ft lookup'!$C$3:$D$7,2,0)</f>
        <v>0.26525366451880683</v>
      </c>
      <c r="AD1666" s="26">
        <f>(100-J1666)/100*X1666*1000/VLOOKUP(E1666,'Sq Ft lookup'!$C$3:$D$7,2,0)</f>
        <v>3.4405680977900661</v>
      </c>
      <c r="AE1666" s="26">
        <f>(100-K1666)/100*Y1666*1000/VLOOKUP(E1666,'Sq Ft lookup'!$C$3:$D$7,2,0)</f>
        <v>2.5215813868792218</v>
      </c>
    </row>
    <row r="1667" spans="1:31">
      <c r="A1667" t="s">
        <v>1784</v>
      </c>
      <c r="B1667" t="s">
        <v>1714</v>
      </c>
      <c r="C1667" t="s">
        <v>35</v>
      </c>
      <c r="D1667" t="s">
        <v>1715</v>
      </c>
      <c r="E1667" t="s">
        <v>114</v>
      </c>
      <c r="F1667">
        <v>2004</v>
      </c>
      <c r="G1667" t="s">
        <v>75</v>
      </c>
      <c r="H1667" t="s">
        <v>76</v>
      </c>
      <c r="I1667" t="s">
        <v>77</v>
      </c>
      <c r="J1667" s="21">
        <v>28.676319341768686</v>
      </c>
      <c r="K1667" s="21">
        <v>37.672221448779432</v>
      </c>
      <c r="L1667" s="21">
        <v>68.676413256901753</v>
      </c>
      <c r="M1667" s="21">
        <v>70.012631509600595</v>
      </c>
      <c r="N1667" s="21">
        <v>0</v>
      </c>
      <c r="O1667" s="21">
        <v>12.318959810972254</v>
      </c>
      <c r="P1667" s="21">
        <v>0</v>
      </c>
      <c r="Q1667" s="21">
        <v>10.373949597751318</v>
      </c>
      <c r="R1667" s="23">
        <v>11090384.193959821</v>
      </c>
      <c r="S1667" s="23">
        <v>10585838.360339532</v>
      </c>
      <c r="T1667" s="23">
        <v>1179169.40710524</v>
      </c>
      <c r="U1667" s="18" t="s">
        <v>41</v>
      </c>
      <c r="V1667" s="23">
        <v>4892.7918307435311</v>
      </c>
      <c r="W1667" s="23">
        <v>4684.0524970373936</v>
      </c>
      <c r="X1667" s="23">
        <v>2175.7507197928549</v>
      </c>
      <c r="Y1667" s="23">
        <v>1835.0089695633692</v>
      </c>
      <c r="Z1667" s="23">
        <v>2164.231764257238</v>
      </c>
      <c r="AA1667" s="23">
        <v>1821.3033091543907</v>
      </c>
      <c r="AB1667" s="21">
        <v>0</v>
      </c>
      <c r="AC1667" s="26">
        <f>((Y1667*1000)*(O1667/100))/VLOOKUP(E1667,'Sq Ft lookup'!$C$3:$D$7,2,0)</f>
        <v>0.45337749195396621</v>
      </c>
      <c r="AD1667" s="26">
        <f>(100-J1667)/100*X1667*1000/VLOOKUP(E1667,'Sq Ft lookup'!$C$3:$D$7,2,0)</f>
        <v>3.1123656143285698</v>
      </c>
      <c r="AE1667" s="26">
        <f>(100-K1667)/100*Y1667*1000/VLOOKUP(E1667,'Sq Ft lookup'!$C$3:$D$7,2,0)</f>
        <v>2.2938634716094892</v>
      </c>
    </row>
    <row r="1668" spans="1:31">
      <c r="A1668" t="s">
        <v>1785</v>
      </c>
      <c r="B1668" t="s">
        <v>1714</v>
      </c>
      <c r="C1668" t="s">
        <v>35</v>
      </c>
      <c r="D1668" t="s">
        <v>1715</v>
      </c>
      <c r="E1668" t="s">
        <v>114</v>
      </c>
      <c r="F1668">
        <v>2004</v>
      </c>
      <c r="G1668" t="s">
        <v>79</v>
      </c>
      <c r="H1668" t="s">
        <v>62</v>
      </c>
      <c r="I1668" t="s">
        <v>70</v>
      </c>
      <c r="J1668" s="21">
        <v>27.455676780276338</v>
      </c>
      <c r="K1668" s="21">
        <v>37.798969232257193</v>
      </c>
      <c r="L1668" s="21">
        <v>70.218647856743885</v>
      </c>
      <c r="M1668" s="21">
        <v>71.666423079918616</v>
      </c>
      <c r="N1668" s="21">
        <v>0</v>
      </c>
      <c r="O1668" s="21">
        <v>18.875920838142285</v>
      </c>
      <c r="P1668" s="21">
        <v>0</v>
      </c>
      <c r="Q1668" s="21">
        <v>13.960889967105375</v>
      </c>
      <c r="R1668" s="23">
        <v>11454527.062612357</v>
      </c>
      <c r="S1668" s="23">
        <v>10876569.092729729</v>
      </c>
      <c r="T1668" s="23">
        <v>575671.89967144094</v>
      </c>
      <c r="U1668" s="18" t="s">
        <v>41</v>
      </c>
      <c r="V1668" s="23">
        <v>2607.0149215832662</v>
      </c>
      <c r="W1668" s="23">
        <v>2480.2526306409732</v>
      </c>
      <c r="X1668" s="23">
        <v>2248.4191168290049</v>
      </c>
      <c r="Y1668" s="23">
        <v>1919.2364629742187</v>
      </c>
      <c r="Z1668" s="23">
        <v>2233.9821378431043</v>
      </c>
      <c r="AA1668" s="23">
        <v>1916.0810657893021</v>
      </c>
      <c r="AB1668" s="21">
        <v>0</v>
      </c>
      <c r="AC1668" s="26">
        <f>((Y1668*1000)*(O1668/100))/VLOOKUP(E1668,'Sq Ft lookup'!$C$3:$D$7,2,0)</f>
        <v>0.72658153920532587</v>
      </c>
      <c r="AD1668" s="26">
        <f>(100-J1668)/100*X1668*1000/VLOOKUP(E1668,'Sq Ft lookup'!$C$3:$D$7,2,0)</f>
        <v>3.2713606727767539</v>
      </c>
      <c r="AE1668" s="26">
        <f>(100-K1668)/100*Y1668*1000/VLOOKUP(E1668,'Sq Ft lookup'!$C$3:$D$7,2,0)</f>
        <v>2.3942736920183165</v>
      </c>
    </row>
    <row r="1669" spans="1:31">
      <c r="A1669" t="s">
        <v>1786</v>
      </c>
      <c r="B1669" t="s">
        <v>1714</v>
      </c>
      <c r="C1669" t="s">
        <v>35</v>
      </c>
      <c r="D1669" t="s">
        <v>1715</v>
      </c>
      <c r="E1669" t="s">
        <v>114</v>
      </c>
      <c r="F1669">
        <v>2004</v>
      </c>
      <c r="G1669" t="s">
        <v>81</v>
      </c>
      <c r="H1669" t="s">
        <v>82</v>
      </c>
      <c r="I1669" t="s">
        <v>77</v>
      </c>
      <c r="J1669" s="21">
        <v>19.027692183666222</v>
      </c>
      <c r="K1669" s="21">
        <v>33.820924732526706</v>
      </c>
      <c r="L1669" s="21">
        <v>54.704970204115867</v>
      </c>
      <c r="M1669" s="21">
        <v>57.766478103853714</v>
      </c>
      <c r="N1669" s="21">
        <v>0</v>
      </c>
      <c r="O1669" s="21">
        <v>29.584134227367976</v>
      </c>
      <c r="P1669" s="21">
        <v>0</v>
      </c>
      <c r="Q1669" s="21">
        <v>20.163896746757036</v>
      </c>
      <c r="R1669" s="23">
        <v>12010678.249172367</v>
      </c>
      <c r="S1669" s="23">
        <v>11183748.107675014</v>
      </c>
      <c r="T1669" s="23">
        <v>508845.37902365002</v>
      </c>
      <c r="U1669" s="18" t="s">
        <v>41</v>
      </c>
      <c r="V1669" s="23">
        <v>5545.9840737610502</v>
      </c>
      <c r="W1669" s="23">
        <v>5171.1159635922113</v>
      </c>
      <c r="X1669" s="23">
        <v>2291.1331087886556</v>
      </c>
      <c r="Y1669" s="23">
        <v>1989.7488931887845</v>
      </c>
      <c r="Z1669" s="23">
        <v>2277.7614373590795</v>
      </c>
      <c r="AA1669" s="23">
        <v>1967.5014956090192</v>
      </c>
      <c r="AB1669" s="21">
        <v>0</v>
      </c>
      <c r="AC1669" s="26">
        <f>((Y1669*1000)*(O1669/100))/VLOOKUP(E1669,'Sq Ft lookup'!$C$3:$D$7,2,0)</f>
        <v>1.1806056625522234</v>
      </c>
      <c r="AD1669" s="26">
        <f>(100-J1669)/100*X1669*1000/VLOOKUP(E1669,'Sq Ft lookup'!$C$3:$D$7,2,0)</f>
        <v>3.7207849043928753</v>
      </c>
      <c r="AE1669" s="26">
        <f>(100-K1669)/100*Y1669*1000/VLOOKUP(E1669,'Sq Ft lookup'!$C$3:$D$7,2,0)</f>
        <v>2.6409896062116376</v>
      </c>
    </row>
    <row r="1670" spans="1:31">
      <c r="A1670" t="s">
        <v>1787</v>
      </c>
      <c r="B1670" t="s">
        <v>1714</v>
      </c>
      <c r="C1670" t="s">
        <v>35</v>
      </c>
      <c r="D1670" s="22" t="s">
        <v>1715</v>
      </c>
      <c r="E1670" t="s">
        <v>129</v>
      </c>
      <c r="F1670">
        <v>2004</v>
      </c>
      <c r="G1670" t="s">
        <v>38</v>
      </c>
      <c r="H1670" t="s">
        <v>39</v>
      </c>
      <c r="I1670" t="s">
        <v>40</v>
      </c>
      <c r="J1670" s="21">
        <v>43.184096670865358</v>
      </c>
      <c r="K1670" s="21">
        <v>51.623746685879098</v>
      </c>
      <c r="L1670" s="21">
        <v>92.333067465803836</v>
      </c>
      <c r="M1670" s="21">
        <v>92.570228909465186</v>
      </c>
      <c r="N1670" s="21">
        <v>0</v>
      </c>
      <c r="O1670" s="21">
        <v>35.757654112147428</v>
      </c>
      <c r="P1670" s="21">
        <v>0</v>
      </c>
      <c r="Q1670" s="21">
        <v>28.706001428376844</v>
      </c>
      <c r="R1670" s="23">
        <v>1527408.2494119541</v>
      </c>
      <c r="S1670" s="23">
        <v>1483305.2236356337</v>
      </c>
      <c r="T1670" s="23">
        <v>4274179.6658299603</v>
      </c>
      <c r="U1670" s="18" t="s">
        <v>41</v>
      </c>
      <c r="V1670" s="23">
        <v>238.67286508651961</v>
      </c>
      <c r="W1670" s="23">
        <v>231.27924042197449</v>
      </c>
      <c r="X1670" s="23">
        <v>407.04440674119002</v>
      </c>
      <c r="Y1670" s="23">
        <v>378.5127526772792</v>
      </c>
      <c r="Z1670" s="23">
        <v>400.31122986685523</v>
      </c>
      <c r="AA1670" s="23">
        <v>371.04120605374902</v>
      </c>
      <c r="AB1670" s="21">
        <v>0</v>
      </c>
      <c r="AC1670" s="26">
        <f>((Y1670*1000)*(O1670/100))/VLOOKUP(E1670,'Sq Ft lookup'!$C$3:$D$7,2,0)</f>
        <v>1.1082049002121439</v>
      </c>
      <c r="AD1670" s="26">
        <f>(100-J1670)/100*X1670*1000/VLOOKUP(E1670,'Sq Ft lookup'!$C$3:$D$7,2,0)</f>
        <v>1.8935738106370497</v>
      </c>
      <c r="AE1670" s="26">
        <f>(100-K1670)/100*Y1670*1000/VLOOKUP(E1670,'Sq Ft lookup'!$C$3:$D$7,2,0)</f>
        <v>1.4992818267236478</v>
      </c>
    </row>
    <row r="1671" spans="1:31">
      <c r="A1671" t="s">
        <v>1788</v>
      </c>
      <c r="B1671" t="s">
        <v>1714</v>
      </c>
      <c r="C1671" t="s">
        <v>35</v>
      </c>
      <c r="D1671" t="s">
        <v>1715</v>
      </c>
      <c r="E1671" t="s">
        <v>129</v>
      </c>
      <c r="F1671">
        <v>2004</v>
      </c>
      <c r="G1671" t="s">
        <v>43</v>
      </c>
      <c r="H1671" t="s">
        <v>44</v>
      </c>
      <c r="I1671" t="s">
        <v>45</v>
      </c>
      <c r="J1671" s="21">
        <v>40.185084787410489</v>
      </c>
      <c r="K1671" s="21">
        <v>45.518351138075552</v>
      </c>
      <c r="L1671" s="21">
        <v>72.912958687026091</v>
      </c>
      <c r="M1671" s="21">
        <v>73.891433919233634</v>
      </c>
      <c r="N1671" s="21">
        <v>0</v>
      </c>
      <c r="O1671" s="21">
        <v>24.76138669569816</v>
      </c>
      <c r="P1671" s="21">
        <v>0</v>
      </c>
      <c r="Q1671" s="21">
        <v>19.231268783039003</v>
      </c>
      <c r="R1671" s="23">
        <v>1520768.3912540544</v>
      </c>
      <c r="S1671" s="23">
        <v>1460001.3410949765</v>
      </c>
      <c r="T1671" s="23">
        <v>3345095.7304042401</v>
      </c>
      <c r="U1671" s="18" t="s">
        <v>41</v>
      </c>
      <c r="V1671" s="23">
        <v>407.66950743067554</v>
      </c>
      <c r="W1671" s="23">
        <v>392.93488886824093</v>
      </c>
      <c r="X1671" s="23">
        <v>382.33059640593416</v>
      </c>
      <c r="Y1671" s="23">
        <v>350.49529600381254</v>
      </c>
      <c r="Z1671" s="23">
        <v>355.47178193829552</v>
      </c>
      <c r="AA1671" s="23">
        <v>328.42478193254112</v>
      </c>
      <c r="AB1671" s="21">
        <v>0</v>
      </c>
      <c r="AC1671" s="26">
        <f>((Y1671*1000)*(O1671/100))/VLOOKUP(E1671,'Sq Ft lookup'!$C$3:$D$7,2,0)</f>
        <v>0.71060406440356272</v>
      </c>
      <c r="AD1671" s="26">
        <f>(100-J1671)/100*X1671*1000/VLOOKUP(E1671,'Sq Ft lookup'!$C$3:$D$7,2,0)</f>
        <v>1.8724881445648751</v>
      </c>
      <c r="AE1671" s="26">
        <f>(100-K1671)/100*Y1671*1000/VLOOKUP(E1671,'Sq Ft lookup'!$C$3:$D$7,2,0)</f>
        <v>1.5635182953391402</v>
      </c>
    </row>
    <row r="1672" spans="1:31">
      <c r="A1672" t="s">
        <v>1789</v>
      </c>
      <c r="B1672" t="s">
        <v>1714</v>
      </c>
      <c r="C1672" t="s">
        <v>35</v>
      </c>
      <c r="D1672" t="s">
        <v>1715</v>
      </c>
      <c r="E1672" t="s">
        <v>129</v>
      </c>
      <c r="F1672">
        <v>2004</v>
      </c>
      <c r="G1672" t="s">
        <v>47</v>
      </c>
      <c r="H1672" t="s">
        <v>220</v>
      </c>
      <c r="I1672" t="s">
        <v>57</v>
      </c>
      <c r="J1672" s="21">
        <v>49.508770080254294</v>
      </c>
      <c r="K1672" s="21">
        <v>52.19555178988324</v>
      </c>
      <c r="L1672" s="21">
        <v>77.781972535018681</v>
      </c>
      <c r="M1672" s="21">
        <v>78.543056558022144</v>
      </c>
      <c r="N1672" s="21">
        <v>0</v>
      </c>
      <c r="O1672" s="21">
        <v>10.803863571228169</v>
      </c>
      <c r="P1672" s="21">
        <v>0</v>
      </c>
      <c r="Q1672" s="21">
        <v>8.2841684186053968</v>
      </c>
      <c r="R1672" s="23">
        <v>1565190.731219437</v>
      </c>
      <c r="S1672" s="23">
        <v>1507573.3601018169</v>
      </c>
      <c r="T1672" s="23">
        <v>3685124.9224883602</v>
      </c>
      <c r="U1672" s="18" t="s">
        <v>41</v>
      </c>
      <c r="V1672" s="23">
        <v>320.58141404193134</v>
      </c>
      <c r="W1672" s="23">
        <v>309.58260521380566</v>
      </c>
      <c r="X1672" s="23">
        <v>433.50046693594084</v>
      </c>
      <c r="Y1672" s="23">
        <v>400.31132223766787</v>
      </c>
      <c r="Z1672" s="23">
        <v>363.8435932971795</v>
      </c>
      <c r="AA1672" s="23">
        <v>334.76667875926358</v>
      </c>
      <c r="AB1672" s="21">
        <v>0</v>
      </c>
      <c r="AC1672" s="26">
        <f>((Y1672*1000)*(O1672/100))/VLOOKUP(E1672,'Sq Ft lookup'!$C$3:$D$7,2,0)</f>
        <v>0.35411758683012806</v>
      </c>
      <c r="AD1672" s="26">
        <f>(100-J1672)/100*X1672*1000/VLOOKUP(E1672,'Sq Ft lookup'!$C$3:$D$7,2,0)</f>
        <v>1.7921569896816323</v>
      </c>
      <c r="AE1672" s="26">
        <f>(100-K1672)/100*Y1672*1000/VLOOKUP(E1672,'Sq Ft lookup'!$C$3:$D$7,2,0)</f>
        <v>1.5668835253524021</v>
      </c>
    </row>
    <row r="1673" spans="1:31">
      <c r="A1673" t="s">
        <v>1790</v>
      </c>
      <c r="B1673" t="s">
        <v>1714</v>
      </c>
      <c r="C1673" t="s">
        <v>35</v>
      </c>
      <c r="D1673" t="s">
        <v>1715</v>
      </c>
      <c r="E1673" t="s">
        <v>129</v>
      </c>
      <c r="F1673">
        <v>2004</v>
      </c>
      <c r="G1673" t="s">
        <v>47</v>
      </c>
      <c r="H1673" t="s">
        <v>39</v>
      </c>
      <c r="I1673" t="s">
        <v>40</v>
      </c>
      <c r="J1673" s="21">
        <v>43.404728204948661</v>
      </c>
      <c r="K1673" s="21">
        <v>51.835027686007116</v>
      </c>
      <c r="L1673" s="21">
        <v>92.60377827089043</v>
      </c>
      <c r="M1673" s="21">
        <v>92.90299136690291</v>
      </c>
      <c r="N1673" s="21">
        <v>0</v>
      </c>
      <c r="O1673" s="21">
        <v>30.863008775094343</v>
      </c>
      <c r="P1673" s="21">
        <v>0</v>
      </c>
      <c r="Q1673" s="21">
        <v>26.093640133338514</v>
      </c>
      <c r="R1673" s="23">
        <v>1565190.731219437</v>
      </c>
      <c r="S1673" s="23">
        <v>1506580.4963623171</v>
      </c>
      <c r="T1673" s="23">
        <v>3685124.9224883602</v>
      </c>
      <c r="U1673" s="18" t="s">
        <v>41</v>
      </c>
      <c r="V1673" s="23">
        <v>245.20904080048155</v>
      </c>
      <c r="W1673" s="23">
        <v>235.27904733142339</v>
      </c>
      <c r="X1673" s="23">
        <v>433.50046693594084</v>
      </c>
      <c r="Y1673" s="23">
        <v>399.57667475839145</v>
      </c>
      <c r="Z1673" s="23">
        <v>431.68620749215961</v>
      </c>
      <c r="AA1673" s="23">
        <v>396.92136439631963</v>
      </c>
      <c r="AB1673" s="21">
        <v>0</v>
      </c>
      <c r="AC1673" s="26">
        <f>((Y1673*1000)*(O1673/100))/VLOOKUP(E1673,'Sq Ft lookup'!$C$3:$D$7,2,0)</f>
        <v>1.009738514016904</v>
      </c>
      <c r="AD1673" s="26">
        <f>(100-J1673)/100*X1673*1000/VLOOKUP(E1673,'Sq Ft lookup'!$C$3:$D$7,2,0)</f>
        <v>2.0088164239938129</v>
      </c>
      <c r="AE1673" s="26">
        <f>(100-K1673)/100*Y1673*1000/VLOOKUP(E1673,'Sq Ft lookup'!$C$3:$D$7,2,0)</f>
        <v>1.5758031864749011</v>
      </c>
    </row>
    <row r="1674" spans="1:31">
      <c r="A1674" t="s">
        <v>1791</v>
      </c>
      <c r="B1674" t="s">
        <v>1714</v>
      </c>
      <c r="C1674" t="s">
        <v>35</v>
      </c>
      <c r="D1674" t="s">
        <v>1715</v>
      </c>
      <c r="E1674" t="s">
        <v>129</v>
      </c>
      <c r="F1674">
        <v>2004</v>
      </c>
      <c r="G1674" t="s">
        <v>49</v>
      </c>
      <c r="H1674" t="s">
        <v>44</v>
      </c>
      <c r="I1674" t="s">
        <v>45</v>
      </c>
      <c r="J1674" s="21">
        <v>38.308056801877775</v>
      </c>
      <c r="K1674" s="21">
        <v>39.158538078403396</v>
      </c>
      <c r="L1674" s="21">
        <v>76.896361580458674</v>
      </c>
      <c r="M1674" s="21">
        <v>77.460897074793621</v>
      </c>
      <c r="N1674" s="21">
        <v>0</v>
      </c>
      <c r="O1674" s="21">
        <v>8.5596932359373241</v>
      </c>
      <c r="P1674" s="21">
        <v>0</v>
      </c>
      <c r="Q1674" s="21">
        <v>6.6107686588789196</v>
      </c>
      <c r="R1674" s="23">
        <v>1440642.2161199048</v>
      </c>
      <c r="S1674" s="23">
        <v>1399537.0489200721</v>
      </c>
      <c r="T1674" s="23">
        <v>2328374.4035073798</v>
      </c>
      <c r="U1674" s="18" t="s">
        <v>41</v>
      </c>
      <c r="V1674" s="23">
        <v>197.43509108733352</v>
      </c>
      <c r="W1674" s="23">
        <v>192.6079718284856</v>
      </c>
      <c r="X1674" s="23">
        <v>336.84877138315818</v>
      </c>
      <c r="Y1674" s="23">
        <v>320.19009670460844</v>
      </c>
      <c r="Z1674" s="23">
        <v>303.15503592461801</v>
      </c>
      <c r="AA1674" s="23">
        <v>299.76019317443263</v>
      </c>
      <c r="AB1674" s="21">
        <v>0</v>
      </c>
      <c r="AC1674" s="26">
        <f>((Y1674*1000)*(O1674/100))/VLOOKUP(E1674,'Sq Ft lookup'!$C$3:$D$7,2,0)</f>
        <v>0.22440711729739579</v>
      </c>
      <c r="AD1674" s="26">
        <f>(100-J1674)/100*X1674*1000/VLOOKUP(E1674,'Sq Ft lookup'!$C$3:$D$7,2,0)</f>
        <v>1.7015078169953044</v>
      </c>
      <c r="AE1674" s="26">
        <f>(100-K1674)/100*Y1674*1000/VLOOKUP(E1674,'Sq Ft lookup'!$C$3:$D$7,2,0)</f>
        <v>1.595063830636178</v>
      </c>
    </row>
    <row r="1675" spans="1:31">
      <c r="A1675" t="s">
        <v>1792</v>
      </c>
      <c r="B1675" t="s">
        <v>1714</v>
      </c>
      <c r="C1675" t="s">
        <v>35</v>
      </c>
      <c r="D1675" t="s">
        <v>1715</v>
      </c>
      <c r="E1675" t="s">
        <v>129</v>
      </c>
      <c r="F1675">
        <v>2004</v>
      </c>
      <c r="G1675" t="s">
        <v>51</v>
      </c>
      <c r="H1675" t="s">
        <v>52</v>
      </c>
      <c r="I1675" t="s">
        <v>53</v>
      </c>
      <c r="J1675" s="21">
        <v>34.69713155896801</v>
      </c>
      <c r="K1675" s="21">
        <v>44.548760360712421</v>
      </c>
      <c r="L1675" s="21">
        <v>85.606390532989067</v>
      </c>
      <c r="M1675" s="21">
        <v>86.35174886107238</v>
      </c>
      <c r="N1675" s="21">
        <v>0</v>
      </c>
      <c r="O1675" s="21">
        <v>32.642470164301876</v>
      </c>
      <c r="P1675" s="21">
        <v>0</v>
      </c>
      <c r="Q1675" s="21">
        <v>27.346516841242558</v>
      </c>
      <c r="R1675" s="23">
        <v>1573690.9969730403</v>
      </c>
      <c r="S1675" s="23">
        <v>1488153.1398983472</v>
      </c>
      <c r="T1675" s="23">
        <v>2661389.2454631198</v>
      </c>
      <c r="U1675" s="18" t="s">
        <v>41</v>
      </c>
      <c r="V1675" s="23">
        <v>245.61702123023744</v>
      </c>
      <c r="W1675" s="23">
        <v>232.89104120071769</v>
      </c>
      <c r="X1675" s="23">
        <v>394.44404800022232</v>
      </c>
      <c r="Y1675" s="23">
        <v>361.37097626361663</v>
      </c>
      <c r="Z1675" s="23">
        <v>389.93302596315368</v>
      </c>
      <c r="AA1675" s="23">
        <v>357.95714746700378</v>
      </c>
      <c r="AB1675" s="21">
        <v>0</v>
      </c>
      <c r="AC1675" s="26">
        <f>((Y1675*1000)*(O1675/100))/VLOOKUP(E1675,'Sq Ft lookup'!$C$3:$D$7,2,0)</f>
        <v>0.96584362091259857</v>
      </c>
      <c r="AD1675" s="26">
        <f>(100-J1675)/100*X1675*1000/VLOOKUP(E1675,'Sq Ft lookup'!$C$3:$D$7,2,0)</f>
        <v>2.1090564122348465</v>
      </c>
      <c r="AE1675" s="26">
        <f>(100-K1675)/100*Y1675*1000/VLOOKUP(E1675,'Sq Ft lookup'!$C$3:$D$7,2,0)</f>
        <v>1.6407222188678732</v>
      </c>
    </row>
    <row r="1676" spans="1:31">
      <c r="A1676" t="s">
        <v>1793</v>
      </c>
      <c r="B1676" t="s">
        <v>1714</v>
      </c>
      <c r="C1676" t="s">
        <v>35</v>
      </c>
      <c r="D1676" t="s">
        <v>1715</v>
      </c>
      <c r="E1676" t="s">
        <v>129</v>
      </c>
      <c r="F1676">
        <v>2004</v>
      </c>
      <c r="G1676" t="s">
        <v>55</v>
      </c>
      <c r="H1676" t="s">
        <v>225</v>
      </c>
      <c r="I1676" t="s">
        <v>40</v>
      </c>
      <c r="J1676" s="21">
        <v>49.050416248218362</v>
      </c>
      <c r="K1676" s="21">
        <v>51.418323425279141</v>
      </c>
      <c r="L1676" s="21">
        <v>70.811548653498264</v>
      </c>
      <c r="M1676" s="21">
        <v>71.276693093404518</v>
      </c>
      <c r="N1676" s="21">
        <v>0</v>
      </c>
      <c r="O1676" s="21">
        <v>9.8417163304981141</v>
      </c>
      <c r="P1676" s="21">
        <v>0</v>
      </c>
      <c r="Q1676" s="21">
        <v>11.688752971954349</v>
      </c>
      <c r="R1676" s="23">
        <v>1548712.8380508253</v>
      </c>
      <c r="S1676" s="23">
        <v>1525106.3071226964</v>
      </c>
      <c r="T1676" s="23">
        <v>3062586.1969262301</v>
      </c>
      <c r="U1676" s="18" t="s">
        <v>41</v>
      </c>
      <c r="V1676" s="23">
        <v>703.91498876086541</v>
      </c>
      <c r="W1676" s="23">
        <v>692.66381723613745</v>
      </c>
      <c r="X1676" s="23">
        <v>414.11320376569938</v>
      </c>
      <c r="Y1676" s="23">
        <v>342.52685335070038</v>
      </c>
      <c r="Z1676" s="23">
        <v>376.00012821565304</v>
      </c>
      <c r="AA1676" s="23">
        <v>317.91474608385306</v>
      </c>
      <c r="AB1676" s="21">
        <v>0</v>
      </c>
      <c r="AC1676" s="26">
        <f>((Y1676*1000)*(O1676/100))/VLOOKUP(E1676,'Sq Ft lookup'!$C$3:$D$7,2,0)</f>
        <v>0.27601710659415396</v>
      </c>
      <c r="AD1676" s="26">
        <f>(100-J1676)/100*X1676*1000/VLOOKUP(E1676,'Sq Ft lookup'!$C$3:$D$7,2,0)</f>
        <v>1.7275485014557295</v>
      </c>
      <c r="AE1676" s="26">
        <f>(100-K1676)/100*Y1676*1000/VLOOKUP(E1676,'Sq Ft lookup'!$C$3:$D$7,2,0)</f>
        <v>1.3625035869092925</v>
      </c>
    </row>
    <row r="1677" spans="1:31">
      <c r="A1677" t="s">
        <v>1794</v>
      </c>
      <c r="B1677" t="s">
        <v>1714</v>
      </c>
      <c r="C1677" t="s">
        <v>35</v>
      </c>
      <c r="D1677" t="s">
        <v>1715</v>
      </c>
      <c r="E1677" t="s">
        <v>129</v>
      </c>
      <c r="F1677">
        <v>2004</v>
      </c>
      <c r="G1677" t="s">
        <v>55</v>
      </c>
      <c r="H1677" t="s">
        <v>56</v>
      </c>
      <c r="I1677" t="s">
        <v>57</v>
      </c>
      <c r="J1677" s="21">
        <v>46.865915489640443</v>
      </c>
      <c r="K1677" s="21">
        <v>49.717174118712748</v>
      </c>
      <c r="L1677" s="21">
        <v>83.529852815836875</v>
      </c>
      <c r="M1677" s="21">
        <v>83.82316793613154</v>
      </c>
      <c r="N1677" s="21">
        <v>0</v>
      </c>
      <c r="O1677" s="21">
        <v>33.500772026581764</v>
      </c>
      <c r="P1677" s="21">
        <v>0</v>
      </c>
      <c r="Q1677" s="21">
        <v>28.067121734007472</v>
      </c>
      <c r="R1677" s="23">
        <v>1548712.8380508253</v>
      </c>
      <c r="S1677" s="23">
        <v>1523390.5039993704</v>
      </c>
      <c r="T1677" s="23">
        <v>3062586.1969262301</v>
      </c>
      <c r="U1677" s="18" t="s">
        <v>41</v>
      </c>
      <c r="V1677" s="23">
        <v>162.09265139354494</v>
      </c>
      <c r="W1677" s="23">
        <v>159.196838161399</v>
      </c>
      <c r="X1677" s="23">
        <v>414.11320376569938</v>
      </c>
      <c r="Y1677" s="23">
        <v>342.5679167205306</v>
      </c>
      <c r="Z1677" s="23">
        <v>386.9638984899106</v>
      </c>
      <c r="AA1677" s="23">
        <v>321.82649103254937</v>
      </c>
      <c r="AB1677" s="21">
        <v>0</v>
      </c>
      <c r="AC1677" s="26">
        <f>((Y1677*1000)*(O1677/100))/VLOOKUP(E1677,'Sq Ft lookup'!$C$3:$D$7,2,0)</f>
        <v>0.93966279776598616</v>
      </c>
      <c r="AD1677" s="26">
        <f>(100-J1677)/100*X1677*1000/VLOOKUP(E1677,'Sq Ft lookup'!$C$3:$D$7,2,0)</f>
        <v>1.8016184100598056</v>
      </c>
      <c r="AE1677" s="26">
        <f>(100-K1677)/100*Y1677*1000/VLOOKUP(E1677,'Sq Ft lookup'!$C$3:$D$7,2,0)</f>
        <v>1.410382447595532</v>
      </c>
    </row>
    <row r="1678" spans="1:31">
      <c r="A1678" t="s">
        <v>1795</v>
      </c>
      <c r="B1678" t="s">
        <v>1714</v>
      </c>
      <c r="C1678" t="s">
        <v>35</v>
      </c>
      <c r="D1678" t="s">
        <v>1715</v>
      </c>
      <c r="E1678" t="s">
        <v>129</v>
      </c>
      <c r="F1678">
        <v>2004</v>
      </c>
      <c r="G1678" t="s">
        <v>59</v>
      </c>
      <c r="H1678" t="s">
        <v>44</v>
      </c>
      <c r="I1678" t="s">
        <v>45</v>
      </c>
      <c r="J1678" s="21">
        <v>43.521173530890891</v>
      </c>
      <c r="K1678" s="21">
        <v>44.120471986999107</v>
      </c>
      <c r="L1678" s="21">
        <v>78.303136780393785</v>
      </c>
      <c r="M1678" s="21">
        <v>78.849467707423898</v>
      </c>
      <c r="N1678" s="21">
        <v>0</v>
      </c>
      <c r="O1678" s="21">
        <v>14.813734455941022</v>
      </c>
      <c r="P1678" s="21">
        <v>0</v>
      </c>
      <c r="Q1678" s="21">
        <v>10.810657324190823</v>
      </c>
      <c r="R1678" s="23">
        <v>1491809.8809837583</v>
      </c>
      <c r="S1678" s="23">
        <v>1448042.0002356458</v>
      </c>
      <c r="T1678" s="23">
        <v>2176642.58853349</v>
      </c>
      <c r="U1678" s="18" t="s">
        <v>41</v>
      </c>
      <c r="V1678" s="23">
        <v>203.92069000583001</v>
      </c>
      <c r="W1678" s="23">
        <v>198.77861702900691</v>
      </c>
      <c r="X1678" s="23">
        <v>370.46373364943321</v>
      </c>
      <c r="Y1678" s="23">
        <v>345.28148368382267</v>
      </c>
      <c r="Z1678" s="23">
        <v>307.94074555829627</v>
      </c>
      <c r="AA1678" s="23">
        <v>302.17192018531011</v>
      </c>
      <c r="AB1678" s="21">
        <v>0</v>
      </c>
      <c r="AC1678" s="26">
        <f>((Y1678*1000)*(O1678/100))/VLOOKUP(E1678,'Sq Ft lookup'!$C$3:$D$7,2,0)</f>
        <v>0.41880164181749924</v>
      </c>
      <c r="AD1678" s="26">
        <f>(100-J1678)/100*X1678*1000/VLOOKUP(E1678,'Sq Ft lookup'!$C$3:$D$7,2,0)</f>
        <v>1.7131756563295939</v>
      </c>
      <c r="AE1678" s="26">
        <f>(100-K1678)/100*Y1678*1000/VLOOKUP(E1678,'Sq Ft lookup'!$C$3:$D$7,2,0)</f>
        <v>1.5797797743327449</v>
      </c>
    </row>
    <row r="1679" spans="1:31">
      <c r="A1679" t="s">
        <v>1796</v>
      </c>
      <c r="B1679" t="s">
        <v>1714</v>
      </c>
      <c r="C1679" t="s">
        <v>35</v>
      </c>
      <c r="D1679" t="s">
        <v>1715</v>
      </c>
      <c r="E1679" t="s">
        <v>129</v>
      </c>
      <c r="F1679">
        <v>2004</v>
      </c>
      <c r="G1679" t="s">
        <v>61</v>
      </c>
      <c r="H1679" t="s">
        <v>62</v>
      </c>
      <c r="I1679" t="s">
        <v>63</v>
      </c>
      <c r="J1679" s="21">
        <v>41.674302144956812</v>
      </c>
      <c r="K1679" s="21">
        <v>52.185440256915037</v>
      </c>
      <c r="L1679" s="21">
        <v>81.131152378684504</v>
      </c>
      <c r="M1679" s="21">
        <v>81.796640127581796</v>
      </c>
      <c r="N1679" s="21">
        <v>0</v>
      </c>
      <c r="O1679" s="21">
        <v>33.493556981555109</v>
      </c>
      <c r="P1679" s="21">
        <v>0</v>
      </c>
      <c r="Q1679" s="21">
        <v>28.312832563268874</v>
      </c>
      <c r="R1679" s="23">
        <v>1622095.953005295</v>
      </c>
      <c r="S1679" s="23">
        <v>1560988.9128803918</v>
      </c>
      <c r="T1679" s="23">
        <v>1945911.3371953999</v>
      </c>
      <c r="U1679" s="18" t="s">
        <v>41</v>
      </c>
      <c r="V1679" s="23">
        <v>298.60477692824242</v>
      </c>
      <c r="W1679" s="23">
        <v>288.06345839792107</v>
      </c>
      <c r="X1679" s="23">
        <v>419.13626507300279</v>
      </c>
      <c r="Y1679" s="23">
        <v>376.49636378625001</v>
      </c>
      <c r="Z1679" s="23">
        <v>404.37670557210225</v>
      </c>
      <c r="AA1679" s="23">
        <v>369.52179629235781</v>
      </c>
      <c r="AB1679" s="21">
        <v>0</v>
      </c>
      <c r="AC1679" s="26">
        <f>((Y1679*1000)*(O1679/100))/VLOOKUP(E1679,'Sq Ft lookup'!$C$3:$D$7,2,0)</f>
        <v>1.0325060110227513</v>
      </c>
      <c r="AD1679" s="26">
        <f>(100-J1679)/100*X1679*1000/VLOOKUP(E1679,'Sq Ft lookup'!$C$3:$D$7,2,0)</f>
        <v>2.0016388134755223</v>
      </c>
      <c r="AE1679" s="26">
        <f>(100-K1679)/100*Y1679*1000/VLOOKUP(E1679,'Sq Ft lookup'!$C$3:$D$7,2,0)</f>
        <v>1.47397961871679</v>
      </c>
    </row>
    <row r="1680" spans="1:31">
      <c r="A1680" t="s">
        <v>1797</v>
      </c>
      <c r="B1680" t="s">
        <v>1714</v>
      </c>
      <c r="C1680" t="s">
        <v>35</v>
      </c>
      <c r="D1680" s="22" t="s">
        <v>1715</v>
      </c>
      <c r="E1680" t="s">
        <v>129</v>
      </c>
      <c r="F1680">
        <v>2004</v>
      </c>
      <c r="G1680" t="s">
        <v>65</v>
      </c>
      <c r="H1680" t="s">
        <v>230</v>
      </c>
      <c r="I1680" t="s">
        <v>63</v>
      </c>
      <c r="J1680" s="21">
        <v>49.376461500709091</v>
      </c>
      <c r="K1680" s="21">
        <v>59.507590499738924</v>
      </c>
      <c r="L1680" s="21">
        <v>90.320604384883993</v>
      </c>
      <c r="M1680" s="21">
        <v>90.658515328013792</v>
      </c>
      <c r="N1680" s="21">
        <v>0</v>
      </c>
      <c r="O1680" s="21">
        <v>10.237329396221167</v>
      </c>
      <c r="P1680" s="21">
        <v>0</v>
      </c>
      <c r="Q1680" s="21">
        <v>11.462088899948123</v>
      </c>
      <c r="R1680" s="23">
        <v>1651070.758375274</v>
      </c>
      <c r="S1680" s="23">
        <v>1608750.1643233311</v>
      </c>
      <c r="T1680" s="23">
        <v>2382739.8756562402</v>
      </c>
      <c r="U1680" s="18" t="s">
        <v>41</v>
      </c>
      <c r="V1680" s="23">
        <v>324.14621589394886</v>
      </c>
      <c r="W1680" s="23">
        <v>312.82372012648023</v>
      </c>
      <c r="X1680" s="23">
        <v>477.56135872812155</v>
      </c>
      <c r="Y1680" s="23">
        <v>420.69490183319124</v>
      </c>
      <c r="Z1680" s="23">
        <v>415.77081207385856</v>
      </c>
      <c r="AA1680" s="23">
        <v>370.59158993501603</v>
      </c>
      <c r="AB1680" s="21">
        <v>0</v>
      </c>
      <c r="AC1680" s="26">
        <f>((Y1680*1000)*(O1680/100))/VLOOKUP(E1680,'Sq Ft lookup'!$C$3:$D$7,2,0)</f>
        <v>0.35263422242960951</v>
      </c>
      <c r="AD1680" s="26">
        <f>(100-J1680)/100*X1680*1000/VLOOKUP(E1680,'Sq Ft lookup'!$C$3:$D$7,2,0)</f>
        <v>1.9794849694876639</v>
      </c>
      <c r="AE1680" s="26">
        <f>(100-K1680)/100*Y1680*1000/VLOOKUP(E1680,'Sq Ft lookup'!$C$3:$D$7,2,0)</f>
        <v>1.394798270699056</v>
      </c>
    </row>
    <row r="1681" spans="1:31">
      <c r="A1681" t="s">
        <v>1798</v>
      </c>
      <c r="B1681" t="s">
        <v>1714</v>
      </c>
      <c r="C1681" t="s">
        <v>35</v>
      </c>
      <c r="D1681" t="s">
        <v>1715</v>
      </c>
      <c r="E1681" t="s">
        <v>129</v>
      </c>
      <c r="F1681">
        <v>2004</v>
      </c>
      <c r="G1681" t="s">
        <v>65</v>
      </c>
      <c r="H1681" t="s">
        <v>66</v>
      </c>
      <c r="I1681" t="s">
        <v>57</v>
      </c>
      <c r="J1681" s="21">
        <v>45.510377982041092</v>
      </c>
      <c r="K1681" s="21">
        <v>54.152996530100097</v>
      </c>
      <c r="L1681" s="21">
        <v>84.733017630995576</v>
      </c>
      <c r="M1681" s="21">
        <v>85.015007626029842</v>
      </c>
      <c r="N1681" s="21">
        <v>0</v>
      </c>
      <c r="O1681" s="21">
        <v>30.763245952494405</v>
      </c>
      <c r="P1681" s="21">
        <v>0</v>
      </c>
      <c r="Q1681" s="21">
        <v>26.53561177846391</v>
      </c>
      <c r="R1681" s="23">
        <v>1651070.758375274</v>
      </c>
      <c r="S1681" s="23">
        <v>1611028.0472374943</v>
      </c>
      <c r="T1681" s="23">
        <v>2382739.8756562402</v>
      </c>
      <c r="U1681" s="18" t="s">
        <v>41</v>
      </c>
      <c r="V1681" s="23">
        <v>173.27373054028558</v>
      </c>
      <c r="W1681" s="23">
        <v>170.06211986467366</v>
      </c>
      <c r="X1681" s="23">
        <v>477.56135872812155</v>
      </c>
      <c r="Y1681" s="23">
        <v>426.87492025617178</v>
      </c>
      <c r="Z1681" s="23">
        <v>460.78328352440019</v>
      </c>
      <c r="AA1681" s="23">
        <v>413.62772279852709</v>
      </c>
      <c r="AB1681" s="21">
        <v>0</v>
      </c>
      <c r="AC1681" s="26">
        <f>((Y1681*1000)*(O1681/100))/VLOOKUP(E1681,'Sq Ft lookup'!$C$3:$D$7,2,0)</f>
        <v>1.075234841220323</v>
      </c>
      <c r="AD1681" s="26">
        <f>(100-J1681)/100*X1681*1000/VLOOKUP(E1681,'Sq Ft lookup'!$C$3:$D$7,2,0)</f>
        <v>2.1306568243767581</v>
      </c>
      <c r="AE1681" s="26">
        <f>(100-K1681)/100*Y1681*1000/VLOOKUP(E1681,'Sq Ft lookup'!$C$3:$D$7,2,0)</f>
        <v>1.6024412889494932</v>
      </c>
    </row>
    <row r="1682" spans="1:31">
      <c r="A1682" t="s">
        <v>1799</v>
      </c>
      <c r="B1682" t="s">
        <v>1714</v>
      </c>
      <c r="C1682" t="s">
        <v>35</v>
      </c>
      <c r="D1682" s="22" t="s">
        <v>1715</v>
      </c>
      <c r="E1682" t="s">
        <v>129</v>
      </c>
      <c r="F1682">
        <v>2004</v>
      </c>
      <c r="G1682" t="s">
        <v>68</v>
      </c>
      <c r="H1682" t="s">
        <v>69</v>
      </c>
      <c r="I1682" t="s">
        <v>70</v>
      </c>
      <c r="J1682" s="21">
        <v>36.126055462873971</v>
      </c>
      <c r="K1682" s="21">
        <v>43.379889247882886</v>
      </c>
      <c r="L1682" s="21">
        <v>84.687131774760516</v>
      </c>
      <c r="M1682" s="21">
        <v>85.626985007497879</v>
      </c>
      <c r="N1682" s="21">
        <v>0</v>
      </c>
      <c r="O1682" s="21">
        <v>21.030636545587861</v>
      </c>
      <c r="P1682" s="21">
        <v>0</v>
      </c>
      <c r="Q1682" s="21">
        <v>18.497684765907426</v>
      </c>
      <c r="R1682" s="23">
        <v>1581815.5099428128</v>
      </c>
      <c r="S1682" s="23">
        <v>1482882.366789951</v>
      </c>
      <c r="T1682" s="23">
        <v>1171782.08605989</v>
      </c>
      <c r="U1682" s="18" t="s">
        <v>41</v>
      </c>
      <c r="V1682" s="23">
        <v>177.72782537565561</v>
      </c>
      <c r="W1682" s="23">
        <v>166.81704463427846</v>
      </c>
      <c r="X1682" s="23">
        <v>378.28811237366767</v>
      </c>
      <c r="Y1682" s="23">
        <v>335.93109090343233</v>
      </c>
      <c r="Z1682" s="23">
        <v>370.79810104178853</v>
      </c>
      <c r="AA1682" s="23">
        <v>335.93109090343233</v>
      </c>
      <c r="AB1682" s="21">
        <v>0</v>
      </c>
      <c r="AC1682" s="26">
        <f>((Y1682*1000)*(O1682/100))/VLOOKUP(E1682,'Sq Ft lookup'!$C$3:$D$7,2,0)</f>
        <v>0.57845975478604483</v>
      </c>
      <c r="AD1682" s="26">
        <f>(100-J1682)/100*X1682*1000/VLOOKUP(E1682,'Sq Ft lookup'!$C$3:$D$7,2,0)</f>
        <v>1.9784130210599802</v>
      </c>
      <c r="AE1682" s="26">
        <f>(100-K1682)/100*Y1682*1000/VLOOKUP(E1682,'Sq Ft lookup'!$C$3:$D$7,2,0)</f>
        <v>1.5573687135256822</v>
      </c>
    </row>
    <row r="1683" spans="1:31">
      <c r="A1683" t="s">
        <v>1800</v>
      </c>
      <c r="B1683" t="s">
        <v>1714</v>
      </c>
      <c r="C1683" t="s">
        <v>35</v>
      </c>
      <c r="D1683" s="22" t="s">
        <v>1715</v>
      </c>
      <c r="E1683" t="s">
        <v>129</v>
      </c>
      <c r="F1683">
        <v>2004</v>
      </c>
      <c r="G1683" t="s">
        <v>72</v>
      </c>
      <c r="H1683" t="s">
        <v>73</v>
      </c>
      <c r="I1683" t="s">
        <v>63</v>
      </c>
      <c r="J1683" s="21">
        <v>44.189124116012366</v>
      </c>
      <c r="K1683" s="21">
        <v>53.528032573862781</v>
      </c>
      <c r="L1683" s="21">
        <v>78.99714413524643</v>
      </c>
      <c r="M1683" s="21">
        <v>80.13577975341137</v>
      </c>
      <c r="N1683" s="21">
        <v>0</v>
      </c>
      <c r="O1683" s="21">
        <v>36.827145392894437</v>
      </c>
      <c r="P1683" s="21">
        <v>0</v>
      </c>
      <c r="Q1683" s="21">
        <v>29.210354193409866</v>
      </c>
      <c r="R1683" s="23">
        <v>1744546.6461888782</v>
      </c>
      <c r="S1683" s="23">
        <v>1657515.5168528357</v>
      </c>
      <c r="T1683" s="23">
        <v>1526405.8150367399</v>
      </c>
      <c r="U1683" s="18" t="s">
        <v>41</v>
      </c>
      <c r="V1683" s="23">
        <v>514.06819864066028</v>
      </c>
      <c r="W1683" s="23">
        <v>486.19225145122653</v>
      </c>
      <c r="X1683" s="23">
        <v>450.11415763948287</v>
      </c>
      <c r="Y1683" s="23">
        <v>377.90059100486422</v>
      </c>
      <c r="Z1683" s="23">
        <v>419.06031436515275</v>
      </c>
      <c r="AA1683" s="23">
        <v>299.74804031563207</v>
      </c>
      <c r="AB1683" s="21">
        <v>0</v>
      </c>
      <c r="AC1683" s="26">
        <f>((Y1683*1000)*(O1683/100))/VLOOKUP(E1683,'Sq Ft lookup'!$C$3:$D$7,2,0)</f>
        <v>1.1395047988239666</v>
      </c>
      <c r="AD1683" s="26">
        <f>(100-J1683)/100*X1683*1000/VLOOKUP(E1683,'Sq Ft lookup'!$C$3:$D$7,2,0)</f>
        <v>2.0568946210364869</v>
      </c>
      <c r="AE1683" s="26">
        <f>(100-K1683)/100*Y1683*1000/VLOOKUP(E1683,'Sq Ft lookup'!$C$3:$D$7,2,0)</f>
        <v>1.4379346899662706</v>
      </c>
    </row>
    <row r="1684" spans="1:31">
      <c r="A1684" t="s">
        <v>1801</v>
      </c>
      <c r="B1684" t="s">
        <v>1714</v>
      </c>
      <c r="C1684" t="s">
        <v>35</v>
      </c>
      <c r="D1684" s="22" t="s">
        <v>1715</v>
      </c>
      <c r="E1684" t="s">
        <v>129</v>
      </c>
      <c r="F1684">
        <v>2004</v>
      </c>
      <c r="G1684" t="s">
        <v>75</v>
      </c>
      <c r="H1684" t="s">
        <v>235</v>
      </c>
      <c r="I1684" t="s">
        <v>63</v>
      </c>
      <c r="J1684" s="21">
        <v>44.666649733404327</v>
      </c>
      <c r="K1684" s="21">
        <v>52.104514717817437</v>
      </c>
      <c r="L1684" s="21">
        <v>85.033491454078217</v>
      </c>
      <c r="M1684" s="21">
        <v>85.64727312727976</v>
      </c>
      <c r="N1684" s="21">
        <v>0</v>
      </c>
      <c r="O1684" s="21">
        <v>13.889345033135166</v>
      </c>
      <c r="P1684" s="21">
        <v>0</v>
      </c>
      <c r="Q1684" s="21">
        <v>37.505945752691687</v>
      </c>
      <c r="R1684" s="23">
        <v>1775512.1704797007</v>
      </c>
      <c r="S1684" s="23">
        <v>1713701.043942654</v>
      </c>
      <c r="T1684" s="23">
        <v>1620111.83860822</v>
      </c>
      <c r="U1684" s="18" t="s">
        <v>41</v>
      </c>
      <c r="V1684" s="23">
        <v>440.47999784505936</v>
      </c>
      <c r="W1684" s="23">
        <v>422.40518467947368</v>
      </c>
      <c r="X1684" s="23">
        <v>477.31428092963085</v>
      </c>
      <c r="Y1684" s="23">
        <v>356.8462937474593</v>
      </c>
      <c r="Z1684" s="23">
        <v>440.11203676229462</v>
      </c>
      <c r="AA1684" s="23">
        <v>349.98549368505331</v>
      </c>
      <c r="AB1684" s="21">
        <v>0</v>
      </c>
      <c r="AC1684" s="26">
        <f>((Y1684*1000)*(O1684/100))/VLOOKUP(E1684,'Sq Ft lookup'!$C$3:$D$7,2,0)</f>
        <v>0.40582003878213463</v>
      </c>
      <c r="AD1684" s="26">
        <f>(100-J1684)/100*X1684*1000/VLOOKUP(E1684,'Sq Ft lookup'!$C$3:$D$7,2,0)</f>
        <v>2.1625289272203445</v>
      </c>
      <c r="AE1684" s="26">
        <f>(100-K1684)/100*Y1684*1000/VLOOKUP(E1684,'Sq Ft lookup'!$C$3:$D$7,2,0)</f>
        <v>1.3994142739153401</v>
      </c>
    </row>
    <row r="1685" spans="1:31">
      <c r="A1685" t="s">
        <v>1802</v>
      </c>
      <c r="B1685" t="s">
        <v>1714</v>
      </c>
      <c r="C1685" t="s">
        <v>35</v>
      </c>
      <c r="D1685" t="s">
        <v>1715</v>
      </c>
      <c r="E1685" t="s">
        <v>129</v>
      </c>
      <c r="F1685">
        <v>2004</v>
      </c>
      <c r="G1685" t="s">
        <v>75</v>
      </c>
      <c r="H1685" t="s">
        <v>76</v>
      </c>
      <c r="I1685" t="s">
        <v>77</v>
      </c>
      <c r="J1685" s="21">
        <v>34.150703368286841</v>
      </c>
      <c r="K1685" s="21">
        <v>45.114341506585291</v>
      </c>
      <c r="L1685" s="21">
        <v>76.626408185466047</v>
      </c>
      <c r="M1685" s="21">
        <v>77.33022293205849</v>
      </c>
      <c r="N1685" s="21">
        <v>0</v>
      </c>
      <c r="O1685" s="21">
        <v>40.595459642153237</v>
      </c>
      <c r="P1685" s="21">
        <v>0</v>
      </c>
      <c r="Q1685" s="21">
        <v>36.530495285457285</v>
      </c>
      <c r="R1685" s="23">
        <v>1775512.1704797007</v>
      </c>
      <c r="S1685" s="23">
        <v>1713606.4123991255</v>
      </c>
      <c r="T1685" s="23">
        <v>1620111.83860822</v>
      </c>
      <c r="U1685" s="18" t="s">
        <v>41</v>
      </c>
      <c r="V1685" s="23">
        <v>800.96741862955639</v>
      </c>
      <c r="W1685" s="23">
        <v>776.82991104661028</v>
      </c>
      <c r="X1685" s="23">
        <v>477.31428092963085</v>
      </c>
      <c r="Y1685" s="23">
        <v>359.58874934997829</v>
      </c>
      <c r="Z1685" s="23">
        <v>464.35548394361319</v>
      </c>
      <c r="AA1685" s="23">
        <v>357.15231899265609</v>
      </c>
      <c r="AB1685" s="21">
        <v>0</v>
      </c>
      <c r="AC1685" s="26">
        <f>((Y1685*1000)*(O1685/100))/VLOOKUP(E1685,'Sq Ft lookup'!$C$3:$D$7,2,0)</f>
        <v>1.1952371665091377</v>
      </c>
      <c r="AD1685" s="26">
        <f>(100-J1685)/100*X1685*1000/VLOOKUP(E1685,'Sq Ft lookup'!$C$3:$D$7,2,0)</f>
        <v>2.5735114197334137</v>
      </c>
      <c r="AE1685" s="26">
        <f>(100-K1685)/100*Y1685*1000/VLOOKUP(E1685,'Sq Ft lookup'!$C$3:$D$7,2,0)</f>
        <v>1.6159782280562842</v>
      </c>
    </row>
    <row r="1686" spans="1:31">
      <c r="A1686" t="s">
        <v>1803</v>
      </c>
      <c r="B1686" t="s">
        <v>1714</v>
      </c>
      <c r="C1686" t="s">
        <v>35</v>
      </c>
      <c r="D1686" t="s">
        <v>1715</v>
      </c>
      <c r="E1686" t="s">
        <v>129</v>
      </c>
      <c r="F1686">
        <v>2004</v>
      </c>
      <c r="G1686" t="s">
        <v>79</v>
      </c>
      <c r="H1686" t="s">
        <v>62</v>
      </c>
      <c r="I1686" t="s">
        <v>70</v>
      </c>
      <c r="J1686" s="21">
        <v>31.067077075210747</v>
      </c>
      <c r="K1686" s="21">
        <v>46.310889562699131</v>
      </c>
      <c r="L1686" s="21">
        <v>75.995587796668559</v>
      </c>
      <c r="M1686" s="21">
        <v>76.919034123031452</v>
      </c>
      <c r="N1686" s="21">
        <v>0</v>
      </c>
      <c r="O1686" s="21">
        <v>37.056201365013251</v>
      </c>
      <c r="P1686" s="21">
        <v>0</v>
      </c>
      <c r="Q1686" s="21">
        <v>31.189451179180022</v>
      </c>
      <c r="R1686" s="23">
        <v>1874863.177426104</v>
      </c>
      <c r="S1686" s="23">
        <v>1790764.2053451911</v>
      </c>
      <c r="T1686" s="23">
        <v>1125700.85567981</v>
      </c>
      <c r="U1686" s="18" t="s">
        <v>41</v>
      </c>
      <c r="V1686" s="23">
        <v>437.93768686300541</v>
      </c>
      <c r="W1686" s="23">
        <v>421.08237026397285</v>
      </c>
      <c r="X1686" s="23">
        <v>468.59304122815286</v>
      </c>
      <c r="Y1686" s="23">
        <v>422.3635165898213</v>
      </c>
      <c r="Z1686" s="23">
        <v>463.52739409548502</v>
      </c>
      <c r="AA1686" s="23">
        <v>419.01242448073469</v>
      </c>
      <c r="AB1686" s="21">
        <v>0</v>
      </c>
      <c r="AC1686" s="26">
        <f>((Y1686*1000)*(O1686/100))/VLOOKUP(E1686,'Sq Ft lookup'!$C$3:$D$7,2,0)</f>
        <v>1.2814976844715171</v>
      </c>
      <c r="AD1686" s="26">
        <f>(100-J1686)/100*X1686*1000/VLOOKUP(E1686,'Sq Ft lookup'!$C$3:$D$7,2,0)</f>
        <v>2.6448013619749822</v>
      </c>
      <c r="AE1686" s="26">
        <f>(100-K1686)/100*Y1686*1000/VLOOKUP(E1686,'Sq Ft lookup'!$C$3:$D$7,2,0)</f>
        <v>1.8567059809777677</v>
      </c>
    </row>
    <row r="1687" spans="1:31">
      <c r="A1687" t="s">
        <v>1804</v>
      </c>
      <c r="B1687" t="s">
        <v>1714</v>
      </c>
      <c r="C1687" t="s">
        <v>35</v>
      </c>
      <c r="D1687" t="s">
        <v>1715</v>
      </c>
      <c r="E1687" t="s">
        <v>129</v>
      </c>
      <c r="F1687">
        <v>2004</v>
      </c>
      <c r="G1687" t="s">
        <v>81</v>
      </c>
      <c r="H1687" t="s">
        <v>82</v>
      </c>
      <c r="I1687" t="s">
        <v>77</v>
      </c>
      <c r="J1687" s="21">
        <v>36.31136791141342</v>
      </c>
      <c r="K1687" s="21">
        <v>51.013349910713181</v>
      </c>
      <c r="L1687" s="21">
        <v>63.334181143408387</v>
      </c>
      <c r="M1687" s="21">
        <v>65.026434911559207</v>
      </c>
      <c r="N1687" s="21">
        <v>0</v>
      </c>
      <c r="O1687" s="21">
        <v>44.484286837868417</v>
      </c>
      <c r="P1687" s="21">
        <v>0</v>
      </c>
      <c r="Q1687" s="21">
        <v>34.104830666717298</v>
      </c>
      <c r="R1687" s="23">
        <v>2054045.8244618252</v>
      </c>
      <c r="S1687" s="23">
        <v>1955719.6048283887</v>
      </c>
      <c r="T1687" s="23">
        <v>1037058.99596859</v>
      </c>
      <c r="U1687" s="18" t="s">
        <v>41</v>
      </c>
      <c r="V1687" s="21">
        <v>962.96268278349669</v>
      </c>
      <c r="W1687" s="21">
        <v>918.50630549086918</v>
      </c>
      <c r="X1687" s="23">
        <v>491.43443047680205</v>
      </c>
      <c r="Y1687" s="23">
        <v>441.49942327467159</v>
      </c>
      <c r="Z1687" s="23">
        <v>461.63004118234477</v>
      </c>
      <c r="AA1687" s="23">
        <v>416.7093138004937</v>
      </c>
      <c r="AB1687" s="21">
        <v>0</v>
      </c>
      <c r="AC1687" s="26">
        <f>((Y1687*1000)*(O1687/100))/VLOOKUP(E1687,'Sq Ft lookup'!$C$3:$D$7,2,0)</f>
        <v>1.6080787167739801</v>
      </c>
      <c r="AD1687" s="26">
        <f>(100-J1687)/100*X1687*1000/VLOOKUP(E1687,'Sq Ft lookup'!$C$3:$D$7,2,0)</f>
        <v>2.5627015555547383</v>
      </c>
      <c r="AE1687" s="26">
        <f>(100-K1687)/100*Y1687*1000/VLOOKUP(E1687,'Sq Ft lookup'!$C$3:$D$7,2,0)</f>
        <v>1.770836288816876</v>
      </c>
    </row>
  </sheetData>
  <autoFilter ref="A1:AE1687" xr:uid="{B4276C3E-D3E8-499C-BDD8-AD089B365C5E}"/>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591B1-5A28-4475-B993-7221F72CEB58}">
  <sheetPr codeName="Sheet9">
    <tabColor theme="9" tint="0.79998168889431442"/>
  </sheetPr>
  <dimension ref="A1:AG631"/>
  <sheetViews>
    <sheetView workbookViewId="0">
      <pane xSplit="2" ySplit="1" topLeftCell="C2" activePane="bottomRight" state="frozen"/>
      <selection pane="bottomRight" activeCell="C24" sqref="C24"/>
      <selection pane="bottomLeft" activeCell="A2" sqref="A2"/>
      <selection pane="topRight" activeCell="C1" sqref="C1"/>
    </sheetView>
  </sheetViews>
  <sheetFormatPr defaultRowHeight="14.45"/>
  <cols>
    <col min="1" max="1" width="0" hidden="1" customWidth="1"/>
    <col min="2" max="2" width="27" customWidth="1"/>
    <col min="3" max="3" width="34.5703125" customWidth="1"/>
    <col min="4" max="4" width="36.42578125" customWidth="1"/>
    <col min="7" max="7" width="25.42578125" customWidth="1"/>
    <col min="9" max="9" width="25.42578125" bestFit="1" customWidth="1"/>
  </cols>
  <sheetData>
    <row r="1" spans="1:33" ht="86.45">
      <c r="A1" s="4" t="s">
        <v>2</v>
      </c>
      <c r="B1" s="1" t="s">
        <v>3</v>
      </c>
      <c r="C1" s="1" t="s">
        <v>4</v>
      </c>
      <c r="D1" s="1" t="s">
        <v>5</v>
      </c>
      <c r="E1" s="1" t="s">
        <v>6</v>
      </c>
      <c r="F1" s="1" t="s">
        <v>7</v>
      </c>
      <c r="G1" s="1" t="s">
        <v>8</v>
      </c>
      <c r="H1" s="1" t="s">
        <v>9</v>
      </c>
      <c r="I1" s="1" t="s">
        <v>10</v>
      </c>
      <c r="J1" s="1" t="s">
        <v>11</v>
      </c>
      <c r="K1" s="1" t="s">
        <v>12</v>
      </c>
      <c r="L1" s="1" t="s">
        <v>13</v>
      </c>
      <c r="M1" s="1" t="s">
        <v>14</v>
      </c>
      <c r="N1" s="1" t="s">
        <v>15</v>
      </c>
      <c r="O1" s="1" t="s">
        <v>16</v>
      </c>
      <c r="P1" s="1" t="s">
        <v>17</v>
      </c>
      <c r="Q1" s="1" t="s">
        <v>18</v>
      </c>
      <c r="R1" s="1" t="s">
        <v>19</v>
      </c>
      <c r="S1" s="1" t="s">
        <v>20</v>
      </c>
      <c r="T1" s="1" t="s">
        <v>1805</v>
      </c>
      <c r="U1" s="1" t="s">
        <v>21</v>
      </c>
      <c r="V1" s="1" t="s">
        <v>22</v>
      </c>
      <c r="W1" s="1" t="s">
        <v>23</v>
      </c>
      <c r="X1" s="1" t="s">
        <v>24</v>
      </c>
      <c r="Y1" s="1" t="s">
        <v>25</v>
      </c>
      <c r="Z1" s="1" t="s">
        <v>26</v>
      </c>
      <c r="AA1" s="1" t="s">
        <v>27</v>
      </c>
      <c r="AB1" s="1" t="s">
        <v>28</v>
      </c>
      <c r="AC1" s="1" t="s">
        <v>1805</v>
      </c>
      <c r="AD1" s="28" t="s">
        <v>29</v>
      </c>
      <c r="AE1" s="28" t="s">
        <v>30</v>
      </c>
      <c r="AF1" s="28" t="s">
        <v>31</v>
      </c>
      <c r="AG1" s="28" t="s">
        <v>32</v>
      </c>
    </row>
    <row r="2" spans="1:33">
      <c r="A2" t="s">
        <v>1806</v>
      </c>
      <c r="B2" t="s">
        <v>1807</v>
      </c>
      <c r="C2" t="s">
        <v>1808</v>
      </c>
      <c r="D2" t="s">
        <v>1809</v>
      </c>
      <c r="E2" t="s">
        <v>1810</v>
      </c>
      <c r="F2">
        <v>2004</v>
      </c>
      <c r="G2" t="s">
        <v>79</v>
      </c>
      <c r="H2" t="s">
        <v>62</v>
      </c>
      <c r="I2" t="s">
        <v>70</v>
      </c>
      <c r="J2" s="2">
        <v>34.703889501915953</v>
      </c>
      <c r="K2" s="2">
        <v>35.998555931547081</v>
      </c>
      <c r="L2" s="2">
        <v>81.036856047604431</v>
      </c>
      <c r="M2" s="2">
        <v>81.543574603252011</v>
      </c>
      <c r="N2" s="2">
        <v>0</v>
      </c>
      <c r="O2" s="2">
        <v>1.5348432377195571</v>
      </c>
      <c r="P2" s="2">
        <v>0</v>
      </c>
      <c r="Q2" s="2">
        <v>2.06471160112554</v>
      </c>
      <c r="R2" s="3">
        <v>13527.393443908944</v>
      </c>
      <c r="S2" s="3">
        <v>13145.641746557505</v>
      </c>
      <c r="T2" s="27" t="s">
        <v>41</v>
      </c>
      <c r="U2" t="s">
        <v>41</v>
      </c>
      <c r="V2">
        <v>3.1139616628297322</v>
      </c>
      <c r="W2" s="3">
        <v>3.0310228213812107</v>
      </c>
      <c r="X2" s="3">
        <v>4.2175740077970918</v>
      </c>
      <c r="Y2" s="3">
        <v>4.3981228703887059</v>
      </c>
      <c r="Z2" s="3">
        <v>3.7305726636957082</v>
      </c>
      <c r="AA2" s="3">
        <v>3.6803903390354065</v>
      </c>
      <c r="AB2" s="3">
        <v>3.6311725476242858</v>
      </c>
      <c r="AC2" s="3">
        <f t="shared" ref="AC2:AC65" si="0">AA2-AB2</f>
        <v>4.9217791411120704E-2</v>
      </c>
      <c r="AD2" s="21">
        <v>0</v>
      </c>
      <c r="AE2" s="2">
        <f>((Z2*1000)*(O2/100))/'Sq Ft lookup'!$D$9</f>
        <v>2.8515160486527854E-2</v>
      </c>
      <c r="AF2" s="26">
        <f>(100-J2)/100*Y2*1000/'Sq Ft lookup'!$D$9</f>
        <v>1.4301808612004558</v>
      </c>
      <c r="AG2" s="26">
        <f>(100-K2)/100*Z2*1000/'Sq Ft lookup'!$D$9</f>
        <v>1.1890539725040852</v>
      </c>
    </row>
    <row r="3" spans="1:33">
      <c r="A3" t="s">
        <v>1811</v>
      </c>
      <c r="B3" t="s">
        <v>1807</v>
      </c>
      <c r="C3" t="s">
        <v>1808</v>
      </c>
      <c r="D3" t="s">
        <v>1809</v>
      </c>
      <c r="E3" t="s">
        <v>1810</v>
      </c>
      <c r="F3">
        <v>2004</v>
      </c>
      <c r="G3" t="s">
        <v>81</v>
      </c>
      <c r="H3" t="s">
        <v>82</v>
      </c>
      <c r="I3" t="s">
        <v>77</v>
      </c>
      <c r="J3" s="2">
        <v>49.263990408631223</v>
      </c>
      <c r="K3" s="2">
        <v>51.86327933469348</v>
      </c>
      <c r="L3" s="2">
        <v>75.307904740673877</v>
      </c>
      <c r="M3" s="2">
        <v>76.90231271477839</v>
      </c>
      <c r="N3" s="2">
        <v>0</v>
      </c>
      <c r="O3" s="2">
        <v>4.146525146706515</v>
      </c>
      <c r="P3" s="2">
        <v>0</v>
      </c>
      <c r="Q3" s="2">
        <v>5.3591141975119809</v>
      </c>
      <c r="R3" s="3">
        <v>13762.225294211981</v>
      </c>
      <c r="S3" s="3">
        <v>12908.151417977746</v>
      </c>
      <c r="T3" s="27" t="s">
        <v>41</v>
      </c>
      <c r="U3" t="s">
        <v>41</v>
      </c>
      <c r="V3">
        <v>6.3855023846112013</v>
      </c>
      <c r="W3" s="3">
        <v>5.9729502998227693</v>
      </c>
      <c r="X3" s="3">
        <v>4.8387213398126958</v>
      </c>
      <c r="Y3" s="3">
        <v>4.7569192117383761</v>
      </c>
      <c r="Z3" s="3">
        <v>3.3588140085911093</v>
      </c>
      <c r="AA3" s="3">
        <v>3.2312099820407845</v>
      </c>
      <c r="AB3" s="3">
        <v>1.9005115212064776</v>
      </c>
      <c r="AC3" s="3">
        <f t="shared" si="0"/>
        <v>1.3306984608343069</v>
      </c>
      <c r="AD3" s="21">
        <v>0</v>
      </c>
      <c r="AE3" s="2">
        <f>((Z3*1000)*(O3/100))/'Sq Ft lookup'!$D$9</f>
        <v>6.935959536719695E-2</v>
      </c>
      <c r="AF3" s="26">
        <f>(100-J3)/100*Y3*1000/'Sq Ft lookup'!$D$9</f>
        <v>1.2019277826301029</v>
      </c>
      <c r="AG3" s="26">
        <f>(100-K3)/100*Z3*1000/'Sq Ft lookup'!$D$9</f>
        <v>0.80519069570850932</v>
      </c>
    </row>
    <row r="4" spans="1:33">
      <c r="A4" t="s">
        <v>1812</v>
      </c>
      <c r="B4" t="s">
        <v>1807</v>
      </c>
      <c r="C4" t="s">
        <v>1808</v>
      </c>
      <c r="D4" t="s">
        <v>1809</v>
      </c>
      <c r="E4" t="s">
        <v>1810</v>
      </c>
      <c r="F4">
        <v>2004</v>
      </c>
      <c r="G4" t="s">
        <v>59</v>
      </c>
      <c r="H4" t="s">
        <v>44</v>
      </c>
      <c r="I4" t="s">
        <v>45</v>
      </c>
      <c r="J4" s="2">
        <v>42.609028884102372</v>
      </c>
      <c r="K4" s="2">
        <v>45.836043179905161</v>
      </c>
      <c r="L4" s="2">
        <v>83.241055456591212</v>
      </c>
      <c r="M4" s="2">
        <v>84.076695208212769</v>
      </c>
      <c r="N4" s="2">
        <v>0</v>
      </c>
      <c r="O4" s="2">
        <v>4.1925124955481943</v>
      </c>
      <c r="P4" s="2">
        <v>0</v>
      </c>
      <c r="Q4" s="2">
        <v>4.7204735087229528</v>
      </c>
      <c r="R4" s="3">
        <v>16564.502612862863</v>
      </c>
      <c r="S4" s="3">
        <v>15620.406068842593</v>
      </c>
      <c r="T4" s="27" t="s">
        <v>41</v>
      </c>
      <c r="U4" t="s">
        <v>41</v>
      </c>
      <c r="V4">
        <v>2.3657779567548678</v>
      </c>
      <c r="W4" s="3">
        <v>2.2477836479619873</v>
      </c>
      <c r="X4" s="3">
        <v>5.5641045796722031</v>
      </c>
      <c r="Y4" s="3">
        <v>5.4960413688719676</v>
      </c>
      <c r="Z4" s="3">
        <v>4.960509475755666</v>
      </c>
      <c r="AA4" s="3">
        <v>4.8108101018644955</v>
      </c>
      <c r="AB4" s="3">
        <v>5.1141105456378737</v>
      </c>
      <c r="AC4" s="3">
        <f t="shared" si="0"/>
        <v>-0.30330044377337817</v>
      </c>
      <c r="AD4" s="21">
        <v>0</v>
      </c>
      <c r="AE4" s="2">
        <f>((Z4*1000)*(O4/100))/'Sq Ft lookup'!$D$9</f>
        <v>0.10357070697903813</v>
      </c>
      <c r="AF4" s="26">
        <f>(100-J4)/100*Y4*1000/'Sq Ft lookup'!$D$9</f>
        <v>1.5708324275533343</v>
      </c>
      <c r="AG4" s="26">
        <f>(100-K4)/100*Z4*1000/'Sq Ft lookup'!$D$9</f>
        <v>1.3380518976618583</v>
      </c>
    </row>
    <row r="5" spans="1:33">
      <c r="A5" t="s">
        <v>1813</v>
      </c>
      <c r="B5" t="s">
        <v>1807</v>
      </c>
      <c r="C5" t="s">
        <v>1808</v>
      </c>
      <c r="D5" t="s">
        <v>1809</v>
      </c>
      <c r="E5" t="s">
        <v>1810</v>
      </c>
      <c r="F5">
        <v>2004</v>
      </c>
      <c r="G5" t="s">
        <v>68</v>
      </c>
      <c r="H5" t="s">
        <v>69</v>
      </c>
      <c r="I5" t="s">
        <v>70</v>
      </c>
      <c r="J5" s="2">
        <v>55.804491425904004</v>
      </c>
      <c r="K5" s="2">
        <v>56.355871610646481</v>
      </c>
      <c r="L5" s="2">
        <v>89.553948939331491</v>
      </c>
      <c r="M5" s="2">
        <v>89.67371358966318</v>
      </c>
      <c r="N5" s="2">
        <v>0</v>
      </c>
      <c r="O5" s="2">
        <v>1.3502121271954195</v>
      </c>
      <c r="P5" s="2">
        <v>0</v>
      </c>
      <c r="Q5" s="2">
        <v>1.2795534241683202</v>
      </c>
      <c r="R5" s="3">
        <v>8693.249326910096</v>
      </c>
      <c r="S5" s="3">
        <v>8594.799106307335</v>
      </c>
      <c r="T5" s="27" t="s">
        <v>41</v>
      </c>
      <c r="U5" t="s">
        <v>41</v>
      </c>
      <c r="V5">
        <v>0.97107885003977579</v>
      </c>
      <c r="W5" s="3">
        <v>0.95993999521090001</v>
      </c>
      <c r="X5" s="3">
        <v>3.0297415923792022</v>
      </c>
      <c r="Y5" s="3">
        <v>3.0216209990636282</v>
      </c>
      <c r="Z5" s="3">
        <v>1.6814497835899918</v>
      </c>
      <c r="AA5" s="3">
        <v>1.6679558164350259</v>
      </c>
      <c r="AB5" s="3">
        <v>2.0470116595869725</v>
      </c>
      <c r="AC5" s="3">
        <f t="shared" si="0"/>
        <v>-0.37905584315194663</v>
      </c>
      <c r="AD5" s="21">
        <v>0</v>
      </c>
      <c r="AE5" s="2">
        <f>((Z5*1000)*(O5/100))/'Sq Ft lookup'!$D$9</f>
        <v>1.1306344069090242E-2</v>
      </c>
      <c r="AF5" s="26">
        <f>(100-J5)/100*Y5*1000/'Sq Ft lookup'!$D$9</f>
        <v>0.66505018312641972</v>
      </c>
      <c r="AG5" s="26">
        <f>(100-K5)/100*Z5*1000/'Sq Ft lookup'!$D$9</f>
        <v>0.36546519041460301</v>
      </c>
    </row>
    <row r="6" spans="1:33">
      <c r="A6" t="s">
        <v>1814</v>
      </c>
      <c r="B6" t="s">
        <v>1807</v>
      </c>
      <c r="C6" t="s">
        <v>1808</v>
      </c>
      <c r="D6" t="s">
        <v>1809</v>
      </c>
      <c r="E6" t="s">
        <v>1810</v>
      </c>
      <c r="F6">
        <v>2004</v>
      </c>
      <c r="G6" t="s">
        <v>47</v>
      </c>
      <c r="H6" t="s">
        <v>220</v>
      </c>
      <c r="I6" t="s">
        <v>57</v>
      </c>
      <c r="J6" s="2">
        <v>61.574946308940561</v>
      </c>
      <c r="K6" s="2">
        <v>62.45801479465478</v>
      </c>
      <c r="L6" s="2">
        <v>87.688339503566652</v>
      </c>
      <c r="M6" s="2">
        <v>87.955404004769107</v>
      </c>
      <c r="N6" s="2">
        <v>0</v>
      </c>
      <c r="O6" s="2">
        <v>1.2418886136121738</v>
      </c>
      <c r="P6" s="2">
        <v>0</v>
      </c>
      <c r="Q6" s="2">
        <v>1.2527695965679211</v>
      </c>
      <c r="R6" s="3">
        <v>30027.839399099215</v>
      </c>
      <c r="S6" s="3">
        <v>29335.502844326107</v>
      </c>
      <c r="T6" s="27" t="s">
        <v>41</v>
      </c>
      <c r="U6" t="s">
        <v>41</v>
      </c>
      <c r="V6">
        <v>6.1148089673453976</v>
      </c>
      <c r="W6" s="3">
        <v>5.9820953603244851</v>
      </c>
      <c r="X6" s="3">
        <v>14.922104803599677</v>
      </c>
      <c r="Y6" s="3">
        <v>14.880334288931831</v>
      </c>
      <c r="Z6" s="3">
        <v>13.639980625004952</v>
      </c>
      <c r="AA6" s="3">
        <v>13.512848548887266</v>
      </c>
      <c r="AB6" s="3">
        <v>2.1415164224498073</v>
      </c>
      <c r="AC6" s="3">
        <f t="shared" si="0"/>
        <v>11.371332126437458</v>
      </c>
      <c r="AD6" s="21">
        <v>0</v>
      </c>
      <c r="AE6" s="2">
        <f>((Z6*1000)*(O6/100))/'Sq Ft lookup'!$D$9</f>
        <v>8.4359246155798359E-2</v>
      </c>
      <c r="AF6" s="26">
        <f>(100-J6)/100*Y6*1000/'Sq Ft lookup'!$D$9</f>
        <v>2.8474982270573626</v>
      </c>
      <c r="AG6" s="26">
        <f>(100-K6)/100*Z6*1000/'Sq Ft lookup'!$D$9</f>
        <v>2.5501591176550367</v>
      </c>
    </row>
    <row r="7" spans="1:33">
      <c r="A7" t="s">
        <v>1815</v>
      </c>
      <c r="B7" t="s">
        <v>1807</v>
      </c>
      <c r="C7" t="s">
        <v>1808</v>
      </c>
      <c r="D7" t="s">
        <v>1809</v>
      </c>
      <c r="E7" t="s">
        <v>1810</v>
      </c>
      <c r="F7">
        <v>2004</v>
      </c>
      <c r="G7" t="s">
        <v>47</v>
      </c>
      <c r="H7" t="s">
        <v>39</v>
      </c>
      <c r="I7" t="s">
        <v>40</v>
      </c>
      <c r="J7" s="2">
        <v>89.124152943842589</v>
      </c>
      <c r="K7" s="2">
        <v>89.873505111102162</v>
      </c>
      <c r="L7" s="2">
        <v>95.897029902181586</v>
      </c>
      <c r="M7" s="2">
        <v>95.9918665994431</v>
      </c>
      <c r="N7" s="2">
        <v>0</v>
      </c>
      <c r="O7" s="2">
        <v>1.6383267037076426</v>
      </c>
      <c r="P7" s="2">
        <v>0</v>
      </c>
      <c r="Q7" s="2">
        <v>1.8274391005588129</v>
      </c>
      <c r="R7" s="3">
        <v>30488.33448645052</v>
      </c>
      <c r="S7" s="3">
        <v>29791.492785259972</v>
      </c>
      <c r="T7" s="27" t="s">
        <v>41</v>
      </c>
      <c r="U7" t="s">
        <v>41</v>
      </c>
      <c r="V7">
        <v>4.7452886077079546</v>
      </c>
      <c r="W7" s="3">
        <v>4.6355179603127592</v>
      </c>
      <c r="X7" s="3">
        <v>15.122328096247418</v>
      </c>
      <c r="Y7" s="3">
        <v>15.080044596589037</v>
      </c>
      <c r="Z7" s="3">
        <v>2.3061072481199121</v>
      </c>
      <c r="AA7" s="3">
        <v>2.1673780095121735</v>
      </c>
      <c r="AB7" s="3">
        <v>2.1018704744548793</v>
      </c>
      <c r="AC7" s="3">
        <f t="shared" si="0"/>
        <v>6.5507535057294231E-2</v>
      </c>
      <c r="AD7" s="21">
        <v>0</v>
      </c>
      <c r="AE7" s="2">
        <f>((Z7*1000)*(O7/100))/'Sq Ft lookup'!$D$9</f>
        <v>1.8815523337692219E-2</v>
      </c>
      <c r="AF7" s="26">
        <f>(100-J7)/100*Y7*1000/'Sq Ft lookup'!$D$9</f>
        <v>0.81677419637716808</v>
      </c>
      <c r="AG7" s="26">
        <f>(100-K7)/100*Z7*1000/'Sq Ft lookup'!$D$9</f>
        <v>0.11629872142099874</v>
      </c>
    </row>
    <row r="8" spans="1:33">
      <c r="A8" t="s">
        <v>1816</v>
      </c>
      <c r="B8" t="s">
        <v>1807</v>
      </c>
      <c r="C8" t="s">
        <v>1808</v>
      </c>
      <c r="D8" t="s">
        <v>1809</v>
      </c>
      <c r="E8" t="s">
        <v>1810</v>
      </c>
      <c r="F8">
        <v>2004</v>
      </c>
      <c r="G8" t="s">
        <v>49</v>
      </c>
      <c r="H8" t="s">
        <v>44</v>
      </c>
      <c r="I8" t="s">
        <v>45</v>
      </c>
      <c r="J8" s="2">
        <v>41.246073049170192</v>
      </c>
      <c r="K8" s="2">
        <v>44.526557282311266</v>
      </c>
      <c r="L8" s="2">
        <v>82.025857603621603</v>
      </c>
      <c r="M8" s="2">
        <v>82.912237456897913</v>
      </c>
      <c r="N8" s="2">
        <v>0</v>
      </c>
      <c r="O8" s="2">
        <v>4.155038498275383</v>
      </c>
      <c r="P8" s="2">
        <v>0</v>
      </c>
      <c r="Q8" s="2">
        <v>4.6266325891270155</v>
      </c>
      <c r="R8" s="3">
        <v>17983.138507723903</v>
      </c>
      <c r="S8" s="3">
        <v>16989.12413294502</v>
      </c>
      <c r="T8" s="27" t="s">
        <v>41</v>
      </c>
      <c r="U8" t="s">
        <v>41</v>
      </c>
      <c r="V8">
        <v>2.5258614706390095</v>
      </c>
      <c r="W8" s="3">
        <v>2.4012161204598303</v>
      </c>
      <c r="X8" s="3">
        <v>5.5391441387833522</v>
      </c>
      <c r="Y8" s="3">
        <v>5.4254641313807266</v>
      </c>
      <c r="Z8" s="3">
        <v>5.063168266121103</v>
      </c>
      <c r="AA8" s="3">
        <v>4.9076797441907534</v>
      </c>
      <c r="AB8" s="3">
        <v>2.1406194028366738</v>
      </c>
      <c r="AC8" s="3">
        <f t="shared" si="0"/>
        <v>2.7670603413540795</v>
      </c>
      <c r="AD8" s="21">
        <v>0</v>
      </c>
      <c r="AE8" s="2">
        <f>((Z8*1000)*(O8/100))/'Sq Ft lookup'!$D$9</f>
        <v>0.10476921847101298</v>
      </c>
      <c r="AF8" s="26">
        <f>(100-J8)/100*Y8*1000/'Sq Ft lookup'!$D$9</f>
        <v>1.5874866695691756</v>
      </c>
      <c r="AG8" s="26">
        <f>(100-K8)/100*Z8*1000/'Sq Ft lookup'!$D$9</f>
        <v>1.3987618265970538</v>
      </c>
    </row>
    <row r="9" spans="1:33">
      <c r="A9" t="s">
        <v>1817</v>
      </c>
      <c r="B9" t="s">
        <v>1807</v>
      </c>
      <c r="C9" t="s">
        <v>1808</v>
      </c>
      <c r="D9" t="s">
        <v>1809</v>
      </c>
      <c r="E9" t="s">
        <v>1810</v>
      </c>
      <c r="F9">
        <v>2004</v>
      </c>
      <c r="G9" t="s">
        <v>65</v>
      </c>
      <c r="H9" t="s">
        <v>230</v>
      </c>
      <c r="I9" t="s">
        <v>63</v>
      </c>
      <c r="J9" s="2">
        <v>83.015587882706299</v>
      </c>
      <c r="K9" s="2">
        <v>83.334251787516749</v>
      </c>
      <c r="L9" s="2">
        <v>94.494977536538471</v>
      </c>
      <c r="M9" s="2">
        <v>94.557259190272376</v>
      </c>
      <c r="N9" s="2">
        <v>0</v>
      </c>
      <c r="O9" s="2">
        <v>1.2678914276294224</v>
      </c>
      <c r="P9" s="2">
        <v>0</v>
      </c>
      <c r="Q9" s="2">
        <v>1.4100009504809319</v>
      </c>
      <c r="R9" s="3">
        <v>25260.711841196913</v>
      </c>
      <c r="S9" s="3">
        <v>24975.541808066209</v>
      </c>
      <c r="T9" s="27" t="s">
        <v>41</v>
      </c>
      <c r="U9" t="s">
        <v>41</v>
      </c>
      <c r="V9">
        <v>4.7467400269692783</v>
      </c>
      <c r="W9" s="3">
        <v>4.6930066736711415</v>
      </c>
      <c r="X9" s="3">
        <v>12.295737055752793</v>
      </c>
      <c r="Y9" s="3">
        <v>12.270093728126707</v>
      </c>
      <c r="Z9" s="3">
        <v>2.9139464191866518</v>
      </c>
      <c r="AA9" s="3">
        <v>2.8735268420228599</v>
      </c>
      <c r="AB9" s="3">
        <v>6.9284838802845767</v>
      </c>
      <c r="AC9" s="3">
        <f t="shared" si="0"/>
        <v>-4.0549570382617173</v>
      </c>
      <c r="AD9" s="21">
        <v>0</v>
      </c>
      <c r="AE9" s="2">
        <f>((Z9*1000)*(O9/100))/'Sq Ft lookup'!$D$9</f>
        <v>1.8399241461445257E-2</v>
      </c>
      <c r="AF9" s="26">
        <f>(100-J9)/100*Y9*1000/'Sq Ft lookup'!$D$9</f>
        <v>1.0378502420135691</v>
      </c>
      <c r="AG9" s="26">
        <f>(100-K9)/100*Z9*1000/'Sq Ft lookup'!$D$9</f>
        <v>0.24184809425713102</v>
      </c>
    </row>
    <row r="10" spans="1:33">
      <c r="A10" t="s">
        <v>1818</v>
      </c>
      <c r="B10" t="s">
        <v>1807</v>
      </c>
      <c r="C10" t="s">
        <v>1808</v>
      </c>
      <c r="D10" t="s">
        <v>1809</v>
      </c>
      <c r="E10" t="s">
        <v>1810</v>
      </c>
      <c r="F10">
        <v>2004</v>
      </c>
      <c r="G10" t="s">
        <v>65</v>
      </c>
      <c r="H10" t="s">
        <v>66</v>
      </c>
      <c r="I10" t="s">
        <v>57</v>
      </c>
      <c r="J10" s="2">
        <v>83.067167537797602</v>
      </c>
      <c r="K10" s="2">
        <v>83.493821556206655</v>
      </c>
      <c r="L10" s="2">
        <v>91.016319602997413</v>
      </c>
      <c r="M10" s="2">
        <v>91.115056426529804</v>
      </c>
      <c r="N10" s="2">
        <v>0</v>
      </c>
      <c r="O10" s="2">
        <v>1.0410418949490403</v>
      </c>
      <c r="P10" s="2">
        <v>0</v>
      </c>
      <c r="Q10" s="2">
        <v>0.98673787705249616</v>
      </c>
      <c r="R10" s="3">
        <v>25640.398614560756</v>
      </c>
      <c r="S10" s="3">
        <v>25335.035940446873</v>
      </c>
      <c r="T10" s="27" t="s">
        <v>41</v>
      </c>
      <c r="U10" t="s">
        <v>41</v>
      </c>
      <c r="V10">
        <v>2.6434249663986624</v>
      </c>
      <c r="W10" s="3">
        <v>2.6143857894732965</v>
      </c>
      <c r="X10" s="3">
        <v>12.381625210582573</v>
      </c>
      <c r="Y10" s="3">
        <v>12.385237600474472</v>
      </c>
      <c r="Z10" s="3">
        <v>2.8703243199116906</v>
      </c>
      <c r="AA10" s="3">
        <v>2.8229437289599906</v>
      </c>
      <c r="AB10" s="3">
        <v>1.7412133487195913</v>
      </c>
      <c r="AC10" s="3">
        <f t="shared" si="0"/>
        <v>1.0817303802403992</v>
      </c>
      <c r="AD10" s="21">
        <v>0</v>
      </c>
      <c r="AE10" s="2">
        <f>((Z10*1000)*(O10/100))/'Sq Ft lookup'!$D$9</f>
        <v>1.48811148860517E-2</v>
      </c>
      <c r="AF10" s="26">
        <f>(100-J10)/100*Y10*1000/'Sq Ft lookup'!$D$9</f>
        <v>1.0444081339312943</v>
      </c>
      <c r="AG10" s="26">
        <f>(100-K10)/100*Z10*1000/'Sq Ft lookup'!$D$9</f>
        <v>0.23594664051803854</v>
      </c>
    </row>
    <row r="11" spans="1:33">
      <c r="A11" t="s">
        <v>1819</v>
      </c>
      <c r="B11" t="s">
        <v>1807</v>
      </c>
      <c r="C11" t="s">
        <v>1808</v>
      </c>
      <c r="D11" t="s">
        <v>1809</v>
      </c>
      <c r="E11" t="s">
        <v>1810</v>
      </c>
      <c r="F11">
        <v>2004</v>
      </c>
      <c r="G11" t="s">
        <v>72</v>
      </c>
      <c r="H11" t="s">
        <v>73</v>
      </c>
      <c r="I11" t="s">
        <v>63</v>
      </c>
      <c r="J11" s="2">
        <v>77.102255561050526</v>
      </c>
      <c r="K11" s="2">
        <v>77.340101705472591</v>
      </c>
      <c r="L11" s="2">
        <v>89.463329290194622</v>
      </c>
      <c r="M11" s="2">
        <v>89.562447190483013</v>
      </c>
      <c r="N11" s="2">
        <v>0</v>
      </c>
      <c r="O11" s="2">
        <v>0.57650481338509862</v>
      </c>
      <c r="P11" s="2">
        <v>0</v>
      </c>
      <c r="Q11" s="2">
        <v>0.95937093396445905</v>
      </c>
      <c r="R11" s="3">
        <v>15125.518602562699</v>
      </c>
      <c r="S11" s="3">
        <v>14985.462688088615</v>
      </c>
      <c r="T11" s="27" t="s">
        <v>41</v>
      </c>
      <c r="U11" t="s">
        <v>41</v>
      </c>
      <c r="V11">
        <v>4.3410879976129708</v>
      </c>
      <c r="W11" s="3">
        <v>4.3002878913011138</v>
      </c>
      <c r="X11" s="3">
        <v>7.5763389129633678</v>
      </c>
      <c r="Y11" s="3">
        <v>7.5980792969592388</v>
      </c>
      <c r="Z11" s="3">
        <v>2.5952938931031015</v>
      </c>
      <c r="AA11" s="3">
        <v>2.5722543462618352</v>
      </c>
      <c r="AB11" s="3">
        <v>2.6404281254796409</v>
      </c>
      <c r="AC11" s="3">
        <f t="shared" si="0"/>
        <v>-6.8173779217805652E-2</v>
      </c>
      <c r="AD11" s="21">
        <v>0</v>
      </c>
      <c r="AE11" s="2">
        <f>((Z11*1000)*(O11/100))/'Sq Ft lookup'!$D$9</f>
        <v>7.451192338261403E-3</v>
      </c>
      <c r="AF11" s="26">
        <f>(100-J11)/100*Y11*1000/'Sq Ft lookup'!$D$9</f>
        <v>0.86642867514265709</v>
      </c>
      <c r="AG11" s="26">
        <f>(100-K11)/100*Z11*1000/'Sq Ft lookup'!$D$9</f>
        <v>0.29287398238109746</v>
      </c>
    </row>
    <row r="12" spans="1:33">
      <c r="A12" t="s">
        <v>1820</v>
      </c>
      <c r="B12" t="s">
        <v>1807</v>
      </c>
      <c r="C12" t="s">
        <v>1808</v>
      </c>
      <c r="D12" t="s">
        <v>1809</v>
      </c>
      <c r="E12" t="s">
        <v>1810</v>
      </c>
      <c r="F12">
        <v>2004</v>
      </c>
      <c r="G12" t="s">
        <v>38</v>
      </c>
      <c r="H12" t="s">
        <v>39</v>
      </c>
      <c r="I12" t="s">
        <v>40</v>
      </c>
      <c r="J12" s="2">
        <v>89.621999301413226</v>
      </c>
      <c r="K12" s="2">
        <v>90.489581109410892</v>
      </c>
      <c r="L12" s="2">
        <v>95.020041739674639</v>
      </c>
      <c r="M12" s="2">
        <v>95.1261396357515</v>
      </c>
      <c r="N12" s="2">
        <v>0</v>
      </c>
      <c r="O12" s="2">
        <v>1.4631964776968427</v>
      </c>
      <c r="P12" s="2">
        <v>0</v>
      </c>
      <c r="Q12" s="2">
        <v>1.6936141088702932</v>
      </c>
      <c r="R12" s="3">
        <v>35112.388262385881</v>
      </c>
      <c r="S12" s="3">
        <v>34372.511001076775</v>
      </c>
      <c r="T12" s="27" t="s">
        <v>41</v>
      </c>
      <c r="U12" t="s">
        <v>41</v>
      </c>
      <c r="V12">
        <v>5.4796329964193475</v>
      </c>
      <c r="W12" s="3">
        <v>5.3628593351064096</v>
      </c>
      <c r="X12" s="3">
        <v>14.387967924119048</v>
      </c>
      <c r="Y12" s="3">
        <v>14.314146138902625</v>
      </c>
      <c r="Z12" s="3">
        <v>2.2472111736394722</v>
      </c>
      <c r="AA12" s="3">
        <v>2.0929208892201139</v>
      </c>
      <c r="AB12" s="3">
        <v>8.7872252737834078</v>
      </c>
      <c r="AC12" s="3">
        <f t="shared" si="0"/>
        <v>-6.6943043845632939</v>
      </c>
      <c r="AD12" s="21">
        <v>0</v>
      </c>
      <c r="AE12" s="2">
        <f>((Z12*1000)*(O12/100))/'Sq Ft lookup'!$D$9</f>
        <v>1.637505714098737E-2</v>
      </c>
      <c r="AF12" s="26">
        <f>(100-J12)/100*Y12*1000/'Sq Ft lookup'!$D$9</f>
        <v>0.7398018856036086</v>
      </c>
      <c r="AG12" s="26">
        <f>(100-K12)/100*Z12*1000/'Sq Ft lookup'!$D$9</f>
        <v>0.10643386253448085</v>
      </c>
    </row>
    <row r="13" spans="1:33">
      <c r="A13" t="s">
        <v>1821</v>
      </c>
      <c r="B13" t="s">
        <v>1807</v>
      </c>
      <c r="C13" t="s">
        <v>1808</v>
      </c>
      <c r="D13" t="s">
        <v>1809</v>
      </c>
      <c r="E13" t="s">
        <v>1810</v>
      </c>
      <c r="F13">
        <v>2004</v>
      </c>
      <c r="G13" t="s">
        <v>43</v>
      </c>
      <c r="H13" t="s">
        <v>44</v>
      </c>
      <c r="I13" t="s">
        <v>45</v>
      </c>
      <c r="J13" s="2">
        <v>74.063979034004305</v>
      </c>
      <c r="K13" s="2">
        <v>74.605493214941035</v>
      </c>
      <c r="L13" s="2">
        <v>87.267357878690333</v>
      </c>
      <c r="M13" s="2">
        <v>87.45934141444674</v>
      </c>
      <c r="N13" s="2">
        <v>0</v>
      </c>
      <c r="O13" s="2">
        <v>1.2079670556202431</v>
      </c>
      <c r="P13" s="2">
        <v>0</v>
      </c>
      <c r="Q13" s="2">
        <v>1.2791737462274715</v>
      </c>
      <c r="R13" s="3">
        <v>23911.823202325231</v>
      </c>
      <c r="S13" s="3">
        <v>23507.769821234553</v>
      </c>
      <c r="T13" s="27" t="s">
        <v>41</v>
      </c>
      <c r="U13" t="s">
        <v>41</v>
      </c>
      <c r="V13">
        <v>6.7606817440389229</v>
      </c>
      <c r="W13" s="3">
        <v>6.6587596976128047</v>
      </c>
      <c r="X13" s="3">
        <v>13.488001810492609</v>
      </c>
      <c r="Y13" s="3">
        <v>13.47561960778412</v>
      </c>
      <c r="Z13" s="3">
        <v>12.168048645511167</v>
      </c>
      <c r="AA13" s="3">
        <v>12.088146745886135</v>
      </c>
      <c r="AB13" s="3">
        <v>2.2806022756945494</v>
      </c>
      <c r="AC13" s="3">
        <f t="shared" si="0"/>
        <v>9.8075444701915853</v>
      </c>
      <c r="AD13" s="21">
        <v>0</v>
      </c>
      <c r="AE13" s="2">
        <f>((Z13*1000)*(O13/100))/'Sq Ft lookup'!$D$9</f>
        <v>7.3200208640249051E-2</v>
      </c>
      <c r="AF13" s="26">
        <f>(100-J13)/100*Y13*1000/'Sq Ft lookup'!$D$9</f>
        <v>1.7405575332533445</v>
      </c>
      <c r="AG13" s="26">
        <f>(100-K13)/100*Z13*1000/'Sq Ft lookup'!$D$9</f>
        <v>1.5388525592099649</v>
      </c>
    </row>
    <row r="14" spans="1:33">
      <c r="A14" t="s">
        <v>1822</v>
      </c>
      <c r="B14" t="s">
        <v>1807</v>
      </c>
      <c r="C14" t="s">
        <v>1808</v>
      </c>
      <c r="D14" t="s">
        <v>1809</v>
      </c>
      <c r="E14" t="s">
        <v>1810</v>
      </c>
      <c r="F14">
        <v>2004</v>
      </c>
      <c r="G14" t="s">
        <v>51</v>
      </c>
      <c r="H14" t="s">
        <v>52</v>
      </c>
      <c r="I14" t="s">
        <v>53</v>
      </c>
      <c r="J14" s="2">
        <v>85.344751714074945</v>
      </c>
      <c r="K14" s="2">
        <v>85.925549910283181</v>
      </c>
      <c r="L14" s="2">
        <v>92.519569019614863</v>
      </c>
      <c r="M14" s="2">
        <v>92.642394558500584</v>
      </c>
      <c r="N14" s="2">
        <v>0</v>
      </c>
      <c r="O14" s="2">
        <v>0.90735209045972143</v>
      </c>
      <c r="P14" s="2">
        <v>0</v>
      </c>
      <c r="Q14" s="2">
        <v>1.4666578532747296</v>
      </c>
      <c r="R14" s="3">
        <v>19936.852705331494</v>
      </c>
      <c r="S14" s="3">
        <v>19609.569848294006</v>
      </c>
      <c r="T14" s="27" t="s">
        <v>41</v>
      </c>
      <c r="U14" t="s">
        <v>41</v>
      </c>
      <c r="V14">
        <v>3.0739413552637282</v>
      </c>
      <c r="W14" s="3">
        <v>3.0234589021340081</v>
      </c>
      <c r="X14" s="3">
        <v>9.4982747255338005</v>
      </c>
      <c r="Y14" s="3">
        <v>9.4767305236698895</v>
      </c>
      <c r="Z14" s="3">
        <v>2.9682272427061842</v>
      </c>
      <c r="AA14" s="3">
        <v>2.885405877261936</v>
      </c>
      <c r="AB14" s="3">
        <v>2.2453708092757885</v>
      </c>
      <c r="AC14" s="3">
        <f t="shared" si="0"/>
        <v>0.64003506798614751</v>
      </c>
      <c r="AD14" s="21">
        <v>0</v>
      </c>
      <c r="AE14" s="2">
        <f>((Z14*1000)*(O14/100))/'Sq Ft lookup'!$D$9</f>
        <v>1.3412486024048563E-2</v>
      </c>
      <c r="AF14" s="26">
        <f>(100-J14)/100*Y14*1000/'Sq Ft lookup'!$D$9</f>
        <v>0.69165258348200598</v>
      </c>
      <c r="AG14" s="26">
        <f>(100-K14)/100*Z14*1000/'Sq Ft lookup'!$D$9</f>
        <v>0.20804863636656357</v>
      </c>
    </row>
    <row r="15" spans="1:33">
      <c r="A15" t="s">
        <v>1823</v>
      </c>
      <c r="B15" t="s">
        <v>1807</v>
      </c>
      <c r="C15" t="s">
        <v>1808</v>
      </c>
      <c r="D15" t="s">
        <v>1809</v>
      </c>
      <c r="E15" t="s">
        <v>1810</v>
      </c>
      <c r="F15">
        <v>2004</v>
      </c>
      <c r="G15" t="s">
        <v>55</v>
      </c>
      <c r="H15" t="s">
        <v>225</v>
      </c>
      <c r="I15" t="s">
        <v>40</v>
      </c>
      <c r="J15" s="2">
        <v>86.611246471943133</v>
      </c>
      <c r="K15" s="2">
        <v>87.056825362582572</v>
      </c>
      <c r="L15" s="2">
        <v>81.698082504593074</v>
      </c>
      <c r="M15" s="2">
        <v>81.874730139037538</v>
      </c>
      <c r="N15" s="2">
        <v>0</v>
      </c>
      <c r="O15" s="2">
        <v>0.74403532668985384</v>
      </c>
      <c r="P15" s="2">
        <v>0</v>
      </c>
      <c r="Q15" s="2">
        <v>0.62893648807188474</v>
      </c>
      <c r="R15" s="3">
        <v>31646.148598219042</v>
      </c>
      <c r="S15" s="3">
        <v>31337.372467138772</v>
      </c>
      <c r="T15" s="27" t="s">
        <v>41</v>
      </c>
      <c r="U15" t="s">
        <v>41</v>
      </c>
      <c r="V15">
        <v>14.317704452960751</v>
      </c>
      <c r="W15" s="3">
        <v>14.179494082869828</v>
      </c>
      <c r="X15" s="3">
        <v>13.43385600500765</v>
      </c>
      <c r="Y15" s="3">
        <v>13.407421094090665</v>
      </c>
      <c r="Z15" s="3">
        <v>9.1782465545441667</v>
      </c>
      <c r="AA15" s="3">
        <v>9.1351404576232849</v>
      </c>
      <c r="AB15" s="3">
        <v>8.3512511288476041</v>
      </c>
      <c r="AC15" s="3">
        <f t="shared" si="0"/>
        <v>0.78388932877568074</v>
      </c>
      <c r="AD15" s="21">
        <v>0</v>
      </c>
      <c r="AE15" s="2">
        <f>((Z15*1000)*(O15/100))/'Sq Ft lookup'!$D$9</f>
        <v>3.4008663713397877E-2</v>
      </c>
      <c r="AF15" s="26">
        <f>(100-J15)/100*Y15*1000/'Sq Ft lookup'!$D$9</f>
        <v>0.89396741272734292</v>
      </c>
      <c r="AG15" s="26">
        <f>(100-K15)/100*Z15*1000/'Sq Ft lookup'!$D$9</f>
        <v>0.59161179293197197</v>
      </c>
    </row>
    <row r="16" spans="1:33">
      <c r="A16" t="s">
        <v>1824</v>
      </c>
      <c r="B16" t="s">
        <v>1807</v>
      </c>
      <c r="C16" t="s">
        <v>1808</v>
      </c>
      <c r="D16" t="s">
        <v>1809</v>
      </c>
      <c r="E16" t="s">
        <v>1810</v>
      </c>
      <c r="F16">
        <v>2004</v>
      </c>
      <c r="G16" t="s">
        <v>55</v>
      </c>
      <c r="H16" t="s">
        <v>56</v>
      </c>
      <c r="I16" t="s">
        <v>57</v>
      </c>
      <c r="J16" s="2">
        <v>87.979317787573748</v>
      </c>
      <c r="K16" s="2">
        <v>88.318617621632782</v>
      </c>
      <c r="L16" s="2">
        <v>89.886779956887878</v>
      </c>
      <c r="M16" s="2">
        <v>89.980444414812396</v>
      </c>
      <c r="N16" s="2">
        <v>0</v>
      </c>
      <c r="O16" s="2">
        <v>0.93116010523008785</v>
      </c>
      <c r="P16" s="2">
        <v>0</v>
      </c>
      <c r="Q16" s="2">
        <v>0.77550458558253388</v>
      </c>
      <c r="R16" s="3">
        <v>31144.439283823525</v>
      </c>
      <c r="S16" s="3">
        <v>30853.318880009399</v>
      </c>
      <c r="T16" s="27" t="s">
        <v>41</v>
      </c>
      <c r="U16" t="s">
        <v>41</v>
      </c>
      <c r="V16">
        <v>3.2056578044672892</v>
      </c>
      <c r="W16" s="3">
        <v>3.1759835680664161</v>
      </c>
      <c r="X16" s="3">
        <v>13.338348817695973</v>
      </c>
      <c r="Y16" s="3">
        <v>13.351482924737017</v>
      </c>
      <c r="Z16" s="3">
        <v>2.3149370796502646</v>
      </c>
      <c r="AA16" s="3">
        <v>2.2745105682602937</v>
      </c>
      <c r="AB16" s="3">
        <v>1.8505356534065804</v>
      </c>
      <c r="AC16" s="3">
        <f t="shared" si="0"/>
        <v>0.4239749148537133</v>
      </c>
      <c r="AD16" s="21">
        <v>0</v>
      </c>
      <c r="AE16" s="2">
        <f>((Z16*1000)*(O16/100))/'Sq Ft lookup'!$D$9</f>
        <v>1.0734945491474962E-2</v>
      </c>
      <c r="AF16" s="26">
        <f>(100-J16)/100*Y16*1000/'Sq Ft lookup'!$D$9</f>
        <v>0.79927257620965675</v>
      </c>
      <c r="AG16" s="26">
        <f>(100-K16)/100*Z16*1000/'Sq Ft lookup'!$D$9</f>
        <v>0.13466964745645155</v>
      </c>
    </row>
    <row r="17" spans="1:33">
      <c r="A17" t="s">
        <v>1825</v>
      </c>
      <c r="B17" t="s">
        <v>1807</v>
      </c>
      <c r="C17" t="s">
        <v>1808</v>
      </c>
      <c r="D17" t="s">
        <v>1809</v>
      </c>
      <c r="E17" t="s">
        <v>1810</v>
      </c>
      <c r="F17">
        <v>2004</v>
      </c>
      <c r="G17" t="s">
        <v>75</v>
      </c>
      <c r="H17" t="s">
        <v>235</v>
      </c>
      <c r="I17" t="s">
        <v>63</v>
      </c>
      <c r="J17" s="2">
        <v>73.085118969774427</v>
      </c>
      <c r="K17" s="2">
        <v>73.790026789982988</v>
      </c>
      <c r="L17" s="2">
        <v>92.484573028696914</v>
      </c>
      <c r="M17" s="2">
        <v>92.756569587413367</v>
      </c>
      <c r="N17" s="2">
        <v>0</v>
      </c>
      <c r="O17" s="2">
        <v>3.3464587129015566</v>
      </c>
      <c r="P17" s="2">
        <v>0</v>
      </c>
      <c r="Q17" s="2">
        <v>4.0796948740950167</v>
      </c>
      <c r="R17" s="3">
        <v>17628.551238870376</v>
      </c>
      <c r="S17" s="3">
        <v>16969.642691661993</v>
      </c>
      <c r="T17" s="27" t="s">
        <v>41</v>
      </c>
      <c r="U17" t="s">
        <v>41</v>
      </c>
      <c r="V17">
        <v>4.3204806031589866</v>
      </c>
      <c r="W17" s="3">
        <v>4.164058620546256</v>
      </c>
      <c r="X17" s="3">
        <v>9.322372997302061</v>
      </c>
      <c r="Y17" s="3">
        <v>9.2461695598637359</v>
      </c>
      <c r="Z17" s="3">
        <v>3.6268333738502783</v>
      </c>
      <c r="AA17" s="3">
        <v>3.5397359245451958</v>
      </c>
      <c r="AB17" s="3">
        <v>2.233662780263145</v>
      </c>
      <c r="AC17" s="3">
        <f t="shared" si="0"/>
        <v>1.3060731442820508</v>
      </c>
      <c r="AD17" s="21">
        <v>0</v>
      </c>
      <c r="AE17" s="2">
        <f>((Z17*1000)*(O17/100))/'Sq Ft lookup'!$D$9</f>
        <v>6.0443466853403446E-2</v>
      </c>
      <c r="AF17" s="26">
        <f>(100-J17)/100*Y17*1000/'Sq Ft lookup'!$D$9</f>
        <v>1.2393404068178566</v>
      </c>
      <c r="AG17" s="26">
        <f>(100-K17)/100*Z17*1000/'Sq Ft lookup'!$D$9</f>
        <v>0.4734024181564313</v>
      </c>
    </row>
    <row r="18" spans="1:33">
      <c r="A18" t="s">
        <v>1826</v>
      </c>
      <c r="B18" t="s">
        <v>1807</v>
      </c>
      <c r="C18" t="s">
        <v>1808</v>
      </c>
      <c r="D18" t="s">
        <v>1809</v>
      </c>
      <c r="E18" t="s">
        <v>1810</v>
      </c>
      <c r="F18">
        <v>2004</v>
      </c>
      <c r="G18" t="s">
        <v>75</v>
      </c>
      <c r="H18" t="s">
        <v>76</v>
      </c>
      <c r="I18" t="s">
        <v>77</v>
      </c>
      <c r="J18" s="2">
        <v>70.997297404940056</v>
      </c>
      <c r="K18" s="2">
        <v>71.869582179695925</v>
      </c>
      <c r="L18" s="2">
        <v>88.014484339021976</v>
      </c>
      <c r="M18" s="2">
        <v>88.464065591596636</v>
      </c>
      <c r="N18" s="2">
        <v>0</v>
      </c>
      <c r="O18" s="2">
        <v>4.2319994662493468</v>
      </c>
      <c r="P18" s="2">
        <v>0</v>
      </c>
      <c r="Q18" s="2">
        <v>4.1637016020886204</v>
      </c>
      <c r="R18" s="3">
        <v>17333.987709785</v>
      </c>
      <c r="S18" s="3">
        <v>16678.418298524375</v>
      </c>
      <c r="T18" s="27" t="s">
        <v>41</v>
      </c>
      <c r="U18" t="s">
        <v>41</v>
      </c>
      <c r="V18">
        <v>7.8998835594119345</v>
      </c>
      <c r="W18" s="3">
        <v>7.603443210348436</v>
      </c>
      <c r="X18" s="3">
        <v>9.1795342160160249</v>
      </c>
      <c r="Y18" s="3">
        <v>9.1023581134907481</v>
      </c>
      <c r="Z18" s="3">
        <v>5.0797168091307636</v>
      </c>
      <c r="AA18" s="3">
        <v>4.9984953953668079</v>
      </c>
      <c r="AB18" s="3">
        <v>1.903147483953187</v>
      </c>
      <c r="AC18" s="3">
        <f t="shared" si="0"/>
        <v>3.0953479114136209</v>
      </c>
      <c r="AD18" s="21">
        <v>0</v>
      </c>
      <c r="AE18" s="2">
        <f>((Z18*1000)*(O18/100))/'Sq Ft lookup'!$D$9</f>
        <v>0.10705855988515553</v>
      </c>
      <c r="AF18" s="26">
        <f>(100-J18)/100*Y18*1000/'Sq Ft lookup'!$D$9</f>
        <v>1.3147061019885611</v>
      </c>
      <c r="AG18" s="26">
        <f>(100-K18)/100*Z18*1000/'Sq Ft lookup'!$D$9</f>
        <v>0.71162627614377594</v>
      </c>
    </row>
    <row r="19" spans="1:33">
      <c r="A19" t="s">
        <v>1827</v>
      </c>
      <c r="B19" t="s">
        <v>1807</v>
      </c>
      <c r="C19" t="s">
        <v>1808</v>
      </c>
      <c r="D19" t="s">
        <v>1809</v>
      </c>
      <c r="E19" t="s">
        <v>1810</v>
      </c>
      <c r="F19">
        <v>2004</v>
      </c>
      <c r="G19" t="s">
        <v>61</v>
      </c>
      <c r="H19" t="s">
        <v>62</v>
      </c>
      <c r="I19" t="s">
        <v>63</v>
      </c>
      <c r="J19" s="2">
        <v>62.038926683307302</v>
      </c>
      <c r="K19" s="2">
        <v>62.920018428263546</v>
      </c>
      <c r="L19" s="2">
        <v>86.719167662448584</v>
      </c>
      <c r="M19" s="2">
        <v>87.007682239009384</v>
      </c>
      <c r="N19" s="2">
        <v>0</v>
      </c>
      <c r="O19" s="2">
        <v>2.1088056106944535</v>
      </c>
      <c r="P19" s="2">
        <v>0</v>
      </c>
      <c r="Q19" s="2">
        <v>2.5011700493071642</v>
      </c>
      <c r="R19" s="3">
        <v>15846.947698668402</v>
      </c>
      <c r="S19" s="3">
        <v>15484.767208302148</v>
      </c>
      <c r="T19" s="27" t="s">
        <v>41</v>
      </c>
      <c r="U19" t="s">
        <v>41</v>
      </c>
      <c r="V19">
        <v>2.8550674140434245</v>
      </c>
      <c r="W19" s="3">
        <v>2.7931441223540676</v>
      </c>
      <c r="X19" s="3">
        <v>5.6938181946773598</v>
      </c>
      <c r="Y19" s="3">
        <v>5.7658681913338663</v>
      </c>
      <c r="Z19" s="3">
        <v>3.1816262638278721</v>
      </c>
      <c r="AA19" s="3">
        <v>3.1237041290903935</v>
      </c>
      <c r="AB19" s="3">
        <v>1.991905982390153</v>
      </c>
      <c r="AC19" s="3">
        <f t="shared" si="0"/>
        <v>1.1317981467002405</v>
      </c>
      <c r="AD19" s="21">
        <v>0</v>
      </c>
      <c r="AE19" s="2">
        <f>((Z19*1000)*(O19/100))/'Sq Ft lookup'!$D$9</f>
        <v>3.3413502571180517E-2</v>
      </c>
      <c r="AF19" s="26">
        <f>(100-J19)/100*Y19*1000/'Sq Ft lookup'!$D$9</f>
        <v>1.0900325953466692</v>
      </c>
      <c r="AG19" s="26">
        <f>(100-K19)/100*Z19*1000/'Sq Ft lookup'!$D$9</f>
        <v>0.58752312365981174</v>
      </c>
    </row>
    <row r="20" spans="1:33">
      <c r="A20" t="s">
        <v>1828</v>
      </c>
      <c r="B20" t="s">
        <v>1829</v>
      </c>
      <c r="C20" t="s">
        <v>1808</v>
      </c>
      <c r="D20" t="s">
        <v>1830</v>
      </c>
      <c r="E20" t="s">
        <v>1810</v>
      </c>
      <c r="F20">
        <v>2004</v>
      </c>
      <c r="G20" t="s">
        <v>79</v>
      </c>
      <c r="H20" t="s">
        <v>62</v>
      </c>
      <c r="I20" t="s">
        <v>70</v>
      </c>
      <c r="J20" s="2">
        <v>34.703889501915953</v>
      </c>
      <c r="K20" s="2">
        <v>35.204433181392794</v>
      </c>
      <c r="L20" s="2">
        <v>81.036856047604431</v>
      </c>
      <c r="M20" s="2">
        <v>81.159461197545042</v>
      </c>
      <c r="N20" s="2">
        <v>0</v>
      </c>
      <c r="O20" s="2">
        <v>0.93751604126550858</v>
      </c>
      <c r="P20" s="2">
        <v>0</v>
      </c>
      <c r="Q20" s="2">
        <v>0.50935066625873737</v>
      </c>
      <c r="R20" s="3">
        <v>13527.393443908944</v>
      </c>
      <c r="S20" s="3">
        <v>13421.655090139924</v>
      </c>
      <c r="T20" s="27" t="s">
        <v>41</v>
      </c>
      <c r="U20" t="s">
        <v>41</v>
      </c>
      <c r="V20">
        <v>3.1139616628297322</v>
      </c>
      <c r="W20" s="3">
        <v>3.0938223471264839</v>
      </c>
      <c r="X20" s="3">
        <v>4.2175740077970918</v>
      </c>
      <c r="Y20" s="3">
        <v>4.2089458391970913</v>
      </c>
      <c r="Z20" s="3">
        <v>3.7305726636957082</v>
      </c>
      <c r="AA20" s="3">
        <v>3.701302778295708</v>
      </c>
      <c r="AB20" s="3">
        <v>2.2079956829431171</v>
      </c>
      <c r="AC20" s="3">
        <f t="shared" si="0"/>
        <v>1.4933070953525909</v>
      </c>
      <c r="AD20" s="21">
        <v>0</v>
      </c>
      <c r="AE20" s="2">
        <f>((Z20*1000)*(O20/100))/'Sq Ft lookup'!$D$9</f>
        <v>1.7417687825305398E-2</v>
      </c>
      <c r="AF20" s="26">
        <f>(100-J20)/100*Y20*1000/'Sq Ft lookup'!$D$9</f>
        <v>1.3686643057602808</v>
      </c>
      <c r="AG20" s="26">
        <f>(100-K20)/100*Z20*1000/'Sq Ft lookup'!$D$9</f>
        <v>1.2038076210267166</v>
      </c>
    </row>
    <row r="21" spans="1:33">
      <c r="A21" t="s">
        <v>1831</v>
      </c>
      <c r="B21" t="s">
        <v>1829</v>
      </c>
      <c r="C21" t="s">
        <v>1808</v>
      </c>
      <c r="D21" t="s">
        <v>1830</v>
      </c>
      <c r="E21" t="s">
        <v>1810</v>
      </c>
      <c r="F21">
        <v>2004</v>
      </c>
      <c r="G21" t="s">
        <v>81</v>
      </c>
      <c r="H21" t="s">
        <v>82</v>
      </c>
      <c r="I21" t="s">
        <v>77</v>
      </c>
      <c r="J21" s="2">
        <v>49.263990408631223</v>
      </c>
      <c r="K21" s="2">
        <v>49.47785647691105</v>
      </c>
      <c r="L21" s="2">
        <v>75.307904740673877</v>
      </c>
      <c r="M21" s="2">
        <v>75.422926410755124</v>
      </c>
      <c r="N21" s="2">
        <v>0</v>
      </c>
      <c r="O21" s="2">
        <v>0.4367497490667161</v>
      </c>
      <c r="P21" s="2">
        <v>0</v>
      </c>
      <c r="Q21" s="2">
        <v>0.22786943049439082</v>
      </c>
      <c r="R21" s="3">
        <v>13762.225294211981</v>
      </c>
      <c r="S21" s="3">
        <v>13694.951828168005</v>
      </c>
      <c r="T21" s="27" t="s">
        <v>41</v>
      </c>
      <c r="U21" t="s">
        <v>41</v>
      </c>
      <c r="V21">
        <v>6.3855023846112013</v>
      </c>
      <c r="W21" s="3">
        <v>6.3557288807650529</v>
      </c>
      <c r="X21" s="3">
        <v>4.8387213398126958</v>
      </c>
      <c r="Y21" s="3">
        <v>4.8264873610126955</v>
      </c>
      <c r="Z21" s="3">
        <v>3.3588140085911093</v>
      </c>
      <c r="AA21" s="3">
        <v>3.3477841573911093</v>
      </c>
      <c r="AB21" s="3">
        <v>3.127098191895596</v>
      </c>
      <c r="AC21" s="3">
        <f t="shared" si="0"/>
        <v>0.22068596549551334</v>
      </c>
      <c r="AD21" s="21">
        <v>0</v>
      </c>
      <c r="AE21" s="2">
        <f>((Z21*1000)*(O21/100))/'Sq Ft lookup'!$D$9</f>
        <v>7.305583542898098E-3</v>
      </c>
      <c r="AF21" s="26">
        <f>(100-J21)/100*Y21*1000/'Sq Ft lookup'!$D$9</f>
        <v>1.2195055231123522</v>
      </c>
      <c r="AG21" s="26">
        <f>(100-K21)/100*Z21*1000/'Sq Ft lookup'!$D$9</f>
        <v>0.84509204885160227</v>
      </c>
    </row>
    <row r="22" spans="1:33">
      <c r="A22" t="s">
        <v>1832</v>
      </c>
      <c r="B22" t="s">
        <v>1829</v>
      </c>
      <c r="C22" t="s">
        <v>1808</v>
      </c>
      <c r="D22" t="s">
        <v>1830</v>
      </c>
      <c r="E22" t="s">
        <v>1810</v>
      </c>
      <c r="F22">
        <v>2004</v>
      </c>
      <c r="G22" t="s">
        <v>59</v>
      </c>
      <c r="H22" t="s">
        <v>44</v>
      </c>
      <c r="I22" t="s">
        <v>45</v>
      </c>
      <c r="J22" s="2">
        <v>42.609028884102372</v>
      </c>
      <c r="K22" s="2">
        <v>42.682480058441982</v>
      </c>
      <c r="L22" s="2">
        <v>83.241055456591212</v>
      </c>
      <c r="M22" s="2">
        <v>83.256770453220668</v>
      </c>
      <c r="N22" s="2">
        <v>0</v>
      </c>
      <c r="O22" s="2">
        <v>0.11384536727667273</v>
      </c>
      <c r="P22" s="2">
        <v>0</v>
      </c>
      <c r="Q22" s="2">
        <v>5.9397638734608765E-2</v>
      </c>
      <c r="R22" s="3">
        <v>16564.502612862863</v>
      </c>
      <c r="S22" s="3">
        <v>16544.774642707933</v>
      </c>
      <c r="T22" s="27" t="s">
        <v>41</v>
      </c>
      <c r="U22" t="s">
        <v>41</v>
      </c>
      <c r="V22">
        <v>2.3657779567548678</v>
      </c>
      <c r="W22" s="3">
        <v>2.3635591989851901</v>
      </c>
      <c r="X22" s="3">
        <v>5.5641045796722031</v>
      </c>
      <c r="Y22" s="3">
        <v>5.5621195967901427</v>
      </c>
      <c r="Z22" s="3">
        <v>4.960509475755666</v>
      </c>
      <c r="AA22" s="3">
        <v>4.9551235183556663</v>
      </c>
      <c r="AB22" s="3">
        <v>3.2289462187733831</v>
      </c>
      <c r="AC22" s="3">
        <f t="shared" si="0"/>
        <v>1.7261772995822833</v>
      </c>
      <c r="AD22" s="21">
        <v>0</v>
      </c>
      <c r="AE22" s="2">
        <f>((Z22*1000)*(O22/100))/'Sq Ft lookup'!$D$9</f>
        <v>2.8124054937590593E-3</v>
      </c>
      <c r="AF22" s="26">
        <f>(100-J22)/100*Y22*1000/'Sq Ft lookup'!$D$9</f>
        <v>1.5897183522039404</v>
      </c>
      <c r="AG22" s="26">
        <f>(100-K22)/100*Z22*1000/'Sq Ft lookup'!$D$9</f>
        <v>1.4159566772754626</v>
      </c>
    </row>
    <row r="23" spans="1:33">
      <c r="A23" t="s">
        <v>1833</v>
      </c>
      <c r="B23" t="s">
        <v>1829</v>
      </c>
      <c r="C23" t="s">
        <v>1808</v>
      </c>
      <c r="D23" t="s">
        <v>1830</v>
      </c>
      <c r="E23" t="s">
        <v>1810</v>
      </c>
      <c r="F23">
        <v>2004</v>
      </c>
      <c r="G23" t="s">
        <v>68</v>
      </c>
      <c r="H23" t="s">
        <v>69</v>
      </c>
      <c r="I23" t="s">
        <v>70</v>
      </c>
      <c r="J23" s="2">
        <v>55.804491425904004</v>
      </c>
      <c r="K23" s="2">
        <v>56.087723333996742</v>
      </c>
      <c r="L23" s="2">
        <v>89.553948939331491</v>
      </c>
      <c r="M23" s="2">
        <v>89.656144644968748</v>
      </c>
      <c r="N23" s="2">
        <v>0</v>
      </c>
      <c r="O23" s="2">
        <v>0.51440695997339836</v>
      </c>
      <c r="P23" s="2">
        <v>0</v>
      </c>
      <c r="Q23" s="2">
        <v>0.28215127493053288</v>
      </c>
      <c r="R23" s="3">
        <v>8693.249326910096</v>
      </c>
      <c r="S23" s="3">
        <v>8601.5402621650883</v>
      </c>
      <c r="T23" s="27" t="s">
        <v>41</v>
      </c>
      <c r="U23" t="s">
        <v>41</v>
      </c>
      <c r="V23">
        <v>0.97107885003977579</v>
      </c>
      <c r="W23" s="3">
        <v>0.96157534643653653</v>
      </c>
      <c r="X23" s="3">
        <v>3.0297415923792022</v>
      </c>
      <c r="Y23" s="3">
        <v>3.0245197541666946</v>
      </c>
      <c r="Z23" s="3">
        <v>1.6814497835899918</v>
      </c>
      <c r="AA23" s="3">
        <v>1.676353799989992</v>
      </c>
      <c r="AB23" s="3">
        <v>3.2545637179422946</v>
      </c>
      <c r="AC23" s="3">
        <f t="shared" si="0"/>
        <v>-1.5782099179523026</v>
      </c>
      <c r="AD23" s="21">
        <v>0</v>
      </c>
      <c r="AE23" s="2">
        <f>((Z23*1000)*(O23/100))/'Sq Ft lookup'!$D$9</f>
        <v>4.3075172884684066E-3</v>
      </c>
      <c r="AF23" s="26">
        <f>(100-J23)/100*Y23*1000/'Sq Ft lookup'!$D$9</f>
        <v>0.66568819087548248</v>
      </c>
      <c r="AG23" s="26">
        <f>(100-K23)/100*Z23*1000/'Sq Ft lookup'!$D$9</f>
        <v>0.36771059809260476</v>
      </c>
    </row>
    <row r="24" spans="1:33">
      <c r="A24" t="s">
        <v>1834</v>
      </c>
      <c r="B24" t="s">
        <v>1829</v>
      </c>
      <c r="C24" t="s">
        <v>1808</v>
      </c>
      <c r="D24" t="s">
        <v>1830</v>
      </c>
      <c r="E24" t="s">
        <v>1810</v>
      </c>
      <c r="F24">
        <v>2004</v>
      </c>
      <c r="G24" t="s">
        <v>47</v>
      </c>
      <c r="H24" t="s">
        <v>220</v>
      </c>
      <c r="I24" t="s">
        <v>57</v>
      </c>
      <c r="J24" s="2">
        <v>61.574946308940561</v>
      </c>
      <c r="K24" s="2">
        <v>61.629635567169515</v>
      </c>
      <c r="L24" s="2">
        <v>87.688339503566652</v>
      </c>
      <c r="M24" s="2">
        <v>87.699073279428731</v>
      </c>
      <c r="N24" s="2">
        <v>0</v>
      </c>
      <c r="O24" s="2">
        <v>9.1126006586968594E-2</v>
      </c>
      <c r="P24" s="2">
        <v>0</v>
      </c>
      <c r="Q24" s="2">
        <v>5.5845832162041795E-2</v>
      </c>
      <c r="R24" s="3">
        <v>30027.839399099215</v>
      </c>
      <c r="S24" s="3">
        <v>29994.946103989409</v>
      </c>
      <c r="T24" s="27" t="s">
        <v>41</v>
      </c>
      <c r="U24" t="s">
        <v>41</v>
      </c>
      <c r="V24">
        <v>6.1148089673453976</v>
      </c>
      <c r="W24" s="3">
        <v>6.109474079729206</v>
      </c>
      <c r="X24" s="3">
        <v>14.922104803599677</v>
      </c>
      <c r="Y24" s="3">
        <v>14.920668906299678</v>
      </c>
      <c r="Z24" s="3">
        <v>13.639980625004952</v>
      </c>
      <c r="AA24" s="3">
        <v>13.63452129530495</v>
      </c>
      <c r="AB24" s="3">
        <v>2.7662050871088426</v>
      </c>
      <c r="AC24" s="3">
        <f t="shared" si="0"/>
        <v>10.868316208196108</v>
      </c>
      <c r="AD24" s="21">
        <v>0</v>
      </c>
      <c r="AE24" s="2">
        <f>((Z24*1000)*(O24/100))/'Sq Ft lookup'!$D$9</f>
        <v>6.1900247225115798E-3</v>
      </c>
      <c r="AF24" s="26">
        <f>(100-J24)/100*Y24*1000/'Sq Ft lookup'!$D$9</f>
        <v>2.8552166525452507</v>
      </c>
      <c r="AG24" s="26">
        <f>(100-K24)/100*Z24*1000/'Sq Ft lookup'!$D$9</f>
        <v>2.6064294195128834</v>
      </c>
    </row>
    <row r="25" spans="1:33">
      <c r="A25" t="s">
        <v>1835</v>
      </c>
      <c r="B25" t="s">
        <v>1829</v>
      </c>
      <c r="C25" t="s">
        <v>1808</v>
      </c>
      <c r="D25" t="s">
        <v>1830</v>
      </c>
      <c r="E25" t="s">
        <v>1810</v>
      </c>
      <c r="F25">
        <v>2004</v>
      </c>
      <c r="G25" t="s">
        <v>47</v>
      </c>
      <c r="H25" t="s">
        <v>39</v>
      </c>
      <c r="I25" t="s">
        <v>40</v>
      </c>
      <c r="J25" s="2">
        <v>89.124152943842589</v>
      </c>
      <c r="K25" s="2">
        <v>89.1654756298134</v>
      </c>
      <c r="L25" s="2">
        <v>95.897029902181586</v>
      </c>
      <c r="M25" s="2">
        <v>95.901690948782118</v>
      </c>
      <c r="N25" s="2">
        <v>0</v>
      </c>
      <c r="O25" s="2">
        <v>7.7565294226320636E-2</v>
      </c>
      <c r="P25" s="2">
        <v>0</v>
      </c>
      <c r="Q25" s="2">
        <v>5.3772138396794643E-2</v>
      </c>
      <c r="R25" s="3">
        <v>30488.33448645052</v>
      </c>
      <c r="S25" s="3">
        <v>30455.618664694637</v>
      </c>
      <c r="T25" s="27" t="s">
        <v>41</v>
      </c>
      <c r="U25" t="s">
        <v>41</v>
      </c>
      <c r="V25">
        <v>4.7452886077079546</v>
      </c>
      <c r="W25" s="3">
        <v>4.7398929783252175</v>
      </c>
      <c r="X25" s="3">
        <v>15.122328096247418</v>
      </c>
      <c r="Y25" s="3">
        <v>15.120378677047412</v>
      </c>
      <c r="Z25" s="3">
        <v>2.3061072481199121</v>
      </c>
      <c r="AA25" s="3">
        <v>2.3019948142297446</v>
      </c>
      <c r="AB25" s="3">
        <v>3.3895526852042472</v>
      </c>
      <c r="AC25" s="3">
        <f t="shared" si="0"/>
        <v>-1.0875578709745026</v>
      </c>
      <c r="AD25" s="21">
        <v>0</v>
      </c>
      <c r="AE25" s="2">
        <f>((Z25*1000)*(O25/100))/'Sq Ft lookup'!$D$9</f>
        <v>8.9080621124438045E-4</v>
      </c>
      <c r="AF25" s="26">
        <f>(100-J25)/100*Y25*1000/'Sq Ft lookup'!$D$9</f>
        <v>0.81895879443601305</v>
      </c>
      <c r="AG25" s="26">
        <f>(100-K25)/100*Z25*1000/'Sq Ft lookup'!$D$9</f>
        <v>0.12443015527897978</v>
      </c>
    </row>
    <row r="26" spans="1:33">
      <c r="A26" t="s">
        <v>1836</v>
      </c>
      <c r="B26" t="s">
        <v>1829</v>
      </c>
      <c r="C26" t="s">
        <v>1808</v>
      </c>
      <c r="D26" t="s">
        <v>1830</v>
      </c>
      <c r="E26" t="s">
        <v>1810</v>
      </c>
      <c r="F26">
        <v>2004</v>
      </c>
      <c r="G26" t="s">
        <v>49</v>
      </c>
      <c r="H26" t="s">
        <v>44</v>
      </c>
      <c r="I26" t="s">
        <v>45</v>
      </c>
      <c r="J26" s="2">
        <v>41.246073049170192</v>
      </c>
      <c r="K26" s="2">
        <v>41.321008342917899</v>
      </c>
      <c r="L26" s="2">
        <v>82.025857603621603</v>
      </c>
      <c r="M26" s="2">
        <v>82.041920824105517</v>
      </c>
      <c r="N26" s="2">
        <v>0</v>
      </c>
      <c r="O26" s="2">
        <v>0.11066722045928053</v>
      </c>
      <c r="P26" s="2">
        <v>0</v>
      </c>
      <c r="Q26" s="2">
        <v>5.7739087650707441E-2</v>
      </c>
      <c r="R26" s="3">
        <v>17983.138507723903</v>
      </c>
      <c r="S26" s="3">
        <v>17963.043307924854</v>
      </c>
      <c r="T26" s="27" t="s">
        <v>41</v>
      </c>
      <c r="U26" t="s">
        <v>41</v>
      </c>
      <c r="V26">
        <v>2.5258614706390095</v>
      </c>
      <c r="W26" s="3">
        <v>2.5236014155115831</v>
      </c>
      <c r="X26" s="3">
        <v>5.5391441387833522</v>
      </c>
      <c r="Y26" s="3">
        <v>5.5358727563833527</v>
      </c>
      <c r="Z26" s="3">
        <v>5.063168266121103</v>
      </c>
      <c r="AA26" s="3">
        <v>5.0579186313211029</v>
      </c>
      <c r="AB26" s="3">
        <v>7.3305549563281076</v>
      </c>
      <c r="AC26" s="3">
        <f t="shared" si="0"/>
        <v>-2.2726363250070047</v>
      </c>
      <c r="AD26" s="21">
        <v>0</v>
      </c>
      <c r="AE26" s="2">
        <f>((Z26*1000)*(O26/100))/'Sq Ft lookup'!$D$9</f>
        <v>2.7904719060221979E-3</v>
      </c>
      <c r="AF26" s="26">
        <f>(100-J26)/100*Y26*1000/'Sq Ft lookup'!$D$9</f>
        <v>1.6197921490918146</v>
      </c>
      <c r="AG26" s="26">
        <f>(100-K26)/100*Z26*1000/'Sq Ft lookup'!$D$9</f>
        <v>1.4795896834966287</v>
      </c>
    </row>
    <row r="27" spans="1:33">
      <c r="A27" t="s">
        <v>1837</v>
      </c>
      <c r="B27" t="s">
        <v>1829</v>
      </c>
      <c r="C27" t="s">
        <v>1808</v>
      </c>
      <c r="D27" t="s">
        <v>1830</v>
      </c>
      <c r="E27" t="s">
        <v>1810</v>
      </c>
      <c r="F27">
        <v>2004</v>
      </c>
      <c r="G27" t="s">
        <v>65</v>
      </c>
      <c r="H27" t="s">
        <v>230</v>
      </c>
      <c r="I27" t="s">
        <v>63</v>
      </c>
      <c r="J27" s="2">
        <v>83.015587882706299</v>
      </c>
      <c r="K27" s="2">
        <v>83.161404914603636</v>
      </c>
      <c r="L27" s="2">
        <v>94.494977536538471</v>
      </c>
      <c r="M27" s="2">
        <v>94.521162013889722</v>
      </c>
      <c r="N27" s="2">
        <v>0</v>
      </c>
      <c r="O27" s="2">
        <v>0.50953885943209165</v>
      </c>
      <c r="P27" s="2">
        <v>0</v>
      </c>
      <c r="Q27" s="2">
        <v>0.26584636036796955</v>
      </c>
      <c r="R27" s="3">
        <v>25260.711841196913</v>
      </c>
      <c r="S27" s="3">
        <v>25155.798403576027</v>
      </c>
      <c r="T27" s="27" t="s">
        <v>41</v>
      </c>
      <c r="U27" t="s">
        <v>41</v>
      </c>
      <c r="V27">
        <v>4.7467400269692783</v>
      </c>
      <c r="W27" s="3">
        <v>4.7241588247416146</v>
      </c>
      <c r="X27" s="3">
        <v>12.295737055752793</v>
      </c>
      <c r="Y27" s="3">
        <v>12.291992939552792</v>
      </c>
      <c r="Z27" s="3">
        <v>2.9139464191866518</v>
      </c>
      <c r="AA27" s="3">
        <v>2.897402391693864</v>
      </c>
      <c r="AB27" s="3">
        <v>7.7577615845886614</v>
      </c>
      <c r="AC27" s="3">
        <f t="shared" si="0"/>
        <v>-4.8603591928947978</v>
      </c>
      <c r="AD27" s="21">
        <v>0</v>
      </c>
      <c r="AE27" s="2">
        <f>((Z27*1000)*(O27/100))/'Sq Ft lookup'!$D$9</f>
        <v>7.3942676039770623E-3</v>
      </c>
      <c r="AF27" s="26">
        <f>(100-J27)/100*Y27*1000/'Sq Ft lookup'!$D$9</f>
        <v>1.0397025589055233</v>
      </c>
      <c r="AG27" s="26">
        <f>(100-K27)/100*Z27*1000/'Sq Ft lookup'!$D$9</f>
        <v>0.24435639369135798</v>
      </c>
    </row>
    <row r="28" spans="1:33">
      <c r="A28" t="s">
        <v>1838</v>
      </c>
      <c r="B28" t="s">
        <v>1829</v>
      </c>
      <c r="C28" t="s">
        <v>1808</v>
      </c>
      <c r="D28" t="s">
        <v>1830</v>
      </c>
      <c r="E28" t="s">
        <v>1810</v>
      </c>
      <c r="F28">
        <v>2004</v>
      </c>
      <c r="G28" t="s">
        <v>65</v>
      </c>
      <c r="H28" t="s">
        <v>66</v>
      </c>
      <c r="I28" t="s">
        <v>57</v>
      </c>
      <c r="J28" s="2">
        <v>83.067167537797602</v>
      </c>
      <c r="K28" s="2">
        <v>83.380120128905673</v>
      </c>
      <c r="L28" s="2">
        <v>91.016319602997413</v>
      </c>
      <c r="M28" s="2">
        <v>91.040455936462578</v>
      </c>
      <c r="N28" s="2">
        <v>0</v>
      </c>
      <c r="O28" s="2">
        <v>0.6374463715167169</v>
      </c>
      <c r="P28" s="2">
        <v>0</v>
      </c>
      <c r="Q28" s="2">
        <v>0.51249952841783597</v>
      </c>
      <c r="R28" s="3">
        <v>25640.398614560756</v>
      </c>
      <c r="S28" s="3">
        <v>25540.313334916034</v>
      </c>
      <c r="T28" s="27" t="s">
        <v>41</v>
      </c>
      <c r="U28" t="s">
        <v>41</v>
      </c>
      <c r="V28">
        <v>2.6434249663986624</v>
      </c>
      <c r="W28" s="3">
        <v>2.6363276338286346</v>
      </c>
      <c r="X28" s="3">
        <v>12.381625210582573</v>
      </c>
      <c r="Y28" s="3">
        <v>12.385802550782575</v>
      </c>
      <c r="Z28" s="3">
        <v>2.8703243199116906</v>
      </c>
      <c r="AA28" s="3">
        <v>2.8598548955489353</v>
      </c>
      <c r="AB28" s="3">
        <v>2.4576393902795517</v>
      </c>
      <c r="AC28" s="3">
        <f t="shared" si="0"/>
        <v>0.40221550526938366</v>
      </c>
      <c r="AD28" s="21">
        <v>0</v>
      </c>
      <c r="AE28" s="2">
        <f>((Z28*1000)*(O28/100))/'Sq Ft lookup'!$D$9</f>
        <v>9.1119413486249762E-3</v>
      </c>
      <c r="AF28" s="26">
        <f>(100-J28)/100*Y28*1000/'Sq Ft lookup'!$D$9</f>
        <v>1.0444557744139467</v>
      </c>
      <c r="AG28" s="26">
        <f>(100-K28)/100*Z28*1000/'Sq Ft lookup'!$D$9</f>
        <v>0.23757193918333078</v>
      </c>
    </row>
    <row r="29" spans="1:33">
      <c r="A29" t="s">
        <v>1839</v>
      </c>
      <c r="B29" t="s">
        <v>1829</v>
      </c>
      <c r="C29" t="s">
        <v>1808</v>
      </c>
      <c r="D29" t="s">
        <v>1830</v>
      </c>
      <c r="E29" t="s">
        <v>1810</v>
      </c>
      <c r="F29">
        <v>2004</v>
      </c>
      <c r="G29" t="s">
        <v>72</v>
      </c>
      <c r="H29" t="s">
        <v>73</v>
      </c>
      <c r="I29" t="s">
        <v>63</v>
      </c>
      <c r="J29" s="2">
        <v>77.102255561050526</v>
      </c>
      <c r="K29" s="2">
        <v>77.299322659715756</v>
      </c>
      <c r="L29" s="2">
        <v>89.463329290194622</v>
      </c>
      <c r="M29" s="2">
        <v>89.526100827241635</v>
      </c>
      <c r="N29" s="2">
        <v>0</v>
      </c>
      <c r="O29" s="2">
        <v>0.15414387082496642</v>
      </c>
      <c r="P29" s="2">
        <v>0</v>
      </c>
      <c r="Q29" s="2">
        <v>0.1864844696598642</v>
      </c>
      <c r="R29" s="3">
        <v>15125.518602562699</v>
      </c>
      <c r="S29" s="3">
        <v>15031.055418277621</v>
      </c>
      <c r="T29" s="27" t="s">
        <v>41</v>
      </c>
      <c r="U29" t="s">
        <v>41</v>
      </c>
      <c r="V29">
        <v>4.3410879976129708</v>
      </c>
      <c r="W29" s="3">
        <v>4.3152140182675263</v>
      </c>
      <c r="X29" s="3">
        <v>7.5763389129633678</v>
      </c>
      <c r="Y29" s="3">
        <v>7.5661572536633681</v>
      </c>
      <c r="Z29" s="3">
        <v>2.5952938931031015</v>
      </c>
      <c r="AA29" s="3">
        <v>2.586961062303101</v>
      </c>
      <c r="AB29" s="3">
        <v>2.452887977589691</v>
      </c>
      <c r="AC29" s="3">
        <f t="shared" si="0"/>
        <v>0.13407308471340995</v>
      </c>
      <c r="AD29" s="21">
        <v>0</v>
      </c>
      <c r="AE29" s="2">
        <f>((Z29*1000)*(O29/100))/'Sq Ft lookup'!$D$9</f>
        <v>1.9922741365105017E-3</v>
      </c>
      <c r="AF29" s="26">
        <f>(100-J29)/100*Y29*1000/'Sq Ft lookup'!$D$9</f>
        <v>0.86278852180920118</v>
      </c>
      <c r="AG29" s="26">
        <f>(100-K29)/100*Z29*1000/'Sq Ft lookup'!$D$9</f>
        <v>0.29340104218398233</v>
      </c>
    </row>
    <row r="30" spans="1:33">
      <c r="A30" t="s">
        <v>1840</v>
      </c>
      <c r="B30" t="s">
        <v>1829</v>
      </c>
      <c r="C30" t="s">
        <v>1808</v>
      </c>
      <c r="D30" t="s">
        <v>1830</v>
      </c>
      <c r="E30" t="s">
        <v>1810</v>
      </c>
      <c r="F30">
        <v>2004</v>
      </c>
      <c r="G30" t="s">
        <v>38</v>
      </c>
      <c r="H30" t="s">
        <v>39</v>
      </c>
      <c r="I30" t="s">
        <v>40</v>
      </c>
      <c r="J30" s="2">
        <v>89.621999301413226</v>
      </c>
      <c r="K30" s="2">
        <v>89.663524325198722</v>
      </c>
      <c r="L30" s="2">
        <v>95.020041739674639</v>
      </c>
      <c r="M30" s="2">
        <v>95.024731259580392</v>
      </c>
      <c r="N30" s="2">
        <v>0</v>
      </c>
      <c r="O30" s="2">
        <v>6.6710365893802248E-2</v>
      </c>
      <c r="P30" s="2">
        <v>0</v>
      </c>
      <c r="Q30" s="2">
        <v>4.6077114777376076E-2</v>
      </c>
      <c r="R30" s="3">
        <v>35112.388262385881</v>
      </c>
      <c r="S30" s="3">
        <v>35081.108283555594</v>
      </c>
      <c r="T30" s="27" t="s">
        <v>41</v>
      </c>
      <c r="U30" t="s">
        <v>41</v>
      </c>
      <c r="V30">
        <v>5.4796329964193475</v>
      </c>
      <c r="W30" s="3">
        <v>5.4744716104054225</v>
      </c>
      <c r="X30" s="3">
        <v>14.387967924119048</v>
      </c>
      <c r="Y30" s="3">
        <v>14.384520328119047</v>
      </c>
      <c r="Z30" s="3">
        <v>2.2472111736394722</v>
      </c>
      <c r="AA30" s="3">
        <v>2.2435847926202674</v>
      </c>
      <c r="AB30" s="3">
        <v>3.0643954944201908</v>
      </c>
      <c r="AC30" s="3">
        <f t="shared" si="0"/>
        <v>-0.82081070179992333</v>
      </c>
      <c r="AD30" s="21">
        <v>0</v>
      </c>
      <c r="AE30" s="2">
        <f>((Z30*1000)*(O30/100))/'Sq Ft lookup'!$D$9</f>
        <v>7.4657509777953173E-4</v>
      </c>
      <c r="AF30" s="26">
        <f>(100-J30)/100*Y30*1000/'Sq Ft lookup'!$D$9</f>
        <v>0.74343905385485609</v>
      </c>
      <c r="AG30" s="26">
        <f>(100-K30)/100*Z30*1000/'Sq Ft lookup'!$D$9</f>
        <v>0.11567850414574719</v>
      </c>
    </row>
    <row r="31" spans="1:33">
      <c r="A31" t="s">
        <v>1841</v>
      </c>
      <c r="B31" t="s">
        <v>1829</v>
      </c>
      <c r="C31" t="s">
        <v>1808</v>
      </c>
      <c r="D31" t="s">
        <v>1830</v>
      </c>
      <c r="E31" t="s">
        <v>1810</v>
      </c>
      <c r="F31">
        <v>2004</v>
      </c>
      <c r="G31" t="s">
        <v>43</v>
      </c>
      <c r="H31" t="s">
        <v>44</v>
      </c>
      <c r="I31" t="s">
        <v>45</v>
      </c>
      <c r="J31" s="2">
        <v>74.063979034004305</v>
      </c>
      <c r="K31" s="2">
        <v>74.083994629793082</v>
      </c>
      <c r="L31" s="2">
        <v>87.267357878690333</v>
      </c>
      <c r="M31" s="2">
        <v>87.274043736810299</v>
      </c>
      <c r="N31" s="2">
        <v>0</v>
      </c>
      <c r="O31" s="2">
        <v>5.1317561756972163E-2</v>
      </c>
      <c r="P31" s="2">
        <v>0</v>
      </c>
      <c r="Q31" s="2">
        <v>2.6774959286758913E-2</v>
      </c>
      <c r="R31" s="3">
        <v>23911.823202325231</v>
      </c>
      <c r="S31" s="3">
        <v>23897.104672798308</v>
      </c>
      <c r="T31" s="27" t="s">
        <v>41</v>
      </c>
      <c r="U31" t="s">
        <v>41</v>
      </c>
      <c r="V31">
        <v>6.7606817440389229</v>
      </c>
      <c r="W31" s="3">
        <v>6.7571326988881992</v>
      </c>
      <c r="X31" s="3">
        <v>13.488001810492609</v>
      </c>
      <c r="Y31" s="3">
        <v>13.488124310792609</v>
      </c>
      <c r="Z31" s="3">
        <v>12.168048645511167</v>
      </c>
      <c r="AA31" s="3">
        <v>12.165396124811165</v>
      </c>
      <c r="AB31" s="3">
        <v>3.0229556210542765</v>
      </c>
      <c r="AC31" s="3">
        <f t="shared" si="0"/>
        <v>9.1424405037568892</v>
      </c>
      <c r="AD31" s="21">
        <v>0</v>
      </c>
      <c r="AE31" s="2">
        <f>((Z31*1000)*(O31/100))/'Sq Ft lookup'!$D$9</f>
        <v>3.1097340031267968E-3</v>
      </c>
      <c r="AF31" s="26">
        <f>(100-J31)/100*Y31*1000/'Sq Ft lookup'!$D$9</f>
        <v>1.7421726838479747</v>
      </c>
      <c r="AG31" s="26">
        <f>(100-K31)/100*Z31*1000/'Sq Ft lookup'!$D$9</f>
        <v>1.570454253197243</v>
      </c>
    </row>
    <row r="32" spans="1:33">
      <c r="A32" t="s">
        <v>1842</v>
      </c>
      <c r="B32" t="s">
        <v>1829</v>
      </c>
      <c r="C32" t="s">
        <v>1808</v>
      </c>
      <c r="D32" t="s">
        <v>1830</v>
      </c>
      <c r="E32" t="s">
        <v>1810</v>
      </c>
      <c r="F32">
        <v>2004</v>
      </c>
      <c r="G32" t="s">
        <v>51</v>
      </c>
      <c r="H32" t="s">
        <v>52</v>
      </c>
      <c r="I32" t="s">
        <v>53</v>
      </c>
      <c r="J32" s="2">
        <v>85.344751714074945</v>
      </c>
      <c r="K32" s="2">
        <v>85.364239640137257</v>
      </c>
      <c r="L32" s="2">
        <v>92.519569019614863</v>
      </c>
      <c r="M32" s="2">
        <v>92.524874505507952</v>
      </c>
      <c r="N32" s="2">
        <v>0</v>
      </c>
      <c r="O32" s="2">
        <v>3.4793747278638688E-2</v>
      </c>
      <c r="P32" s="2">
        <v>0</v>
      </c>
      <c r="Q32" s="2">
        <v>4.1639639152612887E-2</v>
      </c>
      <c r="R32" s="3">
        <v>19936.852705331494</v>
      </c>
      <c r="S32" s="3">
        <v>19921.867636024588</v>
      </c>
      <c r="T32" s="27" t="s">
        <v>41</v>
      </c>
      <c r="U32" t="s">
        <v>41</v>
      </c>
      <c r="V32">
        <v>3.0739413552637282</v>
      </c>
      <c r="W32" s="3">
        <v>3.0717615136653458</v>
      </c>
      <c r="X32" s="3">
        <v>9.4982747255338005</v>
      </c>
      <c r="Y32" s="3">
        <v>9.4983459416338025</v>
      </c>
      <c r="Z32" s="3">
        <v>2.9682272427061842</v>
      </c>
      <c r="AA32" s="3">
        <v>2.9657748739061836</v>
      </c>
      <c r="AB32" s="3">
        <v>2.4317484376918506</v>
      </c>
      <c r="AC32" s="3">
        <f t="shared" si="0"/>
        <v>0.53402643621433299</v>
      </c>
      <c r="AD32" s="21">
        <v>0</v>
      </c>
      <c r="AE32" s="2">
        <f>((Z32*1000)*(O32/100))/'Sq Ft lookup'!$D$9</f>
        <v>5.1432145691379248E-4</v>
      </c>
      <c r="AF32" s="26">
        <f>(100-J32)/100*Y32*1000/'Sq Ft lookup'!$D$9</f>
        <v>0.69323016972237039</v>
      </c>
      <c r="AG32" s="26">
        <f>(100-K32)/100*Z32*1000/'Sq Ft lookup'!$D$9</f>
        <v>0.21634592937183197</v>
      </c>
    </row>
    <row r="33" spans="1:33">
      <c r="A33" t="s">
        <v>1843</v>
      </c>
      <c r="B33" t="s">
        <v>1829</v>
      </c>
      <c r="C33" t="s">
        <v>1808</v>
      </c>
      <c r="D33" t="s">
        <v>1830</v>
      </c>
      <c r="E33" t="s">
        <v>1810</v>
      </c>
      <c r="F33">
        <v>2004</v>
      </c>
      <c r="G33" t="s">
        <v>55</v>
      </c>
      <c r="H33" t="s">
        <v>225</v>
      </c>
      <c r="I33" t="s">
        <v>40</v>
      </c>
      <c r="J33" s="2">
        <v>86.611246471943133</v>
      </c>
      <c r="K33" s="2">
        <v>86.8506418204894</v>
      </c>
      <c r="L33" s="2">
        <v>81.698082504593074</v>
      </c>
      <c r="M33" s="2">
        <v>81.754194263067575</v>
      </c>
      <c r="N33" s="2">
        <v>0</v>
      </c>
      <c r="O33" s="2">
        <v>0.26814870635336413</v>
      </c>
      <c r="P33" s="2">
        <v>0</v>
      </c>
      <c r="Q33" s="2">
        <v>0.17230293537812805</v>
      </c>
      <c r="R33" s="3">
        <v>31646.148598219042</v>
      </c>
      <c r="S33" s="3">
        <v>31544.383978093963</v>
      </c>
      <c r="T33" s="27" t="s">
        <v>41</v>
      </c>
      <c r="U33" t="s">
        <v>41</v>
      </c>
      <c r="V33">
        <v>14.317704452960751</v>
      </c>
      <c r="W33" s="3">
        <v>14.273766586233902</v>
      </c>
      <c r="X33" s="3">
        <v>13.43385600500765</v>
      </c>
      <c r="Y33" s="3">
        <v>13.415719673136149</v>
      </c>
      <c r="Z33" s="3">
        <v>9.1782465545441667</v>
      </c>
      <c r="AA33" s="3">
        <v>9.1612463033128542</v>
      </c>
      <c r="AB33" s="3">
        <v>2.6701366582669754</v>
      </c>
      <c r="AC33" s="3">
        <f t="shared" si="0"/>
        <v>6.4911096450458787</v>
      </c>
      <c r="AD33" s="21">
        <v>0</v>
      </c>
      <c r="AE33" s="2">
        <f>((Z33*1000)*(O33/100))/'Sq Ft lookup'!$D$9</f>
        <v>1.2256648108532071E-2</v>
      </c>
      <c r="AF33" s="26">
        <f>(100-J33)/100*Y33*1000/'Sq Ft lookup'!$D$9</f>
        <v>0.89452073757531647</v>
      </c>
      <c r="AG33" s="26">
        <f>(100-K33)/100*Z33*1000/'Sq Ft lookup'!$D$9</f>
        <v>0.60103611257749168</v>
      </c>
    </row>
    <row r="34" spans="1:33">
      <c r="A34" t="s">
        <v>1844</v>
      </c>
      <c r="B34" t="s">
        <v>1829</v>
      </c>
      <c r="C34" t="s">
        <v>1808</v>
      </c>
      <c r="D34" t="s">
        <v>1830</v>
      </c>
      <c r="E34" t="s">
        <v>1810</v>
      </c>
      <c r="F34">
        <v>2004</v>
      </c>
      <c r="G34" t="s">
        <v>55</v>
      </c>
      <c r="H34" t="s">
        <v>56</v>
      </c>
      <c r="I34" t="s">
        <v>57</v>
      </c>
      <c r="J34" s="2">
        <v>87.979317787573748</v>
      </c>
      <c r="K34" s="2">
        <v>88.090585789737958</v>
      </c>
      <c r="L34" s="2">
        <v>89.886779956887878</v>
      </c>
      <c r="M34" s="2">
        <v>89.916253888364935</v>
      </c>
      <c r="N34" s="2">
        <v>0</v>
      </c>
      <c r="O34" s="2">
        <v>0.10031481994042299</v>
      </c>
      <c r="P34" s="2">
        <v>0</v>
      </c>
      <c r="Q34" s="2">
        <v>4.524219110872002E-2</v>
      </c>
      <c r="R34" s="3">
        <v>31144.439283823525</v>
      </c>
      <c r="S34" s="3">
        <v>31039.491957015693</v>
      </c>
      <c r="T34" s="27" t="s">
        <v>41</v>
      </c>
      <c r="U34" t="s">
        <v>41</v>
      </c>
      <c r="V34">
        <v>3.2056578044672892</v>
      </c>
      <c r="W34" s="3">
        <v>3.1963097389706379</v>
      </c>
      <c r="X34" s="3">
        <v>13.338348817695973</v>
      </c>
      <c r="Y34" s="3">
        <v>13.319889753795973</v>
      </c>
      <c r="Z34" s="3">
        <v>2.3149370796502646</v>
      </c>
      <c r="AA34" s="3">
        <v>2.3104862895502647</v>
      </c>
      <c r="AB34" s="3">
        <v>2.9742406208531507</v>
      </c>
      <c r="AC34" s="3">
        <f t="shared" si="0"/>
        <v>-0.66375433130288597</v>
      </c>
      <c r="AD34" s="21">
        <v>0</v>
      </c>
      <c r="AE34" s="2">
        <f>((Z34*1000)*(O34/100))/'Sq Ft lookup'!$D$9</f>
        <v>1.156486535450821E-3</v>
      </c>
      <c r="AF34" s="26">
        <f>(100-J34)/100*Y34*1000/'Sq Ft lookup'!$D$9</f>
        <v>0.79738128403851571</v>
      </c>
      <c r="AG34" s="26">
        <f>(100-K34)/100*Z34*1000/'Sq Ft lookup'!$D$9</f>
        <v>0.13729852864666023</v>
      </c>
    </row>
    <row r="35" spans="1:33">
      <c r="A35" t="s">
        <v>1845</v>
      </c>
      <c r="B35" t="s">
        <v>1829</v>
      </c>
      <c r="C35" t="s">
        <v>1808</v>
      </c>
      <c r="D35" t="s">
        <v>1830</v>
      </c>
      <c r="E35" t="s">
        <v>1810</v>
      </c>
      <c r="F35">
        <v>2004</v>
      </c>
      <c r="G35" t="s">
        <v>75</v>
      </c>
      <c r="H35" t="s">
        <v>235</v>
      </c>
      <c r="I35" t="s">
        <v>63</v>
      </c>
      <c r="J35" s="2">
        <v>73.085118969774427</v>
      </c>
      <c r="K35" s="2">
        <v>73.210324994418571</v>
      </c>
      <c r="L35" s="2">
        <v>92.484573028696914</v>
      </c>
      <c r="M35" s="2">
        <v>92.514221056414371</v>
      </c>
      <c r="N35" s="2">
        <v>0</v>
      </c>
      <c r="O35" s="2">
        <v>0.41142209955951725</v>
      </c>
      <c r="P35" s="2">
        <v>0</v>
      </c>
      <c r="Q35" s="2">
        <v>0.21465501179216254</v>
      </c>
      <c r="R35" s="3">
        <v>17628.551238870376</v>
      </c>
      <c r="S35" s="3">
        <v>17559.62594454148</v>
      </c>
      <c r="T35" s="27" t="s">
        <v>41</v>
      </c>
      <c r="U35" t="s">
        <v>41</v>
      </c>
      <c r="V35">
        <v>4.3204806031589866</v>
      </c>
      <c r="W35" s="3">
        <v>4.3034335995309236</v>
      </c>
      <c r="X35" s="3">
        <v>9.322372997302061</v>
      </c>
      <c r="Y35" s="3">
        <v>9.3172338079020598</v>
      </c>
      <c r="Z35" s="3">
        <v>3.6268333738502783</v>
      </c>
      <c r="AA35" s="3">
        <v>3.6205862682502783</v>
      </c>
      <c r="AB35" s="3">
        <v>3.5611022623051793</v>
      </c>
      <c r="AC35" s="3">
        <f t="shared" si="0"/>
        <v>5.948400594509895E-2</v>
      </c>
      <c r="AD35" s="21">
        <v>0</v>
      </c>
      <c r="AE35" s="2">
        <f>((Z35*1000)*(O35/100))/'Sq Ft lookup'!$D$9</f>
        <v>7.4310727162450654E-3</v>
      </c>
      <c r="AF35" s="26">
        <f>(100-J35)/100*Y35*1000/'Sq Ft lookup'!$D$9</f>
        <v>1.2488657344147387</v>
      </c>
      <c r="AG35" s="26">
        <f>(100-K35)/100*Z35*1000/'Sq Ft lookup'!$D$9</f>
        <v>0.48387294514365231</v>
      </c>
    </row>
    <row r="36" spans="1:33">
      <c r="A36" t="s">
        <v>1846</v>
      </c>
      <c r="B36" t="s">
        <v>1829</v>
      </c>
      <c r="C36" t="s">
        <v>1808</v>
      </c>
      <c r="D36" t="s">
        <v>1830</v>
      </c>
      <c r="E36" t="s">
        <v>1810</v>
      </c>
      <c r="F36">
        <v>2004</v>
      </c>
      <c r="G36" t="s">
        <v>75</v>
      </c>
      <c r="H36" t="s">
        <v>76</v>
      </c>
      <c r="I36" t="s">
        <v>77</v>
      </c>
      <c r="J36" s="2">
        <v>70.997297404940056</v>
      </c>
      <c r="K36" s="2">
        <v>71.060507871230996</v>
      </c>
      <c r="L36" s="2">
        <v>88.014484339021976</v>
      </c>
      <c r="M36" s="2">
        <v>88.050504141931711</v>
      </c>
      <c r="N36" s="2">
        <v>0</v>
      </c>
      <c r="O36" s="2">
        <v>0.23510116491156341</v>
      </c>
      <c r="P36" s="2">
        <v>0</v>
      </c>
      <c r="Q36" s="2">
        <v>0.11749493205939569</v>
      </c>
      <c r="R36" s="3">
        <v>17333.987709785</v>
      </c>
      <c r="S36" s="3">
        <v>17270.619346966982</v>
      </c>
      <c r="T36" s="27" t="s">
        <v>41</v>
      </c>
      <c r="U36" t="s">
        <v>41</v>
      </c>
      <c r="V36">
        <v>7.8998835594119345</v>
      </c>
      <c r="W36" s="3">
        <v>7.8761398110710337</v>
      </c>
      <c r="X36" s="3">
        <v>9.1795342160160249</v>
      </c>
      <c r="Y36" s="3">
        <v>9.1777169701160251</v>
      </c>
      <c r="Z36" s="3">
        <v>5.0797168091307636</v>
      </c>
      <c r="AA36" s="3">
        <v>5.0698455574307628</v>
      </c>
      <c r="AB36" s="3">
        <v>3.5052682001770101</v>
      </c>
      <c r="AC36" s="3">
        <f t="shared" si="0"/>
        <v>1.5645773572537527</v>
      </c>
      <c r="AD36" s="21">
        <v>0</v>
      </c>
      <c r="AE36" s="2">
        <f>((Z36*1000)*(O36/100))/'Sq Ft lookup'!$D$9</f>
        <v>5.9474469086030508E-3</v>
      </c>
      <c r="AF36" s="26">
        <f>(100-J36)/100*Y36*1000/'Sq Ft lookup'!$D$9</f>
        <v>1.3255906164636937</v>
      </c>
      <c r="AG36" s="26">
        <f>(100-K36)/100*Z36*1000/'Sq Ft lookup'!$D$9</f>
        <v>0.73209374807876171</v>
      </c>
    </row>
    <row r="37" spans="1:33">
      <c r="A37" t="s">
        <v>1847</v>
      </c>
      <c r="B37" t="s">
        <v>1829</v>
      </c>
      <c r="C37" t="s">
        <v>1808</v>
      </c>
      <c r="D37" t="s">
        <v>1830</v>
      </c>
      <c r="E37" t="s">
        <v>1810</v>
      </c>
      <c r="F37">
        <v>2004</v>
      </c>
      <c r="G37" t="s">
        <v>61</v>
      </c>
      <c r="H37" t="s">
        <v>62</v>
      </c>
      <c r="I37" t="s">
        <v>63</v>
      </c>
      <c r="J37" s="2">
        <v>62.038926683307302</v>
      </c>
      <c r="K37" s="2">
        <v>62.362856456361946</v>
      </c>
      <c r="L37" s="2">
        <v>86.719167662448584</v>
      </c>
      <c r="M37" s="2">
        <v>86.796677320460034</v>
      </c>
      <c r="N37" s="2">
        <v>0</v>
      </c>
      <c r="O37" s="2">
        <v>0.73072637839540311</v>
      </c>
      <c r="P37" s="2">
        <v>0</v>
      </c>
      <c r="Q37" s="2">
        <v>0.38124854125107016</v>
      </c>
      <c r="R37" s="3">
        <v>15846.947698668402</v>
      </c>
      <c r="S37" s="3">
        <v>15737.579465968471</v>
      </c>
      <c r="T37" s="27" t="s">
        <v>41</v>
      </c>
      <c r="U37" t="s">
        <v>41</v>
      </c>
      <c r="V37">
        <v>2.8550674140434245</v>
      </c>
      <c r="W37" s="3">
        <v>2.8384001765879012</v>
      </c>
      <c r="X37" s="3">
        <v>5.6938181946773598</v>
      </c>
      <c r="Y37" s="3">
        <v>5.6853813163773612</v>
      </c>
      <c r="Z37" s="3">
        <v>3.1816262638278721</v>
      </c>
      <c r="AA37" s="3">
        <v>3.1647560490278717</v>
      </c>
      <c r="AB37" s="3">
        <v>3.2734327504830509</v>
      </c>
      <c r="AC37" s="3">
        <f t="shared" si="0"/>
        <v>-0.10867670145517927</v>
      </c>
      <c r="AD37" s="21">
        <v>0</v>
      </c>
      <c r="AE37" s="2">
        <f>((Z37*1000)*(O37/100))/'Sq Ft lookup'!$D$9</f>
        <v>1.1578178471985253E-2</v>
      </c>
      <c r="AF37" s="26">
        <f>(100-J37)/100*Y37*1000/'Sq Ft lookup'!$D$9</f>
        <v>1.0748166184479873</v>
      </c>
      <c r="AG37" s="26">
        <f>(100-K37)/100*Z37*1000/'Sq Ft lookup'!$D$9</f>
        <v>0.59635121710108796</v>
      </c>
    </row>
    <row r="38" spans="1:33">
      <c r="A38" t="s">
        <v>1848</v>
      </c>
      <c r="B38" t="s">
        <v>1849</v>
      </c>
      <c r="C38" t="s">
        <v>1808</v>
      </c>
      <c r="D38" t="s">
        <v>1850</v>
      </c>
      <c r="E38" t="s">
        <v>1810</v>
      </c>
      <c r="F38">
        <v>2004</v>
      </c>
      <c r="G38" t="s">
        <v>79</v>
      </c>
      <c r="H38" t="s">
        <v>62</v>
      </c>
      <c r="I38" t="s">
        <v>70</v>
      </c>
      <c r="J38" s="2">
        <v>34.703889501915953</v>
      </c>
      <c r="K38" s="2">
        <v>36.142633158750627</v>
      </c>
      <c r="L38" s="2">
        <v>81.036856047604431</v>
      </c>
      <c r="M38" s="2">
        <v>81.776383228137121</v>
      </c>
      <c r="N38" s="2">
        <v>0</v>
      </c>
      <c r="O38" s="2">
        <v>0</v>
      </c>
      <c r="P38" s="2">
        <v>0</v>
      </c>
      <c r="Q38" s="2">
        <v>0</v>
      </c>
      <c r="R38" s="3">
        <v>13527.393443908944</v>
      </c>
      <c r="S38" s="3">
        <v>12990.391307002259</v>
      </c>
      <c r="T38" s="27" t="s">
        <v>41</v>
      </c>
      <c r="U38" t="s">
        <v>41</v>
      </c>
      <c r="V38">
        <v>3.1139616628297322</v>
      </c>
      <c r="W38" s="3">
        <v>2.9924736428020138</v>
      </c>
      <c r="X38" s="3">
        <v>4.2175740077970918</v>
      </c>
      <c r="Y38" s="3">
        <v>4.1756093435467836</v>
      </c>
      <c r="Z38" s="3">
        <v>3.7305726636957082</v>
      </c>
      <c r="AA38" s="3">
        <v>3.6763669217881221</v>
      </c>
      <c r="AB38" s="3">
        <v>8.8376049563014689</v>
      </c>
      <c r="AC38" s="3">
        <f t="shared" si="0"/>
        <v>-5.1612380345133468</v>
      </c>
      <c r="AD38" s="21">
        <v>0</v>
      </c>
      <c r="AE38" s="2">
        <f>((Z38*1000)*(O38/100))/'Sq Ft lookup'!$D$9</f>
        <v>0</v>
      </c>
      <c r="AF38" s="26">
        <f>(100-J38)/100*Y38*1000/'Sq Ft lookup'!$D$9</f>
        <v>1.3578239496666482</v>
      </c>
      <c r="AG38" s="26">
        <f>(100-K38)/100*Z38*1000/'Sq Ft lookup'!$D$9</f>
        <v>1.1863772266611239</v>
      </c>
    </row>
    <row r="39" spans="1:33">
      <c r="A39" t="s">
        <v>1851</v>
      </c>
      <c r="B39" t="s">
        <v>1849</v>
      </c>
      <c r="C39" t="s">
        <v>1808</v>
      </c>
      <c r="D39" t="s">
        <v>1850</v>
      </c>
      <c r="E39" t="s">
        <v>1810</v>
      </c>
      <c r="F39">
        <v>2004</v>
      </c>
      <c r="G39" t="s">
        <v>81</v>
      </c>
      <c r="H39" t="s">
        <v>82</v>
      </c>
      <c r="I39" t="s">
        <v>77</v>
      </c>
      <c r="J39" s="2">
        <v>49.263990408631223</v>
      </c>
      <c r="K39" s="2">
        <v>50.58453680021254</v>
      </c>
      <c r="L39" s="2">
        <v>75.307904740673877</v>
      </c>
      <c r="M39" s="2">
        <v>76.341899570365513</v>
      </c>
      <c r="N39" s="2">
        <v>0</v>
      </c>
      <c r="O39" s="2">
        <v>0</v>
      </c>
      <c r="P39" s="2">
        <v>0</v>
      </c>
      <c r="Q39" s="2">
        <v>0</v>
      </c>
      <c r="R39" s="3">
        <v>13762.225294211981</v>
      </c>
      <c r="S39" s="3">
        <v>13188.269912013999</v>
      </c>
      <c r="T39" s="27" t="s">
        <v>41</v>
      </c>
      <c r="U39" t="s">
        <v>41</v>
      </c>
      <c r="V39">
        <v>6.3855023846112013</v>
      </c>
      <c r="W39" s="3">
        <v>6.1179601648248321</v>
      </c>
      <c r="X39" s="3">
        <v>4.8387213398126958</v>
      </c>
      <c r="Y39" s="3">
        <v>4.7693139526917205</v>
      </c>
      <c r="Z39" s="3">
        <v>3.3588140085911093</v>
      </c>
      <c r="AA39" s="3">
        <v>3.295560392789544</v>
      </c>
      <c r="AB39" s="3">
        <v>6.6027104993922876</v>
      </c>
      <c r="AC39" s="3">
        <f t="shared" si="0"/>
        <v>-3.3071501066027436</v>
      </c>
      <c r="AD39" s="21">
        <v>0</v>
      </c>
      <c r="AE39" s="2">
        <f>((Z39*1000)*(O39/100))/'Sq Ft lookup'!$D$9</f>
        <v>0</v>
      </c>
      <c r="AF39" s="26">
        <f>(100-J39)/100*Y39*1000/'Sq Ft lookup'!$D$9</f>
        <v>1.2050595540239846</v>
      </c>
      <c r="AG39" s="26">
        <f>(100-K39)/100*Z39*1000/'Sq Ft lookup'!$D$9</f>
        <v>0.82658042846844904</v>
      </c>
    </row>
    <row r="40" spans="1:33">
      <c r="A40" t="s">
        <v>1852</v>
      </c>
      <c r="B40" t="s">
        <v>1849</v>
      </c>
      <c r="C40" t="s">
        <v>1808</v>
      </c>
      <c r="D40" t="s">
        <v>1850</v>
      </c>
      <c r="E40" t="s">
        <v>1810</v>
      </c>
      <c r="F40">
        <v>2004</v>
      </c>
      <c r="G40" t="s">
        <v>59</v>
      </c>
      <c r="H40" t="s">
        <v>44</v>
      </c>
      <c r="I40" t="s">
        <v>45</v>
      </c>
      <c r="J40" s="2">
        <v>42.609028884102372</v>
      </c>
      <c r="K40" s="2">
        <v>44.422926065392623</v>
      </c>
      <c r="L40" s="2">
        <v>83.241055456591212</v>
      </c>
      <c r="M40" s="2">
        <v>83.744206224566454</v>
      </c>
      <c r="N40" s="2">
        <v>0</v>
      </c>
      <c r="O40" s="2">
        <v>0</v>
      </c>
      <c r="P40" s="2">
        <v>0</v>
      </c>
      <c r="Q40" s="2">
        <v>0</v>
      </c>
      <c r="R40" s="3">
        <v>16564.502612862863</v>
      </c>
      <c r="S40" s="3">
        <v>16039.795385835241</v>
      </c>
      <c r="T40" s="27" t="s">
        <v>41</v>
      </c>
      <c r="U40" t="s">
        <v>41</v>
      </c>
      <c r="V40">
        <v>2.3657779567548678</v>
      </c>
      <c r="W40" s="3">
        <v>2.2947348485685315</v>
      </c>
      <c r="X40" s="3">
        <v>5.5641045796722031</v>
      </c>
      <c r="Y40" s="3">
        <v>5.5165212284935823</v>
      </c>
      <c r="Z40" s="3">
        <v>4.960509475755666</v>
      </c>
      <c r="AA40" s="3">
        <v>4.8866607248455018</v>
      </c>
      <c r="AB40" s="3">
        <v>3.5781512154747532</v>
      </c>
      <c r="AC40" s="3">
        <f t="shared" si="0"/>
        <v>1.3085095093707486</v>
      </c>
      <c r="AD40" s="21">
        <v>0</v>
      </c>
      <c r="AE40" s="2">
        <f>((Z40*1000)*(O40/100))/'Sq Ft lookup'!$D$9</f>
        <v>0</v>
      </c>
      <c r="AF40" s="26">
        <f>(100-J40)/100*Y40*1000/'Sq Ft lookup'!$D$9</f>
        <v>1.5766858091868092</v>
      </c>
      <c r="AG40" s="26">
        <f>(100-K40)/100*Z40*1000/'Sq Ft lookup'!$D$9</f>
        <v>1.3729611647778546</v>
      </c>
    </row>
    <row r="41" spans="1:33">
      <c r="A41" t="s">
        <v>1853</v>
      </c>
      <c r="B41" t="s">
        <v>1849</v>
      </c>
      <c r="C41" t="s">
        <v>1808</v>
      </c>
      <c r="D41" t="s">
        <v>1850</v>
      </c>
      <c r="E41" t="s">
        <v>1810</v>
      </c>
      <c r="F41">
        <v>2004</v>
      </c>
      <c r="G41" t="s">
        <v>68</v>
      </c>
      <c r="H41" t="s">
        <v>69</v>
      </c>
      <c r="I41" t="s">
        <v>70</v>
      </c>
      <c r="J41" s="2">
        <v>55.804491425904004</v>
      </c>
      <c r="K41" s="2">
        <v>58.298518649965622</v>
      </c>
      <c r="L41" s="2">
        <v>89.553948939331491</v>
      </c>
      <c r="M41" s="2">
        <v>90.2116768314648</v>
      </c>
      <c r="N41" s="2">
        <v>0</v>
      </c>
      <c r="O41" s="2">
        <v>0</v>
      </c>
      <c r="P41" s="2">
        <v>0</v>
      </c>
      <c r="Q41" s="2">
        <v>0</v>
      </c>
      <c r="R41" s="3">
        <v>8693.249326910096</v>
      </c>
      <c r="S41" s="3">
        <v>8137.1802876861911</v>
      </c>
      <c r="T41" s="27" t="s">
        <v>41</v>
      </c>
      <c r="U41" t="s">
        <v>41</v>
      </c>
      <c r="V41">
        <v>0.97107885003977579</v>
      </c>
      <c r="W41" s="3">
        <v>0.90991810232531656</v>
      </c>
      <c r="X41" s="3">
        <v>3.0297415923792022</v>
      </c>
      <c r="Y41" s="3">
        <v>2.9959560609906619</v>
      </c>
      <c r="Z41" s="3">
        <v>1.6814497835899918</v>
      </c>
      <c r="AA41" s="3">
        <v>1.6114381926633328</v>
      </c>
      <c r="AB41" s="3">
        <v>2.0424623401228454</v>
      </c>
      <c r="AC41" s="3">
        <f t="shared" si="0"/>
        <v>-0.43102414745951267</v>
      </c>
      <c r="AD41" s="21">
        <v>0</v>
      </c>
      <c r="AE41" s="2">
        <f>((Z41*1000)*(O41/100))/'Sq Ft lookup'!$D$9</f>
        <v>0</v>
      </c>
      <c r="AF41" s="26">
        <f>(100-J41)/100*Y41*1000/'Sq Ft lookup'!$D$9</f>
        <v>0.65940140329246855</v>
      </c>
      <c r="AG41" s="26">
        <f>(100-K41)/100*Z41*1000/'Sq Ft lookup'!$D$9</f>
        <v>0.34919794218823397</v>
      </c>
    </row>
    <row r="42" spans="1:33">
      <c r="A42" t="s">
        <v>1854</v>
      </c>
      <c r="B42" t="s">
        <v>1849</v>
      </c>
      <c r="C42" t="s">
        <v>1808</v>
      </c>
      <c r="D42" t="s">
        <v>1850</v>
      </c>
      <c r="E42" t="s">
        <v>1810</v>
      </c>
      <c r="F42">
        <v>2004</v>
      </c>
      <c r="G42" t="s">
        <v>47</v>
      </c>
      <c r="H42" t="s">
        <v>220</v>
      </c>
      <c r="I42" t="s">
        <v>57</v>
      </c>
      <c r="J42" s="2">
        <v>61.574946308940561</v>
      </c>
      <c r="K42" s="2">
        <v>62.511320919286348</v>
      </c>
      <c r="L42" s="2">
        <v>87.688339503566652</v>
      </c>
      <c r="M42" s="2">
        <v>87.977040287615552</v>
      </c>
      <c r="N42" s="2">
        <v>0</v>
      </c>
      <c r="O42" s="2">
        <v>0</v>
      </c>
      <c r="P42" s="2">
        <v>0</v>
      </c>
      <c r="Q42" s="2">
        <v>0</v>
      </c>
      <c r="R42" s="3">
        <v>30027.839399099215</v>
      </c>
      <c r="S42" s="3">
        <v>29311.382864193332</v>
      </c>
      <c r="T42" s="27" t="s">
        <v>41</v>
      </c>
      <c r="U42" t="s">
        <v>41</v>
      </c>
      <c r="V42">
        <v>6.1148089673453976</v>
      </c>
      <c r="W42" s="3">
        <v>5.9713465562699914</v>
      </c>
      <c r="X42" s="3">
        <v>14.922104803599677</v>
      </c>
      <c r="Y42" s="3">
        <v>14.869004223056532</v>
      </c>
      <c r="Z42" s="3">
        <v>13.639980625004952</v>
      </c>
      <c r="AA42" s="3">
        <v>13.502591184375609</v>
      </c>
      <c r="AB42" s="3">
        <v>2.4394928968389715</v>
      </c>
      <c r="AC42" s="3">
        <f t="shared" si="0"/>
        <v>11.063098287536636</v>
      </c>
      <c r="AD42" s="21">
        <v>0</v>
      </c>
      <c r="AE42" s="2">
        <f>((Z42*1000)*(O42/100))/'Sq Ft lookup'!$D$9</f>
        <v>0</v>
      </c>
      <c r="AF42" s="26">
        <f>(100-J42)/100*Y42*1000/'Sq Ft lookup'!$D$9</f>
        <v>2.8453301075873347</v>
      </c>
      <c r="AG42" s="26">
        <f>(100-K42)/100*Z42*1000/'Sq Ft lookup'!$D$9</f>
        <v>2.546538129073519</v>
      </c>
    </row>
    <row r="43" spans="1:33">
      <c r="A43" t="s">
        <v>1855</v>
      </c>
      <c r="B43" t="s">
        <v>1849</v>
      </c>
      <c r="C43" t="s">
        <v>1808</v>
      </c>
      <c r="D43" t="s">
        <v>1850</v>
      </c>
      <c r="E43" t="s">
        <v>1810</v>
      </c>
      <c r="F43">
        <v>2004</v>
      </c>
      <c r="G43" t="s">
        <v>47</v>
      </c>
      <c r="H43" t="s">
        <v>39</v>
      </c>
      <c r="I43" t="s">
        <v>40</v>
      </c>
      <c r="J43" s="2">
        <v>89.124152943842589</v>
      </c>
      <c r="K43" s="2">
        <v>89.667571545889317</v>
      </c>
      <c r="L43" s="2">
        <v>95.897029902181586</v>
      </c>
      <c r="M43" s="2">
        <v>95.993792528350625</v>
      </c>
      <c r="N43" s="2">
        <v>0</v>
      </c>
      <c r="O43" s="2">
        <v>0</v>
      </c>
      <c r="P43" s="2">
        <v>0</v>
      </c>
      <c r="Q43" s="2">
        <v>0</v>
      </c>
      <c r="R43" s="3">
        <v>30488.33448645052</v>
      </c>
      <c r="S43" s="3">
        <v>29774.098519561256</v>
      </c>
      <c r="T43" s="27" t="s">
        <v>41</v>
      </c>
      <c r="U43" t="s">
        <v>41</v>
      </c>
      <c r="V43">
        <v>4.7452886077079546</v>
      </c>
      <c r="W43" s="3">
        <v>4.6332853783183756</v>
      </c>
      <c r="X43" s="3">
        <v>15.122328096247418</v>
      </c>
      <c r="Y43" s="3">
        <v>15.069392094356402</v>
      </c>
      <c r="Z43" s="3">
        <v>2.3061072481199121</v>
      </c>
      <c r="AA43" s="3">
        <v>2.2231316719934555</v>
      </c>
      <c r="AB43" s="3">
        <v>2.1705651823042258</v>
      </c>
      <c r="AC43" s="3">
        <f t="shared" si="0"/>
        <v>5.2566489689229723E-2</v>
      </c>
      <c r="AD43" s="21">
        <v>0</v>
      </c>
      <c r="AE43" s="2">
        <f>((Z43*1000)*(O43/100))/'Sq Ft lookup'!$D$9</f>
        <v>0</v>
      </c>
      <c r="AF43" s="26">
        <f>(100-J43)/100*Y43*1000/'Sq Ft lookup'!$D$9</f>
        <v>0.81619722932015859</v>
      </c>
      <c r="AG43" s="26">
        <f>(100-K43)/100*Z43*1000/'Sq Ft lookup'!$D$9</f>
        <v>0.11866378560112084</v>
      </c>
    </row>
    <row r="44" spans="1:33">
      <c r="A44" t="s">
        <v>1856</v>
      </c>
      <c r="B44" t="s">
        <v>1849</v>
      </c>
      <c r="C44" t="s">
        <v>1808</v>
      </c>
      <c r="D44" t="s">
        <v>1850</v>
      </c>
      <c r="E44" t="s">
        <v>1810</v>
      </c>
      <c r="F44">
        <v>2004</v>
      </c>
      <c r="G44" t="s">
        <v>49</v>
      </c>
      <c r="H44" t="s">
        <v>44</v>
      </c>
      <c r="I44" t="s">
        <v>45</v>
      </c>
      <c r="J44" s="2">
        <v>41.246073049170192</v>
      </c>
      <c r="K44" s="2">
        <v>43.054987347143935</v>
      </c>
      <c r="L44" s="2">
        <v>82.025857603621603</v>
      </c>
      <c r="M44" s="2">
        <v>82.527783635232893</v>
      </c>
      <c r="N44" s="2">
        <v>0</v>
      </c>
      <c r="O44" s="2">
        <v>0</v>
      </c>
      <c r="P44" s="2">
        <v>0</v>
      </c>
      <c r="Q44" s="2">
        <v>0</v>
      </c>
      <c r="R44" s="3">
        <v>17983.138507723903</v>
      </c>
      <c r="S44" s="3">
        <v>17462.191905872638</v>
      </c>
      <c r="T44" s="27" t="s">
        <v>41</v>
      </c>
      <c r="U44" t="s">
        <v>41</v>
      </c>
      <c r="V44">
        <v>2.5258614706390095</v>
      </c>
      <c r="W44" s="3">
        <v>2.4552647508390346</v>
      </c>
      <c r="X44" s="3">
        <v>5.5391441387833522</v>
      </c>
      <c r="Y44" s="3">
        <v>5.4777785894033846</v>
      </c>
      <c r="Z44" s="3">
        <v>5.063168266121103</v>
      </c>
      <c r="AA44" s="3">
        <v>4.9844952012012502</v>
      </c>
      <c r="AB44" s="3">
        <v>2.1802217004800561</v>
      </c>
      <c r="AC44" s="3">
        <f t="shared" si="0"/>
        <v>2.8042735007211941</v>
      </c>
      <c r="AD44" s="21">
        <v>0</v>
      </c>
      <c r="AE44" s="2">
        <f>((Z44*1000)*(O44/100))/'Sq Ft lookup'!$D$9</f>
        <v>0</v>
      </c>
      <c r="AF44" s="26">
        <f>(100-J44)/100*Y44*1000/'Sq Ft lookup'!$D$9</f>
        <v>1.6027938401126791</v>
      </c>
      <c r="AG44" s="26">
        <f>(100-K44)/100*Z44*1000/'Sq Ft lookup'!$D$9</f>
        <v>1.4358674351484337</v>
      </c>
    </row>
    <row r="45" spans="1:33">
      <c r="A45" t="s">
        <v>1857</v>
      </c>
      <c r="B45" t="s">
        <v>1849</v>
      </c>
      <c r="C45" t="s">
        <v>1808</v>
      </c>
      <c r="D45" t="s">
        <v>1850</v>
      </c>
      <c r="E45" t="s">
        <v>1810</v>
      </c>
      <c r="F45">
        <v>2004</v>
      </c>
      <c r="G45" t="s">
        <v>65</v>
      </c>
      <c r="H45" t="s">
        <v>230</v>
      </c>
      <c r="I45" t="s">
        <v>63</v>
      </c>
      <c r="J45" s="2">
        <v>83.015587882706299</v>
      </c>
      <c r="K45" s="2">
        <v>83.531065790718515</v>
      </c>
      <c r="L45" s="2">
        <v>94.494977536538471</v>
      </c>
      <c r="M45" s="2">
        <v>94.63361455336694</v>
      </c>
      <c r="N45" s="2">
        <v>0</v>
      </c>
      <c r="O45" s="2">
        <v>0</v>
      </c>
      <c r="P45" s="2">
        <v>0</v>
      </c>
      <c r="Q45" s="2">
        <v>0</v>
      </c>
      <c r="R45" s="3">
        <v>25260.711841196913</v>
      </c>
      <c r="S45" s="3">
        <v>24651.209395566002</v>
      </c>
      <c r="T45" s="27" t="s">
        <v>41</v>
      </c>
      <c r="U45" t="s">
        <v>41</v>
      </c>
      <c r="V45">
        <v>4.7467400269692783</v>
      </c>
      <c r="W45" s="3">
        <v>4.6271689536429443</v>
      </c>
      <c r="X45" s="3">
        <v>12.295737055752793</v>
      </c>
      <c r="Y45" s="3">
        <v>12.255984663047208</v>
      </c>
      <c r="Z45" s="3">
        <v>2.9139464191866518</v>
      </c>
      <c r="AA45" s="3">
        <v>2.8531315742872136</v>
      </c>
      <c r="AB45" s="3">
        <v>6.9567163971888544</v>
      </c>
      <c r="AC45" s="3">
        <f t="shared" si="0"/>
        <v>-4.1035848229016407</v>
      </c>
      <c r="AD45" s="21">
        <v>0</v>
      </c>
      <c r="AE45" s="2">
        <f>((Z45*1000)*(O45/100))/'Sq Ft lookup'!$D$9</f>
        <v>0</v>
      </c>
      <c r="AF45" s="26">
        <f>(100-J45)/100*Y45*1000/'Sq Ft lookup'!$D$9</f>
        <v>1.0366568447232309</v>
      </c>
      <c r="AG45" s="26">
        <f>(100-K45)/100*Z45*1000/'Sq Ft lookup'!$D$9</f>
        <v>0.23899199136930449</v>
      </c>
    </row>
    <row r="46" spans="1:33">
      <c r="A46" t="s">
        <v>1858</v>
      </c>
      <c r="B46" t="s">
        <v>1849</v>
      </c>
      <c r="C46" t="s">
        <v>1808</v>
      </c>
      <c r="D46" t="s">
        <v>1850</v>
      </c>
      <c r="E46" t="s">
        <v>1810</v>
      </c>
      <c r="F46">
        <v>2004</v>
      </c>
      <c r="G46" t="s">
        <v>65</v>
      </c>
      <c r="H46" t="s">
        <v>66</v>
      </c>
      <c r="I46" t="s">
        <v>57</v>
      </c>
      <c r="J46" s="2">
        <v>83.067167537797602</v>
      </c>
      <c r="K46" s="2">
        <v>83.627248088255968</v>
      </c>
      <c r="L46" s="2">
        <v>91.016319602997413</v>
      </c>
      <c r="M46" s="2">
        <v>91.228187268620047</v>
      </c>
      <c r="N46" s="2">
        <v>0</v>
      </c>
      <c r="O46" s="2">
        <v>0</v>
      </c>
      <c r="P46" s="2">
        <v>0</v>
      </c>
      <c r="Q46" s="2">
        <v>0</v>
      </c>
      <c r="R46" s="3">
        <v>25640.398614560756</v>
      </c>
      <c r="S46" s="3">
        <v>25030.391667481628</v>
      </c>
      <c r="T46" s="27" t="s">
        <v>41</v>
      </c>
      <c r="U46" t="s">
        <v>41</v>
      </c>
      <c r="V46">
        <v>2.6434249663986624</v>
      </c>
      <c r="W46" s="3">
        <v>2.581074476774794</v>
      </c>
      <c r="X46" s="3">
        <v>12.381625210582573</v>
      </c>
      <c r="Y46" s="3">
        <v>12.34282348853456</v>
      </c>
      <c r="Z46" s="3">
        <v>2.8703243199116906</v>
      </c>
      <c r="AA46" s="3">
        <v>2.7905765831680158</v>
      </c>
      <c r="AB46" s="3">
        <v>6.9073373646003535</v>
      </c>
      <c r="AC46" s="3">
        <f t="shared" si="0"/>
        <v>-4.1167607814323377</v>
      </c>
      <c r="AD46" s="21">
        <v>0</v>
      </c>
      <c r="AE46" s="2">
        <f>((Z46*1000)*(O46/100))/'Sq Ft lookup'!$D$9</f>
        <v>0</v>
      </c>
      <c r="AF46" s="26">
        <f>(100-J46)/100*Y46*1000/'Sq Ft lookup'!$D$9</f>
        <v>1.040831485268388</v>
      </c>
      <c r="AG46" s="26">
        <f>(100-K46)/100*Z46*1000/'Sq Ft lookup'!$D$9</f>
        <v>0.23403938245099362</v>
      </c>
    </row>
    <row r="47" spans="1:33">
      <c r="A47" t="s">
        <v>1859</v>
      </c>
      <c r="B47" t="s">
        <v>1849</v>
      </c>
      <c r="C47" t="s">
        <v>1808</v>
      </c>
      <c r="D47" t="s">
        <v>1850</v>
      </c>
      <c r="E47" t="s">
        <v>1810</v>
      </c>
      <c r="F47">
        <v>2004</v>
      </c>
      <c r="G47" t="s">
        <v>72</v>
      </c>
      <c r="H47" t="s">
        <v>73</v>
      </c>
      <c r="I47" t="s">
        <v>63</v>
      </c>
      <c r="J47" s="2">
        <v>77.102255561050526</v>
      </c>
      <c r="K47" s="2">
        <v>77.827639728232498</v>
      </c>
      <c r="L47" s="2">
        <v>89.463329290194622</v>
      </c>
      <c r="M47" s="2">
        <v>89.823327501108366</v>
      </c>
      <c r="N47" s="2">
        <v>0</v>
      </c>
      <c r="O47" s="2">
        <v>0</v>
      </c>
      <c r="P47" s="2">
        <v>0</v>
      </c>
      <c r="Q47" s="2">
        <v>0</v>
      </c>
      <c r="R47" s="3">
        <v>15125.518602562699</v>
      </c>
      <c r="S47" s="3">
        <v>14610.455884798926</v>
      </c>
      <c r="T47" s="27" t="s">
        <v>41</v>
      </c>
      <c r="U47" t="s">
        <v>41</v>
      </c>
      <c r="V47">
        <v>4.3410879976129708</v>
      </c>
      <c r="W47" s="3">
        <v>4.1926853813500689</v>
      </c>
      <c r="X47" s="3">
        <v>7.5763389129633678</v>
      </c>
      <c r="Y47" s="3">
        <v>7.5271360342018241</v>
      </c>
      <c r="Z47" s="3">
        <v>2.5952938931031015</v>
      </c>
      <c r="AA47" s="3">
        <v>2.5387519934612204</v>
      </c>
      <c r="AB47" s="3">
        <v>3.8090721935543144</v>
      </c>
      <c r="AC47" s="3">
        <f t="shared" si="0"/>
        <v>-1.270320200093094</v>
      </c>
      <c r="AD47" s="21">
        <v>0</v>
      </c>
      <c r="AE47" s="2">
        <f>((Z47*1000)*(O47/100))/'Sq Ft lookup'!$D$9</f>
        <v>0</v>
      </c>
      <c r="AF47" s="26">
        <f>(100-J47)/100*Y47*1000/'Sq Ft lookup'!$D$9</f>
        <v>0.85833883101773412</v>
      </c>
      <c r="AG47" s="26">
        <f>(100-K47)/100*Z47*1000/'Sq Ft lookup'!$D$9</f>
        <v>0.28657266538346626</v>
      </c>
    </row>
    <row r="48" spans="1:33">
      <c r="A48" t="s">
        <v>1860</v>
      </c>
      <c r="B48" t="s">
        <v>1849</v>
      </c>
      <c r="C48" t="s">
        <v>1808</v>
      </c>
      <c r="D48" t="s">
        <v>1850</v>
      </c>
      <c r="E48" t="s">
        <v>1810</v>
      </c>
      <c r="F48">
        <v>2004</v>
      </c>
      <c r="G48" t="s">
        <v>38</v>
      </c>
      <c r="H48" t="s">
        <v>39</v>
      </c>
      <c r="I48" t="s">
        <v>40</v>
      </c>
      <c r="J48" s="2">
        <v>89.621999301413226</v>
      </c>
      <c r="K48" s="2">
        <v>90.186321818245119</v>
      </c>
      <c r="L48" s="2">
        <v>95.020041739674639</v>
      </c>
      <c r="M48" s="2">
        <v>95.122473118657496</v>
      </c>
      <c r="N48" s="2">
        <v>0</v>
      </c>
      <c r="O48" s="2">
        <v>0</v>
      </c>
      <c r="P48" s="2">
        <v>0</v>
      </c>
      <c r="Q48" s="2">
        <v>0</v>
      </c>
      <c r="R48" s="3">
        <v>35112.388262385881</v>
      </c>
      <c r="S48" s="3">
        <v>34393.755267926179</v>
      </c>
      <c r="T48" s="27" t="s">
        <v>41</v>
      </c>
      <c r="U48" t="s">
        <v>41</v>
      </c>
      <c r="V48">
        <v>5.4796329964193475</v>
      </c>
      <c r="W48" s="3">
        <v>5.3668944164953594</v>
      </c>
      <c r="X48" s="3">
        <v>14.387967924119048</v>
      </c>
      <c r="Y48" s="3">
        <v>14.315371025435564</v>
      </c>
      <c r="Z48" s="3">
        <v>2.2472111736394722</v>
      </c>
      <c r="AA48" s="3">
        <v>2.1644751343231197</v>
      </c>
      <c r="AB48" s="3">
        <v>2.1699744530450902</v>
      </c>
      <c r="AC48" s="3">
        <f t="shared" si="0"/>
        <v>-5.4993187219705142E-3</v>
      </c>
      <c r="AD48" s="21">
        <v>0</v>
      </c>
      <c r="AE48" s="2">
        <f>((Z48*1000)*(O48/100))/'Sq Ft lookup'!$D$9</f>
        <v>0</v>
      </c>
      <c r="AF48" s="26">
        <f>(100-J48)/100*Y48*1000/'Sq Ft lookup'!$D$9</f>
        <v>0.73986519174551368</v>
      </c>
      <c r="AG48" s="26">
        <f>(100-K48)/100*Z48*1000/'Sq Ft lookup'!$D$9</f>
        <v>0.10982772542102325</v>
      </c>
    </row>
    <row r="49" spans="1:33">
      <c r="A49" t="s">
        <v>1861</v>
      </c>
      <c r="B49" t="s">
        <v>1849</v>
      </c>
      <c r="C49" t="s">
        <v>1808</v>
      </c>
      <c r="D49" t="s">
        <v>1850</v>
      </c>
      <c r="E49" t="s">
        <v>1810</v>
      </c>
      <c r="F49">
        <v>2004</v>
      </c>
      <c r="G49" t="s">
        <v>43</v>
      </c>
      <c r="H49" t="s">
        <v>44</v>
      </c>
      <c r="I49" t="s">
        <v>45</v>
      </c>
      <c r="J49" s="2">
        <v>74.063979034004305</v>
      </c>
      <c r="K49" s="2">
        <v>74.768799677511041</v>
      </c>
      <c r="L49" s="2">
        <v>87.267357878690333</v>
      </c>
      <c r="M49" s="2">
        <v>87.553232018919815</v>
      </c>
      <c r="N49" s="2">
        <v>0</v>
      </c>
      <c r="O49" s="2">
        <v>0</v>
      </c>
      <c r="P49" s="2">
        <v>0</v>
      </c>
      <c r="Q49" s="2">
        <v>0</v>
      </c>
      <c r="R49" s="3">
        <v>23911.823202325231</v>
      </c>
      <c r="S49" s="3">
        <v>23341.438666110109</v>
      </c>
      <c r="T49" s="27" t="s">
        <v>41</v>
      </c>
      <c r="U49" t="s">
        <v>41</v>
      </c>
      <c r="V49">
        <v>6.7606817440389229</v>
      </c>
      <c r="W49" s="3">
        <v>6.6088356018589272</v>
      </c>
      <c r="X49" s="3">
        <v>13.488001810492609</v>
      </c>
      <c r="Y49" s="3">
        <v>13.442856380551229</v>
      </c>
      <c r="Z49" s="3">
        <v>12.168048645511167</v>
      </c>
      <c r="AA49" s="3">
        <v>12.037920499404285</v>
      </c>
      <c r="AB49" s="3">
        <v>2.5205309519893735</v>
      </c>
      <c r="AC49" s="3">
        <f t="shared" si="0"/>
        <v>9.5173895474149113</v>
      </c>
      <c r="AD49" s="21">
        <v>0</v>
      </c>
      <c r="AE49" s="2">
        <f>((Z49*1000)*(O49/100))/'Sq Ft lookup'!$D$9</f>
        <v>0</v>
      </c>
      <c r="AF49" s="26">
        <f>(100-J49)/100*Y49*1000/'Sq Ft lookup'!$D$9</f>
        <v>1.7363257217571995</v>
      </c>
      <c r="AG49" s="26">
        <f>(100-K49)/100*Z49*1000/'Sq Ft lookup'!$D$9</f>
        <v>1.5289565383898542</v>
      </c>
    </row>
    <row r="50" spans="1:33">
      <c r="A50" t="s">
        <v>1862</v>
      </c>
      <c r="B50" t="s">
        <v>1849</v>
      </c>
      <c r="C50" t="s">
        <v>1808</v>
      </c>
      <c r="D50" t="s">
        <v>1850</v>
      </c>
      <c r="E50" t="s">
        <v>1810</v>
      </c>
      <c r="F50">
        <v>2004</v>
      </c>
      <c r="G50" t="s">
        <v>51</v>
      </c>
      <c r="H50" t="s">
        <v>52</v>
      </c>
      <c r="I50" t="s">
        <v>53</v>
      </c>
      <c r="J50" s="2">
        <v>85.344751714074945</v>
      </c>
      <c r="K50" s="2">
        <v>86.187506179515623</v>
      </c>
      <c r="L50" s="2">
        <v>92.519569019614863</v>
      </c>
      <c r="M50" s="2">
        <v>92.750826021698359</v>
      </c>
      <c r="N50" s="2">
        <v>0</v>
      </c>
      <c r="O50" s="2">
        <v>0</v>
      </c>
      <c r="P50" s="2">
        <v>0</v>
      </c>
      <c r="Q50" s="2">
        <v>0</v>
      </c>
      <c r="R50" s="3">
        <v>19936.852705331494</v>
      </c>
      <c r="S50" s="3">
        <v>19323.237020894205</v>
      </c>
      <c r="T50" s="27" t="s">
        <v>41</v>
      </c>
      <c r="U50" t="s">
        <v>41</v>
      </c>
      <c r="V50">
        <v>3.0739413552637282</v>
      </c>
      <c r="W50" s="3">
        <v>2.978898647293998</v>
      </c>
      <c r="X50" s="3">
        <v>9.4982747255338005</v>
      </c>
      <c r="Y50" s="3">
        <v>9.4665792672925591</v>
      </c>
      <c r="Z50" s="3">
        <v>2.9682272427061842</v>
      </c>
      <c r="AA50" s="3">
        <v>2.8157852412549103</v>
      </c>
      <c r="AB50" s="3">
        <v>3.6539315116833393</v>
      </c>
      <c r="AC50" s="3">
        <f t="shared" si="0"/>
        <v>-0.83814627042842904</v>
      </c>
      <c r="AD50" s="21">
        <v>0</v>
      </c>
      <c r="AE50" s="2">
        <f>((Z50*1000)*(O50/100))/'Sq Ft lookup'!$D$9</f>
        <v>0</v>
      </c>
      <c r="AF50" s="26">
        <f>(100-J50)/100*Y50*1000/'Sq Ft lookup'!$D$9</f>
        <v>0.69091170109842104</v>
      </c>
      <c r="AG50" s="26">
        <f>(100-K50)/100*Z50*1000/'Sq Ft lookup'!$D$9</f>
        <v>0.20417639665175577</v>
      </c>
    </row>
    <row r="51" spans="1:33">
      <c r="A51" t="s">
        <v>1863</v>
      </c>
      <c r="B51" t="s">
        <v>1849</v>
      </c>
      <c r="C51" t="s">
        <v>1808</v>
      </c>
      <c r="D51" t="s">
        <v>1850</v>
      </c>
      <c r="E51" t="s">
        <v>1810</v>
      </c>
      <c r="F51">
        <v>2004</v>
      </c>
      <c r="G51" t="s">
        <v>55</v>
      </c>
      <c r="H51" t="s">
        <v>225</v>
      </c>
      <c r="I51" t="s">
        <v>40</v>
      </c>
      <c r="J51" s="2">
        <v>86.611246471943133</v>
      </c>
      <c r="K51" s="2">
        <v>87.133306148587678</v>
      </c>
      <c r="L51" s="2">
        <v>81.698082504593074</v>
      </c>
      <c r="M51" s="2">
        <v>82.059433893410741</v>
      </c>
      <c r="N51" s="2">
        <v>0</v>
      </c>
      <c r="O51" s="2">
        <v>0</v>
      </c>
      <c r="P51" s="2">
        <v>0</v>
      </c>
      <c r="Q51" s="2">
        <v>0</v>
      </c>
      <c r="R51" s="3">
        <v>31646.148598219042</v>
      </c>
      <c r="S51" s="3">
        <v>31019.024724959159</v>
      </c>
      <c r="T51" s="27" t="s">
        <v>41</v>
      </c>
      <c r="U51" t="s">
        <v>41</v>
      </c>
      <c r="V51">
        <v>14.317704452960751</v>
      </c>
      <c r="W51" s="3">
        <v>14.034910334341262</v>
      </c>
      <c r="X51" s="3">
        <v>13.43385600500765</v>
      </c>
      <c r="Y51" s="3">
        <v>13.34368507944636</v>
      </c>
      <c r="Z51" s="3">
        <v>9.1782465545441667</v>
      </c>
      <c r="AA51" s="3">
        <v>9.0678058963320272</v>
      </c>
      <c r="AB51" s="3">
        <v>2.2865661517086631</v>
      </c>
      <c r="AC51" s="3">
        <f t="shared" si="0"/>
        <v>6.7812397446233641</v>
      </c>
      <c r="AD51" s="21">
        <v>0</v>
      </c>
      <c r="AE51" s="2">
        <f>((Z51*1000)*(O51/100))/'Sq Ft lookup'!$D$9</f>
        <v>0</v>
      </c>
      <c r="AF51" s="26">
        <f>(100-J51)/100*Y51*1000/'Sq Ft lookup'!$D$9</f>
        <v>0.88971768269281493</v>
      </c>
      <c r="AG51" s="26">
        <f>(100-K51)/100*Z51*1000/'Sq Ft lookup'!$D$9</f>
        <v>0.58811597863595499</v>
      </c>
    </row>
    <row r="52" spans="1:33">
      <c r="A52" t="s">
        <v>1864</v>
      </c>
      <c r="B52" t="s">
        <v>1849</v>
      </c>
      <c r="C52" t="s">
        <v>1808</v>
      </c>
      <c r="D52" t="s">
        <v>1850</v>
      </c>
      <c r="E52" t="s">
        <v>1810</v>
      </c>
      <c r="F52">
        <v>2004</v>
      </c>
      <c r="G52" t="s">
        <v>55</v>
      </c>
      <c r="H52" t="s">
        <v>56</v>
      </c>
      <c r="I52" t="s">
        <v>57</v>
      </c>
      <c r="J52" s="2">
        <v>87.979317787573748</v>
      </c>
      <c r="K52" s="2">
        <v>88.508905617150262</v>
      </c>
      <c r="L52" s="2">
        <v>89.886779956887878</v>
      </c>
      <c r="M52" s="2">
        <v>90.090522997604268</v>
      </c>
      <c r="N52" s="2">
        <v>0</v>
      </c>
      <c r="O52" s="2">
        <v>0</v>
      </c>
      <c r="P52" s="2">
        <v>0</v>
      </c>
      <c r="Q52" s="2">
        <v>0</v>
      </c>
      <c r="R52" s="3">
        <v>31144.439283823525</v>
      </c>
      <c r="S52" s="3">
        <v>30511.7326932879</v>
      </c>
      <c r="T52" s="27" t="s">
        <v>41</v>
      </c>
      <c r="U52" t="s">
        <v>41</v>
      </c>
      <c r="V52">
        <v>3.2056578044672892</v>
      </c>
      <c r="W52" s="3">
        <v>3.1410630567981226</v>
      </c>
      <c r="X52" s="3">
        <v>13.338348817695973</v>
      </c>
      <c r="Y52" s="3">
        <v>13.25371376351373</v>
      </c>
      <c r="Z52" s="3">
        <v>2.3149370796502646</v>
      </c>
      <c r="AA52" s="3">
        <v>2.2459539453735884</v>
      </c>
      <c r="AB52" s="3">
        <v>2.147063466031363</v>
      </c>
      <c r="AC52" s="3">
        <f t="shared" si="0"/>
        <v>9.889047934222539E-2</v>
      </c>
      <c r="AD52" s="21">
        <v>0</v>
      </c>
      <c r="AE52" s="2">
        <f>((Z52*1000)*(O52/100))/'Sq Ft lookup'!$D$9</f>
        <v>0</v>
      </c>
      <c r="AF52" s="26">
        <f>(100-J52)/100*Y52*1000/'Sq Ft lookup'!$D$9</f>
        <v>0.79341972751821965</v>
      </c>
      <c r="AG52" s="26">
        <f>(100-K52)/100*Z52*1000/'Sq Ft lookup'!$D$9</f>
        <v>0.13247589876802657</v>
      </c>
    </row>
    <row r="53" spans="1:33">
      <c r="A53" t="s">
        <v>1865</v>
      </c>
      <c r="B53" t="s">
        <v>1849</v>
      </c>
      <c r="C53" t="s">
        <v>1808</v>
      </c>
      <c r="D53" t="s">
        <v>1850</v>
      </c>
      <c r="E53" t="s">
        <v>1810</v>
      </c>
      <c r="F53">
        <v>2004</v>
      </c>
      <c r="G53" t="s">
        <v>75</v>
      </c>
      <c r="H53" t="s">
        <v>235</v>
      </c>
      <c r="I53" t="s">
        <v>63</v>
      </c>
      <c r="J53" s="2">
        <v>73.085118969774427</v>
      </c>
      <c r="K53" s="2">
        <v>73.74223645007902</v>
      </c>
      <c r="L53" s="2">
        <v>92.484573028696914</v>
      </c>
      <c r="M53" s="2">
        <v>92.729147528258864</v>
      </c>
      <c r="N53" s="2">
        <v>0</v>
      </c>
      <c r="O53" s="2">
        <v>0</v>
      </c>
      <c r="P53" s="2">
        <v>0</v>
      </c>
      <c r="Q53" s="2">
        <v>0</v>
      </c>
      <c r="R53" s="3">
        <v>17628.551238870376</v>
      </c>
      <c r="S53" s="3">
        <v>17049.356237203367</v>
      </c>
      <c r="T53" s="27" t="s">
        <v>41</v>
      </c>
      <c r="U53" t="s">
        <v>41</v>
      </c>
      <c r="V53">
        <v>4.3204806031589866</v>
      </c>
      <c r="W53" s="3">
        <v>4.1798524916942066</v>
      </c>
      <c r="X53" s="3">
        <v>9.322372997302061</v>
      </c>
      <c r="Y53" s="3">
        <v>9.2830030869054276</v>
      </c>
      <c r="Z53" s="3">
        <v>3.6268333738502783</v>
      </c>
      <c r="AA53" s="3">
        <v>3.5649975733621995</v>
      </c>
      <c r="AB53" s="3">
        <v>2.6184235382051559</v>
      </c>
      <c r="AC53" s="3">
        <f t="shared" si="0"/>
        <v>0.94657403515704353</v>
      </c>
      <c r="AD53" s="21">
        <v>0</v>
      </c>
      <c r="AE53" s="2">
        <f>((Z53*1000)*(O53/100))/'Sq Ft lookup'!$D$9</f>
        <v>0</v>
      </c>
      <c r="AF53" s="26">
        <f>(100-J53)/100*Y53*1000/'Sq Ft lookup'!$D$9</f>
        <v>1.2442775084027708</v>
      </c>
      <c r="AG53" s="26">
        <f>(100-K53)/100*Z53*1000/'Sq Ft lookup'!$D$9</f>
        <v>0.47426560341395801</v>
      </c>
    </row>
    <row r="54" spans="1:33">
      <c r="A54" t="s">
        <v>1866</v>
      </c>
      <c r="B54" t="s">
        <v>1849</v>
      </c>
      <c r="C54" t="s">
        <v>1808</v>
      </c>
      <c r="D54" t="s">
        <v>1850</v>
      </c>
      <c r="E54" t="s">
        <v>1810</v>
      </c>
      <c r="F54">
        <v>2004</v>
      </c>
      <c r="G54" t="s">
        <v>75</v>
      </c>
      <c r="H54" t="s">
        <v>76</v>
      </c>
      <c r="I54" t="s">
        <v>77</v>
      </c>
      <c r="J54" s="2">
        <v>70.997297404940056</v>
      </c>
      <c r="K54" s="2">
        <v>71.756366288549643</v>
      </c>
      <c r="L54" s="2">
        <v>88.014484339021976</v>
      </c>
      <c r="M54" s="2">
        <v>88.405520956966058</v>
      </c>
      <c r="N54" s="2">
        <v>0</v>
      </c>
      <c r="O54" s="2">
        <v>0</v>
      </c>
      <c r="P54" s="2">
        <v>0</v>
      </c>
      <c r="Q54" s="2">
        <v>0</v>
      </c>
      <c r="R54" s="3">
        <v>17333.987709785</v>
      </c>
      <c r="S54" s="3">
        <v>16753.56378705032</v>
      </c>
      <c r="T54" s="27" t="s">
        <v>41</v>
      </c>
      <c r="U54" t="s">
        <v>41</v>
      </c>
      <c r="V54">
        <v>7.8998835594119345</v>
      </c>
      <c r="W54" s="3">
        <v>7.6420896672513026</v>
      </c>
      <c r="X54" s="3">
        <v>9.1795342160160249</v>
      </c>
      <c r="Y54" s="3">
        <v>9.140080771555434</v>
      </c>
      <c r="Z54" s="3">
        <v>5.0797168091307636</v>
      </c>
      <c r="AA54" s="3">
        <v>4.9963882256751182</v>
      </c>
      <c r="AB54" s="3">
        <v>2.5797569579562798</v>
      </c>
      <c r="AC54" s="3">
        <f t="shared" si="0"/>
        <v>2.4166312677188384</v>
      </c>
      <c r="AD54" s="21">
        <v>0</v>
      </c>
      <c r="AE54" s="2">
        <f>((Z54*1000)*(O54/100))/'Sq Ft lookup'!$D$9</f>
        <v>0</v>
      </c>
      <c r="AF54" s="26">
        <f>(100-J54)/100*Y54*1000/'Sq Ft lookup'!$D$9</f>
        <v>1.3201546031486466</v>
      </c>
      <c r="AG54" s="26">
        <f>(100-K54)/100*Z54*1000/'Sq Ft lookup'!$D$9</f>
        <v>0.7144903432021249</v>
      </c>
    </row>
    <row r="55" spans="1:33">
      <c r="A55" t="s">
        <v>1867</v>
      </c>
      <c r="B55" t="s">
        <v>1849</v>
      </c>
      <c r="C55" t="s">
        <v>1808</v>
      </c>
      <c r="D55" t="s">
        <v>1850</v>
      </c>
      <c r="E55" t="s">
        <v>1810</v>
      </c>
      <c r="F55">
        <v>2004</v>
      </c>
      <c r="G55" t="s">
        <v>61</v>
      </c>
      <c r="H55" t="s">
        <v>62</v>
      </c>
      <c r="I55" t="s">
        <v>63</v>
      </c>
      <c r="J55" s="2">
        <v>62.038926683307302</v>
      </c>
      <c r="K55" s="2">
        <v>63.056038528902903</v>
      </c>
      <c r="L55" s="2">
        <v>86.719167662448584</v>
      </c>
      <c r="M55" s="2">
        <v>87.153767071897448</v>
      </c>
      <c r="N55" s="2">
        <v>0</v>
      </c>
      <c r="O55" s="2">
        <v>0</v>
      </c>
      <c r="P55" s="2">
        <v>0</v>
      </c>
      <c r="Q55" s="2">
        <v>0</v>
      </c>
      <c r="R55" s="3">
        <v>15846.947698668402</v>
      </c>
      <c r="S55" s="3">
        <v>15316.976001029421</v>
      </c>
      <c r="T55" s="27" t="s">
        <v>41</v>
      </c>
      <c r="U55" t="s">
        <v>41</v>
      </c>
      <c r="V55">
        <v>2.8550674140434245</v>
      </c>
      <c r="W55" s="3">
        <v>2.7616148125692987</v>
      </c>
      <c r="X55" s="3">
        <v>5.6938181946773598</v>
      </c>
      <c r="Y55" s="3">
        <v>5.647192459473243</v>
      </c>
      <c r="Z55" s="3">
        <v>3.1816262638278721</v>
      </c>
      <c r="AA55" s="3">
        <v>3.1255859555134688</v>
      </c>
      <c r="AB55" s="3">
        <v>3.7694373271471342</v>
      </c>
      <c r="AC55" s="3">
        <f t="shared" si="0"/>
        <v>-0.64385137163366535</v>
      </c>
      <c r="AD55" s="21">
        <v>0</v>
      </c>
      <c r="AE55" s="2">
        <f>((Z55*1000)*(O55/100))/'Sq Ft lookup'!$D$9</f>
        <v>0</v>
      </c>
      <c r="AF55" s="26">
        <f>(100-J55)/100*Y55*1000/'Sq Ft lookup'!$D$9</f>
        <v>1.0675970467506868</v>
      </c>
      <c r="AG55" s="26">
        <f>(100-K55)/100*Z55*1000/'Sq Ft lookup'!$D$9</f>
        <v>0.58536791885601347</v>
      </c>
    </row>
    <row r="56" spans="1:33">
      <c r="A56" t="s">
        <v>1868</v>
      </c>
      <c r="B56" t="s">
        <v>1869</v>
      </c>
      <c r="C56" t="s">
        <v>1808</v>
      </c>
      <c r="D56" t="s">
        <v>1870</v>
      </c>
      <c r="E56" t="s">
        <v>1810</v>
      </c>
      <c r="F56">
        <v>2004</v>
      </c>
      <c r="G56" t="s">
        <v>79</v>
      </c>
      <c r="H56" t="s">
        <v>62</v>
      </c>
      <c r="I56" t="s">
        <v>70</v>
      </c>
      <c r="J56" s="2">
        <v>34.703889501915953</v>
      </c>
      <c r="K56" s="2">
        <v>37.714954488527106</v>
      </c>
      <c r="L56" s="2">
        <v>81.036856047604431</v>
      </c>
      <c r="M56" s="2">
        <v>82.8132270647437</v>
      </c>
      <c r="N56" s="2">
        <v>0</v>
      </c>
      <c r="O56" s="2">
        <v>3.8909760326052854</v>
      </c>
      <c r="P56" s="2">
        <v>0</v>
      </c>
      <c r="Q56" s="2">
        <v>5.2544877978969629</v>
      </c>
      <c r="R56" s="3">
        <v>13527.393443908944</v>
      </c>
      <c r="S56" s="3">
        <v>12297.768974520366</v>
      </c>
      <c r="T56" s="27" t="s">
        <v>41</v>
      </c>
      <c r="U56" t="s">
        <v>41</v>
      </c>
      <c r="V56">
        <v>3.1139616628297322</v>
      </c>
      <c r="W56" s="3">
        <v>2.8221185015837089</v>
      </c>
      <c r="X56" s="3">
        <v>4.2175740077970918</v>
      </c>
      <c r="Y56" s="3">
        <v>4.0547670149356492</v>
      </c>
      <c r="Z56" s="3">
        <v>3.7305726636957082</v>
      </c>
      <c r="AA56" s="3">
        <v>3.603246140777653</v>
      </c>
      <c r="AB56" s="3">
        <v>2.2023360251430555</v>
      </c>
      <c r="AC56" s="3">
        <f t="shared" si="0"/>
        <v>1.4009101156345976</v>
      </c>
      <c r="AD56" s="21">
        <v>0</v>
      </c>
      <c r="AE56" s="2">
        <f>((Z56*1000)*(O56/100))/'Sq Ft lookup'!$D$9</f>
        <v>7.2288689354245303E-2</v>
      </c>
      <c r="AF56" s="26">
        <f>(100-J56)/100*Y56*1000/'Sq Ft lookup'!$D$9</f>
        <v>1.3185284614104811</v>
      </c>
      <c r="AG56" s="26">
        <f>(100-K56)/100*Z56*1000/'Sq Ft lookup'!$D$9</f>
        <v>1.1571657776003181</v>
      </c>
    </row>
    <row r="57" spans="1:33">
      <c r="A57" t="s">
        <v>1871</v>
      </c>
      <c r="B57" t="s">
        <v>1869</v>
      </c>
      <c r="C57" t="s">
        <v>1808</v>
      </c>
      <c r="D57" t="s">
        <v>1870</v>
      </c>
      <c r="E57" t="s">
        <v>1810</v>
      </c>
      <c r="F57">
        <v>2004</v>
      </c>
      <c r="G57" t="s">
        <v>81</v>
      </c>
      <c r="H57" t="s">
        <v>82</v>
      </c>
      <c r="I57" t="s">
        <v>77</v>
      </c>
      <c r="J57" s="2">
        <v>49.263990408631223</v>
      </c>
      <c r="K57" s="2">
        <v>52.077613322801319</v>
      </c>
      <c r="L57" s="2">
        <v>75.307904740673877</v>
      </c>
      <c r="M57" s="2">
        <v>77.642393373000601</v>
      </c>
      <c r="N57" s="2">
        <v>0</v>
      </c>
      <c r="O57" s="2">
        <v>5.391360153828888</v>
      </c>
      <c r="P57" s="2">
        <v>0</v>
      </c>
      <c r="Q57" s="2">
        <v>6.4594598069458842</v>
      </c>
      <c r="R57" s="3">
        <v>13762.225294211981</v>
      </c>
      <c r="S57" s="3">
        <v>12491.590513462876</v>
      </c>
      <c r="T57" s="27" t="s">
        <v>41</v>
      </c>
      <c r="U57" t="s">
        <v>41</v>
      </c>
      <c r="V57">
        <v>6.3855023846112013</v>
      </c>
      <c r="W57" s="3">
        <v>5.7814831276384142</v>
      </c>
      <c r="X57" s="3">
        <v>4.8387213398126958</v>
      </c>
      <c r="Y57" s="3">
        <v>4.6772340297724941</v>
      </c>
      <c r="Z57" s="3">
        <v>3.3588140085911093</v>
      </c>
      <c r="AA57" s="3">
        <v>3.1991685355407693</v>
      </c>
      <c r="AB57" s="3">
        <v>3.7559872387765125</v>
      </c>
      <c r="AC57" s="3">
        <f t="shared" si="0"/>
        <v>-0.55681870323574323</v>
      </c>
      <c r="AD57" s="21">
        <v>0</v>
      </c>
      <c r="AE57" s="2">
        <f>((Z57*1000)*(O57/100))/'Sq Ft lookup'!$D$9</f>
        <v>9.0182151444424236E-2</v>
      </c>
      <c r="AF57" s="26">
        <f>(100-J57)/100*Y57*1000/'Sq Ft lookup'!$D$9</f>
        <v>1.1817937778666019</v>
      </c>
      <c r="AG57" s="26">
        <f>(100-K57)/100*Z57*1000/'Sq Ft lookup'!$D$9</f>
        <v>0.80160549649648838</v>
      </c>
    </row>
    <row r="58" spans="1:33">
      <c r="A58" t="s">
        <v>1872</v>
      </c>
      <c r="B58" t="s">
        <v>1869</v>
      </c>
      <c r="C58" t="s">
        <v>1808</v>
      </c>
      <c r="D58" t="s">
        <v>1870</v>
      </c>
      <c r="E58" t="s">
        <v>1810</v>
      </c>
      <c r="F58">
        <v>2004</v>
      </c>
      <c r="G58" t="s">
        <v>59</v>
      </c>
      <c r="H58" t="s">
        <v>44</v>
      </c>
      <c r="I58" t="s">
        <v>45</v>
      </c>
      <c r="J58" s="2">
        <v>42.609028884102372</v>
      </c>
      <c r="K58" s="2">
        <v>46.089514372200256</v>
      </c>
      <c r="L58" s="2">
        <v>83.241055456591212</v>
      </c>
      <c r="M58" s="2">
        <v>84.453730204743863</v>
      </c>
      <c r="N58" s="2">
        <v>0</v>
      </c>
      <c r="O58" s="2">
        <v>5.0157412739366549</v>
      </c>
      <c r="P58" s="2">
        <v>0</v>
      </c>
      <c r="Q58" s="2">
        <v>6.0094258659428093</v>
      </c>
      <c r="R58" s="3">
        <v>16564.502612862863</v>
      </c>
      <c r="S58" s="3">
        <v>15344.58109019999</v>
      </c>
      <c r="T58" s="27" t="s">
        <v>41</v>
      </c>
      <c r="U58" t="s">
        <v>41</v>
      </c>
      <c r="V58">
        <v>2.3657779567548678</v>
      </c>
      <c r="W58" s="3">
        <v>2.1945201770972544</v>
      </c>
      <c r="X58" s="3">
        <v>5.5641045796722031</v>
      </c>
      <c r="Y58" s="3">
        <v>5.4059428993173615</v>
      </c>
      <c r="Z58" s="3">
        <v>4.960509475755666</v>
      </c>
      <c r="AA58" s="3">
        <v>4.8230069441396974</v>
      </c>
      <c r="AB58" s="3">
        <v>2.1200087276897648</v>
      </c>
      <c r="AC58" s="3">
        <f t="shared" si="0"/>
        <v>2.7029982164499327</v>
      </c>
      <c r="AD58" s="21">
        <v>0</v>
      </c>
      <c r="AE58" s="2">
        <f>((Z58*1000)*(O58/100))/'Sq Ft lookup'!$D$9</f>
        <v>0.12390753046464928</v>
      </c>
      <c r="AF58" s="26">
        <f>(100-J58)/100*Y58*1000/'Sq Ft lookup'!$D$9</f>
        <v>1.5450812389886184</v>
      </c>
      <c r="AG58" s="26">
        <f>(100-K58)/100*Z58*1000/'Sq Ft lookup'!$D$9</f>
        <v>1.3317902131438759</v>
      </c>
    </row>
    <row r="59" spans="1:33">
      <c r="A59" t="s">
        <v>1873</v>
      </c>
      <c r="B59" t="s">
        <v>1869</v>
      </c>
      <c r="C59" t="s">
        <v>1808</v>
      </c>
      <c r="D59" t="s">
        <v>1870</v>
      </c>
      <c r="E59" t="s">
        <v>1810</v>
      </c>
      <c r="F59">
        <v>2004</v>
      </c>
      <c r="G59" t="s">
        <v>68</v>
      </c>
      <c r="H59" t="s">
        <v>69</v>
      </c>
      <c r="I59" t="s">
        <v>70</v>
      </c>
      <c r="J59" s="2">
        <v>55.804491425904004</v>
      </c>
      <c r="K59" s="2">
        <v>60.224935221731421</v>
      </c>
      <c r="L59" s="2">
        <v>89.553948939331491</v>
      </c>
      <c r="M59" s="2">
        <v>91.062225043869333</v>
      </c>
      <c r="N59" s="2">
        <v>0</v>
      </c>
      <c r="O59" s="2">
        <v>12.684554588970745</v>
      </c>
      <c r="P59" s="2">
        <v>0</v>
      </c>
      <c r="Q59" s="2">
        <v>12.957784333223421</v>
      </c>
      <c r="R59" s="3">
        <v>8693.249326910096</v>
      </c>
      <c r="S59" s="3">
        <v>7448.0283656695428</v>
      </c>
      <c r="T59" s="27" t="s">
        <v>41</v>
      </c>
      <c r="U59" t="s">
        <v>41</v>
      </c>
      <c r="V59">
        <v>0.97107885003977579</v>
      </c>
      <c r="W59" s="3">
        <v>0.8308190534102281</v>
      </c>
      <c r="X59" s="3">
        <v>3.0297415923792022</v>
      </c>
      <c r="Y59" s="3">
        <v>2.8698504630084942</v>
      </c>
      <c r="Z59" s="3">
        <v>1.6814497835899918</v>
      </c>
      <c r="AA59" s="3">
        <v>1.5687526311042597</v>
      </c>
      <c r="AB59" s="3">
        <v>3.6300934037751551</v>
      </c>
      <c r="AC59" s="3">
        <f t="shared" si="0"/>
        <v>-2.0613407726708957</v>
      </c>
      <c r="AD59" s="21">
        <v>0</v>
      </c>
      <c r="AE59" s="2">
        <f>((Z59*1000)*(O59/100))/'Sq Ft lookup'!$D$9</f>
        <v>0.1062173384888461</v>
      </c>
      <c r="AF59" s="26">
        <f>(100-J59)/100*Y59*1000/'Sq Ft lookup'!$D$9</f>
        <v>0.63164592004116171</v>
      </c>
      <c r="AG59" s="26">
        <f>(100-K59)/100*Z59*1000/'Sq Ft lookup'!$D$9</f>
        <v>0.33306660390287651</v>
      </c>
    </row>
    <row r="60" spans="1:33">
      <c r="A60" t="s">
        <v>1874</v>
      </c>
      <c r="B60" t="s">
        <v>1869</v>
      </c>
      <c r="C60" t="s">
        <v>1808</v>
      </c>
      <c r="D60" t="s">
        <v>1870</v>
      </c>
      <c r="E60" t="s">
        <v>1810</v>
      </c>
      <c r="F60">
        <v>2004</v>
      </c>
      <c r="G60" t="s">
        <v>47</v>
      </c>
      <c r="H60" t="s">
        <v>220</v>
      </c>
      <c r="I60" t="s">
        <v>57</v>
      </c>
      <c r="J60" s="2">
        <v>61.574946308940561</v>
      </c>
      <c r="K60" s="2">
        <v>63.044569999754721</v>
      </c>
      <c r="L60" s="2">
        <v>87.688339503566652</v>
      </c>
      <c r="M60" s="2">
        <v>88.261162948130064</v>
      </c>
      <c r="N60" s="2">
        <v>0</v>
      </c>
      <c r="O60" s="2">
        <v>1.8431337111358848</v>
      </c>
      <c r="P60" s="2">
        <v>0</v>
      </c>
      <c r="Q60" s="2">
        <v>2.208214331046976</v>
      </c>
      <c r="R60" s="3">
        <v>30027.839399099215</v>
      </c>
      <c r="S60" s="3">
        <v>28644.169192183217</v>
      </c>
      <c r="T60" s="27" t="s">
        <v>41</v>
      </c>
      <c r="U60" t="s">
        <v>41</v>
      </c>
      <c r="V60">
        <v>6.1148089673453976</v>
      </c>
      <c r="W60" s="3">
        <v>5.8301554659672776</v>
      </c>
      <c r="X60" s="3">
        <v>14.922104803599677</v>
      </c>
      <c r="Y60" s="3">
        <v>14.736382847854511</v>
      </c>
      <c r="Z60" s="3">
        <v>13.639980625004952</v>
      </c>
      <c r="AA60" s="3">
        <v>13.393551111726174</v>
      </c>
      <c r="AB60" s="3">
        <v>2.5929225130781357</v>
      </c>
      <c r="AC60" s="3">
        <f t="shared" si="0"/>
        <v>10.800628598648037</v>
      </c>
      <c r="AD60" s="21">
        <v>0</v>
      </c>
      <c r="AE60" s="2">
        <f>((Z60*1000)*(O60/100))/'Sq Ft lookup'!$D$9</f>
        <v>0.1252007375955525</v>
      </c>
      <c r="AF60" s="26">
        <f>(100-J60)/100*Y60*1000/'Sq Ft lookup'!$D$9</f>
        <v>2.8199517038885307</v>
      </c>
      <c r="AG60" s="26">
        <f>(100-K60)/100*Z60*1000/'Sq Ft lookup'!$D$9</f>
        <v>2.510315484024265</v>
      </c>
    </row>
    <row r="61" spans="1:33">
      <c r="A61" t="s">
        <v>1875</v>
      </c>
      <c r="B61" t="s">
        <v>1869</v>
      </c>
      <c r="C61" t="s">
        <v>1808</v>
      </c>
      <c r="D61" t="s">
        <v>1870</v>
      </c>
      <c r="E61" t="s">
        <v>1810</v>
      </c>
      <c r="F61">
        <v>2004</v>
      </c>
      <c r="G61" t="s">
        <v>47</v>
      </c>
      <c r="H61" t="s">
        <v>39</v>
      </c>
      <c r="I61" t="s">
        <v>40</v>
      </c>
      <c r="J61" s="2">
        <v>89.124152943842589</v>
      </c>
      <c r="K61" s="2">
        <v>90.055941577175474</v>
      </c>
      <c r="L61" s="2">
        <v>95.897029902181586</v>
      </c>
      <c r="M61" s="2">
        <v>96.081085543557307</v>
      </c>
      <c r="N61" s="2">
        <v>0</v>
      </c>
      <c r="O61" s="2">
        <v>2.009027551468741</v>
      </c>
      <c r="P61" s="2">
        <v>0</v>
      </c>
      <c r="Q61" s="2">
        <v>2.8709544616993403</v>
      </c>
      <c r="R61" s="3">
        <v>30488.33448645052</v>
      </c>
      <c r="S61" s="3">
        <v>29101.606243409551</v>
      </c>
      <c r="T61" s="27" t="s">
        <v>41</v>
      </c>
      <c r="U61" t="s">
        <v>41</v>
      </c>
      <c r="V61">
        <v>4.7452886077079546</v>
      </c>
      <c r="W61" s="3">
        <v>4.5322265482080084</v>
      </c>
      <c r="X61" s="3">
        <v>15.122328096247418</v>
      </c>
      <c r="Y61" s="3">
        <v>14.936519902142731</v>
      </c>
      <c r="Z61" s="3">
        <v>2.3061072481199121</v>
      </c>
      <c r="AA61" s="3">
        <v>2.1010525561985212</v>
      </c>
      <c r="AB61" s="3">
        <v>2.4912755257448942</v>
      </c>
      <c r="AC61" s="3">
        <f t="shared" si="0"/>
        <v>-0.39022296954637303</v>
      </c>
      <c r="AD61" s="21">
        <v>0</v>
      </c>
      <c r="AE61" s="2">
        <f>((Z61*1000)*(O61/100))/'Sq Ft lookup'!$D$9</f>
        <v>2.307287349658697E-2</v>
      </c>
      <c r="AF61" s="26">
        <f>(100-J61)/100*Y61*1000/'Sq Ft lookup'!$D$9</f>
        <v>0.80900052792308574</v>
      </c>
      <c r="AG61" s="26">
        <f>(100-K61)/100*Z61*1000/'Sq Ft lookup'!$D$9</f>
        <v>0.11420351197511704</v>
      </c>
    </row>
    <row r="62" spans="1:33">
      <c r="A62" t="s">
        <v>1876</v>
      </c>
      <c r="B62" t="s">
        <v>1869</v>
      </c>
      <c r="C62" t="s">
        <v>1808</v>
      </c>
      <c r="D62" t="s">
        <v>1870</v>
      </c>
      <c r="E62" t="s">
        <v>1810</v>
      </c>
      <c r="F62">
        <v>2004</v>
      </c>
      <c r="G62" t="s">
        <v>49</v>
      </c>
      <c r="H62" t="s">
        <v>44</v>
      </c>
      <c r="I62" t="s">
        <v>45</v>
      </c>
      <c r="J62" s="2">
        <v>41.246073049170192</v>
      </c>
      <c r="K62" s="2">
        <v>44.732476961666144</v>
      </c>
      <c r="L62" s="2">
        <v>82.025857603621603</v>
      </c>
      <c r="M62" s="2">
        <v>83.241801631835543</v>
      </c>
      <c r="N62" s="2">
        <v>0</v>
      </c>
      <c r="O62" s="2">
        <v>4.7849005233467148</v>
      </c>
      <c r="P62" s="2">
        <v>0</v>
      </c>
      <c r="Q62" s="2">
        <v>5.7328525138208359</v>
      </c>
      <c r="R62" s="3">
        <v>17983.138507723903</v>
      </c>
      <c r="S62" s="3">
        <v>16765.33943258557</v>
      </c>
      <c r="T62" s="27" t="s">
        <v>41</v>
      </c>
      <c r="U62" t="s">
        <v>41</v>
      </c>
      <c r="V62">
        <v>2.5258614706390095</v>
      </c>
      <c r="W62" s="3">
        <v>2.3549010157893573</v>
      </c>
      <c r="X62" s="3">
        <v>5.5391441387833522</v>
      </c>
      <c r="Y62" s="3">
        <v>5.3754960314611324</v>
      </c>
      <c r="Z62" s="3">
        <v>5.063168266121103</v>
      </c>
      <c r="AA62" s="3">
        <v>4.9260435896510941</v>
      </c>
      <c r="AB62" s="3">
        <v>2.1558824527713081</v>
      </c>
      <c r="AC62" s="3">
        <f t="shared" si="0"/>
        <v>2.770161136879786</v>
      </c>
      <c r="AD62" s="21">
        <v>0</v>
      </c>
      <c r="AE62" s="2">
        <f>((Z62*1000)*(O62/100))/'Sq Ft lookup'!$D$9</f>
        <v>0.12065117772089316</v>
      </c>
      <c r="AF62" s="26">
        <f>(100-J62)/100*Y62*1000/'Sq Ft lookup'!$D$9</f>
        <v>1.5728660416182414</v>
      </c>
      <c r="AG62" s="26">
        <f>(100-K62)/100*Z62*1000/'Sq Ft lookup'!$D$9</f>
        <v>1.3935695657111999</v>
      </c>
    </row>
    <row r="63" spans="1:33">
      <c r="A63" t="s">
        <v>1877</v>
      </c>
      <c r="B63" t="s">
        <v>1869</v>
      </c>
      <c r="C63" t="s">
        <v>1808</v>
      </c>
      <c r="D63" t="s">
        <v>1870</v>
      </c>
      <c r="E63" t="s">
        <v>1810</v>
      </c>
      <c r="F63">
        <v>2004</v>
      </c>
      <c r="G63" t="s">
        <v>65</v>
      </c>
      <c r="H63" t="s">
        <v>230</v>
      </c>
      <c r="I63" t="s">
        <v>63</v>
      </c>
      <c r="J63" s="2">
        <v>83.015587882706299</v>
      </c>
      <c r="K63" s="2">
        <v>83.888809742818879</v>
      </c>
      <c r="L63" s="2">
        <v>94.494977536538471</v>
      </c>
      <c r="M63" s="2">
        <v>94.77931638725309</v>
      </c>
      <c r="N63" s="2">
        <v>0</v>
      </c>
      <c r="O63" s="2">
        <v>4.1982272902932154</v>
      </c>
      <c r="P63" s="2">
        <v>0</v>
      </c>
      <c r="Q63" s="2">
        <v>5.0299515647849997</v>
      </c>
      <c r="R63" s="3">
        <v>25260.711841196913</v>
      </c>
      <c r="S63" s="3">
        <v>23956.736909868439</v>
      </c>
      <c r="T63" s="27" t="s">
        <v>41</v>
      </c>
      <c r="U63" t="s">
        <v>41</v>
      </c>
      <c r="V63">
        <v>4.7467400269692783</v>
      </c>
      <c r="W63" s="3">
        <v>4.5013816892044938</v>
      </c>
      <c r="X63" s="3">
        <v>12.295737055752793</v>
      </c>
      <c r="Y63" s="3">
        <v>12.116175186522053</v>
      </c>
      <c r="Z63" s="3">
        <v>2.9139464191866518</v>
      </c>
      <c r="AA63" s="3">
        <v>2.8187618029483312</v>
      </c>
      <c r="AB63" s="3">
        <v>2.4600862095326379</v>
      </c>
      <c r="AC63" s="3">
        <f t="shared" si="0"/>
        <v>0.35867559341569333</v>
      </c>
      <c r="AD63" s="21">
        <v>0</v>
      </c>
      <c r="AE63" s="2">
        <f>((Z63*1000)*(O63/100))/'Sq Ft lookup'!$D$9</f>
        <v>6.092335348347408E-2</v>
      </c>
      <c r="AF63" s="26">
        <f>(100-J63)/100*Y63*1000/'Sq Ft lookup'!$D$9</f>
        <v>1.0248312383128408</v>
      </c>
      <c r="AG63" s="26">
        <f>(100-K63)/100*Z63*1000/'Sq Ft lookup'!$D$9</f>
        <v>0.23380052369894322</v>
      </c>
    </row>
    <row r="64" spans="1:33">
      <c r="A64" t="s">
        <v>1878</v>
      </c>
      <c r="B64" t="s">
        <v>1869</v>
      </c>
      <c r="C64" t="s">
        <v>1808</v>
      </c>
      <c r="D64" t="s">
        <v>1870</v>
      </c>
      <c r="E64" t="s">
        <v>1810</v>
      </c>
      <c r="F64">
        <v>2004</v>
      </c>
      <c r="G64" t="s">
        <v>65</v>
      </c>
      <c r="H64" t="s">
        <v>66</v>
      </c>
      <c r="I64" t="s">
        <v>57</v>
      </c>
      <c r="J64" s="2">
        <v>83.067167537797602</v>
      </c>
      <c r="K64" s="2">
        <v>84.056338069344093</v>
      </c>
      <c r="L64" s="2">
        <v>91.016319602997413</v>
      </c>
      <c r="M64" s="2">
        <v>91.481886430015479</v>
      </c>
      <c r="N64" s="2">
        <v>0</v>
      </c>
      <c r="O64" s="2">
        <v>1.8325803946980179</v>
      </c>
      <c r="P64" s="2">
        <v>0</v>
      </c>
      <c r="Q64" s="2">
        <v>2.0916400199210572</v>
      </c>
      <c r="R64" s="3">
        <v>25640.398614560756</v>
      </c>
      <c r="S64" s="3">
        <v>24336.131728530712</v>
      </c>
      <c r="T64" s="27" t="s">
        <v>41</v>
      </c>
      <c r="U64" t="s">
        <v>41</v>
      </c>
      <c r="V64">
        <v>2.6434249663986624</v>
      </c>
      <c r="W64" s="3">
        <v>2.506379381325079</v>
      </c>
      <c r="X64" s="3">
        <v>12.381625210582573</v>
      </c>
      <c r="Y64" s="3">
        <v>12.20451383117719</v>
      </c>
      <c r="Z64" s="3">
        <v>2.8703243199116906</v>
      </c>
      <c r="AA64" s="3">
        <v>2.7319905934209556</v>
      </c>
      <c r="AB64" s="3">
        <v>6.8812479852576161</v>
      </c>
      <c r="AC64" s="3">
        <f t="shared" si="0"/>
        <v>-4.1492573918366604</v>
      </c>
      <c r="AD64" s="21">
        <v>0</v>
      </c>
      <c r="AE64" s="2">
        <f>((Z64*1000)*(O64/100))/'Sq Ft lookup'!$D$9</f>
        <v>2.6195717505453617E-2</v>
      </c>
      <c r="AF64" s="26">
        <f>(100-J64)/100*Y64*1000/'Sq Ft lookup'!$D$9</f>
        <v>1.029168266862327</v>
      </c>
      <c r="AG64" s="26">
        <f>(100-K64)/100*Z64*1000/'Sq Ft lookup'!$D$9</f>
        <v>0.22790577982077601</v>
      </c>
    </row>
    <row r="65" spans="1:33">
      <c r="A65" t="s">
        <v>1879</v>
      </c>
      <c r="B65" t="s">
        <v>1869</v>
      </c>
      <c r="C65" t="s">
        <v>1808</v>
      </c>
      <c r="D65" t="s">
        <v>1870</v>
      </c>
      <c r="E65" t="s">
        <v>1810</v>
      </c>
      <c r="F65">
        <v>2004</v>
      </c>
      <c r="G65" t="s">
        <v>72</v>
      </c>
      <c r="H65" t="s">
        <v>73</v>
      </c>
      <c r="I65" t="s">
        <v>63</v>
      </c>
      <c r="J65" s="2">
        <v>77.102255561050526</v>
      </c>
      <c r="K65" s="2">
        <v>78.529303496266962</v>
      </c>
      <c r="L65" s="2">
        <v>89.463329290194622</v>
      </c>
      <c r="M65" s="2">
        <v>90.316837707908121</v>
      </c>
      <c r="N65" s="2">
        <v>0</v>
      </c>
      <c r="O65" s="2">
        <v>4.6680475767545779</v>
      </c>
      <c r="P65" s="2">
        <v>0</v>
      </c>
      <c r="Q65" s="2">
        <v>5.9598226395831642</v>
      </c>
      <c r="R65" s="3">
        <v>15125.518602562699</v>
      </c>
      <c r="S65" s="3">
        <v>13910.879488962395</v>
      </c>
      <c r="T65" s="27" t="s">
        <v>41</v>
      </c>
      <c r="U65" t="s">
        <v>41</v>
      </c>
      <c r="V65">
        <v>4.3410879976129708</v>
      </c>
      <c r="W65" s="3">
        <v>3.9892500133074642</v>
      </c>
      <c r="X65" s="3">
        <v>7.5763389129633678</v>
      </c>
      <c r="Y65" s="3">
        <v>7.4119150478823554</v>
      </c>
      <c r="Z65" s="3">
        <v>2.5952938931031015</v>
      </c>
      <c r="AA65" s="3">
        <v>2.4269242507815165</v>
      </c>
      <c r="AB65" s="3">
        <v>2.6214863143073752</v>
      </c>
      <c r="AC65" s="3">
        <f t="shared" si="0"/>
        <v>-0.1945620635258587</v>
      </c>
      <c r="AD65" s="21">
        <v>0</v>
      </c>
      <c r="AE65" s="2">
        <f>((Z65*1000)*(O65/100))/'Sq Ft lookup'!$D$9</f>
        <v>6.033344307104526E-2</v>
      </c>
      <c r="AF65" s="26">
        <f>(100-J65)/100*Y65*1000/'Sq Ft lookup'!$D$9</f>
        <v>0.84519988331481144</v>
      </c>
      <c r="AG65" s="26">
        <f>(100-K65)/100*Z65*1000/'Sq Ft lookup'!$D$9</f>
        <v>0.27750382229486292</v>
      </c>
    </row>
    <row r="66" spans="1:33">
      <c r="A66" t="s">
        <v>1880</v>
      </c>
      <c r="B66" t="s">
        <v>1869</v>
      </c>
      <c r="C66" t="s">
        <v>1808</v>
      </c>
      <c r="D66" t="s">
        <v>1870</v>
      </c>
      <c r="E66" t="s">
        <v>1810</v>
      </c>
      <c r="F66">
        <v>2004</v>
      </c>
      <c r="G66" t="s">
        <v>38</v>
      </c>
      <c r="H66" t="s">
        <v>39</v>
      </c>
      <c r="I66" t="s">
        <v>40</v>
      </c>
      <c r="J66" s="2">
        <v>89.621999301413226</v>
      </c>
      <c r="K66" s="2">
        <v>90.599600792525663</v>
      </c>
      <c r="L66" s="2">
        <v>95.020041739674639</v>
      </c>
      <c r="M66" s="2">
        <v>95.21335320510407</v>
      </c>
      <c r="N66" s="2">
        <v>0</v>
      </c>
      <c r="O66" s="2">
        <v>1.8436388894379436</v>
      </c>
      <c r="P66" s="2">
        <v>0</v>
      </c>
      <c r="Q66" s="2">
        <v>2.6081022009584212</v>
      </c>
      <c r="R66" s="3">
        <v>35112.388262385881</v>
      </c>
      <c r="S66" s="3">
        <v>33727.916067113074</v>
      </c>
      <c r="T66" s="27" t="s">
        <v>41</v>
      </c>
      <c r="U66" t="s">
        <v>41</v>
      </c>
      <c r="V66">
        <v>5.4796329964193475</v>
      </c>
      <c r="W66" s="3">
        <v>5.2668620233332764</v>
      </c>
      <c r="X66" s="3">
        <v>14.387967924119048</v>
      </c>
      <c r="Y66" s="3">
        <v>14.20054008024383</v>
      </c>
      <c r="Z66" s="3">
        <v>2.2472111736394722</v>
      </c>
      <c r="AA66" s="3">
        <v>2.0404158357863182</v>
      </c>
      <c r="AB66" s="3">
        <v>10.904040951078375</v>
      </c>
      <c r="AC66" s="3">
        <f t="shared" ref="AC66:AC129" si="1">AA66-AB66</f>
        <v>-8.8636251152920575</v>
      </c>
      <c r="AD66" s="21">
        <v>0</v>
      </c>
      <c r="AE66" s="2">
        <f>((Z66*1000)*(O66/100))/'Sq Ft lookup'!$D$9</f>
        <v>2.0632698767436328E-2</v>
      </c>
      <c r="AF66" s="26">
        <f>(100-J66)/100*Y66*1000/'Sq Ft lookup'!$D$9</f>
        <v>0.73393035295358544</v>
      </c>
      <c r="AG66" s="26">
        <f>(100-K66)/100*Z66*1000/'Sq Ft lookup'!$D$9</f>
        <v>0.10520260027743011</v>
      </c>
    </row>
    <row r="67" spans="1:33">
      <c r="A67" t="s">
        <v>1881</v>
      </c>
      <c r="B67" t="s">
        <v>1869</v>
      </c>
      <c r="C67" t="s">
        <v>1808</v>
      </c>
      <c r="D67" t="s">
        <v>1870</v>
      </c>
      <c r="E67" t="s">
        <v>1810</v>
      </c>
      <c r="F67">
        <v>2004</v>
      </c>
      <c r="G67" t="s">
        <v>43</v>
      </c>
      <c r="H67" t="s">
        <v>44</v>
      </c>
      <c r="I67" t="s">
        <v>45</v>
      </c>
      <c r="J67" s="2">
        <v>74.063979034004305</v>
      </c>
      <c r="K67" s="2">
        <v>75.447396300400911</v>
      </c>
      <c r="L67" s="2">
        <v>87.267357878690333</v>
      </c>
      <c r="M67" s="2">
        <v>87.910731726641984</v>
      </c>
      <c r="N67" s="2">
        <v>0</v>
      </c>
      <c r="O67" s="2">
        <v>2.9898926933266061</v>
      </c>
      <c r="P67" s="2">
        <v>0</v>
      </c>
      <c r="Q67" s="2">
        <v>3.5822299250231779</v>
      </c>
      <c r="R67" s="3">
        <v>23911.823202325231</v>
      </c>
      <c r="S67" s="3">
        <v>22649.148073029261</v>
      </c>
      <c r="T67" s="27" t="s">
        <v>41</v>
      </c>
      <c r="U67" t="s">
        <v>41</v>
      </c>
      <c r="V67">
        <v>6.7606817440389229</v>
      </c>
      <c r="W67" s="3">
        <v>6.4188629042009984</v>
      </c>
      <c r="X67" s="3">
        <v>13.488001810492609</v>
      </c>
      <c r="Y67" s="3">
        <v>13.307626350112276</v>
      </c>
      <c r="Z67" s="3">
        <v>12.168048645511167</v>
      </c>
      <c r="AA67" s="3">
        <v>11.914751299552515</v>
      </c>
      <c r="AB67" s="3">
        <v>3.2105038830379136</v>
      </c>
      <c r="AC67" s="3">
        <f t="shared" si="1"/>
        <v>8.7042474165146011</v>
      </c>
      <c r="AD67" s="21">
        <v>0</v>
      </c>
      <c r="AE67" s="2">
        <f>((Z67*1000)*(O67/100))/'Sq Ft lookup'!$D$9</f>
        <v>0.18118107438872783</v>
      </c>
      <c r="AF67" s="26">
        <f>(100-J67)/100*Y67*1000/'Sq Ft lookup'!$D$9</f>
        <v>1.7188589443433702</v>
      </c>
      <c r="AG67" s="26">
        <f>(100-K67)/100*Z67*1000/'Sq Ft lookup'!$D$9</f>
        <v>1.487835040790235</v>
      </c>
    </row>
    <row r="68" spans="1:33">
      <c r="A68" t="s">
        <v>1882</v>
      </c>
      <c r="B68" t="s">
        <v>1869</v>
      </c>
      <c r="C68" t="s">
        <v>1808</v>
      </c>
      <c r="D68" t="s">
        <v>1870</v>
      </c>
      <c r="E68" t="s">
        <v>1810</v>
      </c>
      <c r="F68">
        <v>2004</v>
      </c>
      <c r="G68" t="s">
        <v>51</v>
      </c>
      <c r="H68" t="s">
        <v>52</v>
      </c>
      <c r="I68" t="s">
        <v>53</v>
      </c>
      <c r="J68" s="2">
        <v>85.344751714074945</v>
      </c>
      <c r="K68" s="2">
        <v>86.963846133160956</v>
      </c>
      <c r="L68" s="2">
        <v>92.519569019614863</v>
      </c>
      <c r="M68" s="2">
        <v>93.015638032820618</v>
      </c>
      <c r="N68" s="2">
        <v>0</v>
      </c>
      <c r="O68" s="2">
        <v>2.9115279465576851</v>
      </c>
      <c r="P68" s="2">
        <v>0</v>
      </c>
      <c r="Q68" s="2">
        <v>4.4252803213886667</v>
      </c>
      <c r="R68" s="3">
        <v>19936.852705331494</v>
      </c>
      <c r="S68" s="3">
        <v>18635.541875395393</v>
      </c>
      <c r="T68" s="27" t="s">
        <v>41</v>
      </c>
      <c r="U68" t="s">
        <v>41</v>
      </c>
      <c r="V68">
        <v>3.0739413552637282</v>
      </c>
      <c r="W68" s="3">
        <v>2.869995258282255</v>
      </c>
      <c r="X68" s="3">
        <v>9.4982747255338005</v>
      </c>
      <c r="Y68" s="3">
        <v>9.3308949376264234</v>
      </c>
      <c r="Z68" s="3">
        <v>2.9682272427061842</v>
      </c>
      <c r="AA68" s="3">
        <v>2.6772970173787178</v>
      </c>
      <c r="AB68" s="3">
        <v>2.2685474978221047</v>
      </c>
      <c r="AC68" s="3">
        <f t="shared" si="1"/>
        <v>0.40874951955661309</v>
      </c>
      <c r="AD68" s="21">
        <v>0</v>
      </c>
      <c r="AE68" s="2">
        <f>((Z68*1000)*(O68/100))/'Sq Ft lookup'!$D$9</f>
        <v>4.3038229924665924E-2</v>
      </c>
      <c r="AF68" s="26">
        <f>(100-J68)/100*Y68*1000/'Sq Ft lookup'!$D$9</f>
        <v>0.68100887470516147</v>
      </c>
      <c r="AG68" s="26">
        <f>(100-K68)/100*Z68*1000/'Sq Ft lookup'!$D$9</f>
        <v>0.19270053310588253</v>
      </c>
    </row>
    <row r="69" spans="1:33">
      <c r="A69" t="s">
        <v>1883</v>
      </c>
      <c r="B69" t="s">
        <v>1869</v>
      </c>
      <c r="C69" t="s">
        <v>1808</v>
      </c>
      <c r="D69" t="s">
        <v>1870</v>
      </c>
      <c r="E69" t="s">
        <v>1810</v>
      </c>
      <c r="F69">
        <v>2004</v>
      </c>
      <c r="G69" t="s">
        <v>55</v>
      </c>
      <c r="H69" t="s">
        <v>225</v>
      </c>
      <c r="I69" t="s">
        <v>40</v>
      </c>
      <c r="J69" s="2">
        <v>86.611246471943133</v>
      </c>
      <c r="K69" s="2">
        <v>87.536959005479758</v>
      </c>
      <c r="L69" s="2">
        <v>81.698082504593074</v>
      </c>
      <c r="M69" s="2">
        <v>82.462154051998041</v>
      </c>
      <c r="N69" s="2">
        <v>0</v>
      </c>
      <c r="O69" s="2">
        <v>1.7741699888020137</v>
      </c>
      <c r="P69" s="2">
        <v>0</v>
      </c>
      <c r="Q69" s="2">
        <v>2.1299700348582902</v>
      </c>
      <c r="R69" s="3">
        <v>31646.148598219042</v>
      </c>
      <c r="S69" s="3">
        <v>30327.544318074531</v>
      </c>
      <c r="T69" s="27" t="s">
        <v>41</v>
      </c>
      <c r="U69" t="s">
        <v>41</v>
      </c>
      <c r="V69">
        <v>14.317704452960751</v>
      </c>
      <c r="W69" s="3">
        <v>13.719851840833293</v>
      </c>
      <c r="X69" s="3">
        <v>13.43385600500765</v>
      </c>
      <c r="Y69" s="3">
        <v>13.267831898188117</v>
      </c>
      <c r="Z69" s="3">
        <v>9.1782465545441667</v>
      </c>
      <c r="AA69" s="3">
        <v>8.9711751027243398</v>
      </c>
      <c r="AB69" s="3">
        <v>2.8921868456655266</v>
      </c>
      <c r="AC69" s="3">
        <f t="shared" si="1"/>
        <v>6.0789882570588132</v>
      </c>
      <c r="AD69" s="21">
        <v>0</v>
      </c>
      <c r="AE69" s="2">
        <f>((Z69*1000)*(O69/100))/'Sq Ft lookup'!$D$9</f>
        <v>8.1094470054271631E-2</v>
      </c>
      <c r="AF69" s="26">
        <f>(100-J69)/100*Y69*1000/'Sq Ft lookup'!$D$9</f>
        <v>0.88466001562017726</v>
      </c>
      <c r="AG69" s="26">
        <f>(100-K69)/100*Z69*1000/'Sq Ft lookup'!$D$9</f>
        <v>0.56966565272459213</v>
      </c>
    </row>
    <row r="70" spans="1:33">
      <c r="A70" t="s">
        <v>1884</v>
      </c>
      <c r="B70" t="s">
        <v>1869</v>
      </c>
      <c r="C70" t="s">
        <v>1808</v>
      </c>
      <c r="D70" t="s">
        <v>1870</v>
      </c>
      <c r="E70" t="s">
        <v>1810</v>
      </c>
      <c r="F70">
        <v>2004</v>
      </c>
      <c r="G70" t="s">
        <v>55</v>
      </c>
      <c r="H70" t="s">
        <v>56</v>
      </c>
      <c r="I70" t="s">
        <v>57</v>
      </c>
      <c r="J70" s="2">
        <v>87.979317787573748</v>
      </c>
      <c r="K70" s="2">
        <v>88.915608298465642</v>
      </c>
      <c r="L70" s="2">
        <v>89.886779956887878</v>
      </c>
      <c r="M70" s="2">
        <v>90.328422479111964</v>
      </c>
      <c r="N70" s="2">
        <v>0</v>
      </c>
      <c r="O70" s="2">
        <v>3.8211837500480801</v>
      </c>
      <c r="P70" s="2">
        <v>0</v>
      </c>
      <c r="Q70" s="2">
        <v>2.9138015510302533</v>
      </c>
      <c r="R70" s="3">
        <v>31144.439283823525</v>
      </c>
      <c r="S70" s="3">
        <v>29817.568713008448</v>
      </c>
      <c r="T70" s="27" t="s">
        <v>41</v>
      </c>
      <c r="U70" t="s">
        <v>41</v>
      </c>
      <c r="V70">
        <v>3.2056578044672892</v>
      </c>
      <c r="W70" s="3">
        <v>3.0656536810178219</v>
      </c>
      <c r="X70" s="3">
        <v>13.338348817695973</v>
      </c>
      <c r="Y70" s="3">
        <v>13.165486133318506</v>
      </c>
      <c r="Z70" s="3">
        <v>2.3149370796502646</v>
      </c>
      <c r="AA70" s="3">
        <v>2.155263406679381</v>
      </c>
      <c r="AB70" s="3">
        <v>2.7032170689512793</v>
      </c>
      <c r="AC70" s="3">
        <f t="shared" si="1"/>
        <v>-0.54795366227189835</v>
      </c>
      <c r="AD70" s="21">
        <v>0</v>
      </c>
      <c r="AE70" s="2">
        <f>((Z70*1000)*(O70/100))/'Sq Ft lookup'!$D$9</f>
        <v>4.4052788601311496E-2</v>
      </c>
      <c r="AF70" s="26">
        <f>(100-J70)/100*Y70*1000/'Sq Ft lookup'!$D$9</f>
        <v>0.78813807261317848</v>
      </c>
      <c r="AG70" s="26">
        <f>(100-K70)/100*Z70*1000/'Sq Ft lookup'!$D$9</f>
        <v>0.12778719798431062</v>
      </c>
    </row>
    <row r="71" spans="1:33">
      <c r="A71" t="s">
        <v>1885</v>
      </c>
      <c r="B71" t="s">
        <v>1869</v>
      </c>
      <c r="C71" t="s">
        <v>1808</v>
      </c>
      <c r="D71" t="s">
        <v>1870</v>
      </c>
      <c r="E71" t="s">
        <v>1810</v>
      </c>
      <c r="F71">
        <v>2004</v>
      </c>
      <c r="G71" t="s">
        <v>75</v>
      </c>
      <c r="H71" t="s">
        <v>235</v>
      </c>
      <c r="I71" t="s">
        <v>63</v>
      </c>
      <c r="J71" s="2">
        <v>73.085118969774427</v>
      </c>
      <c r="K71" s="2">
        <v>74.223410154658566</v>
      </c>
      <c r="L71" s="2">
        <v>92.484573028696914</v>
      </c>
      <c r="M71" s="2">
        <v>93.017657919673084</v>
      </c>
      <c r="N71" s="2">
        <v>0</v>
      </c>
      <c r="O71" s="2">
        <v>5.1175480425131274</v>
      </c>
      <c r="P71" s="2">
        <v>0</v>
      </c>
      <c r="Q71" s="2">
        <v>6.1314018999917677</v>
      </c>
      <c r="R71" s="3">
        <v>17628.551238870376</v>
      </c>
      <c r="S71" s="3">
        <v>16351.091638886517</v>
      </c>
      <c r="T71" s="27" t="s">
        <v>41</v>
      </c>
      <c r="U71" t="s">
        <v>41</v>
      </c>
      <c r="V71">
        <v>4.3204806031589866</v>
      </c>
      <c r="W71" s="3">
        <v>4.0138847790062773</v>
      </c>
      <c r="X71" s="3">
        <v>9.322372997302061</v>
      </c>
      <c r="Y71" s="3">
        <v>9.152559125392786</v>
      </c>
      <c r="Z71" s="3">
        <v>3.6268333738502783</v>
      </c>
      <c r="AA71" s="3">
        <v>3.4641554344168712</v>
      </c>
      <c r="AB71" s="3">
        <v>2.8961108234584101</v>
      </c>
      <c r="AC71" s="3">
        <f t="shared" si="1"/>
        <v>0.56804461095846115</v>
      </c>
      <c r="AD71" s="21">
        <v>0</v>
      </c>
      <c r="AE71" s="2">
        <f>((Z71*1000)*(O71/100))/'Sq Ft lookup'!$D$9</f>
        <v>9.2432739207513798E-2</v>
      </c>
      <c r="AF71" s="26">
        <f>(100-J71)/100*Y71*1000/'Sq Ft lookup'!$D$9</f>
        <v>1.2267930277990651</v>
      </c>
      <c r="AG71" s="26">
        <f>(100-K71)/100*Z71*1000/'Sq Ft lookup'!$D$9</f>
        <v>0.46557468284429526</v>
      </c>
    </row>
    <row r="72" spans="1:33">
      <c r="A72" t="s">
        <v>1886</v>
      </c>
      <c r="B72" t="s">
        <v>1869</v>
      </c>
      <c r="C72" t="s">
        <v>1808</v>
      </c>
      <c r="D72" t="s">
        <v>1870</v>
      </c>
      <c r="E72" t="s">
        <v>1810</v>
      </c>
      <c r="F72">
        <v>2004</v>
      </c>
      <c r="G72" t="s">
        <v>75</v>
      </c>
      <c r="H72" t="s">
        <v>76</v>
      </c>
      <c r="I72" t="s">
        <v>77</v>
      </c>
      <c r="J72" s="2">
        <v>70.997297404940056</v>
      </c>
      <c r="K72" s="2">
        <v>72.540507739663013</v>
      </c>
      <c r="L72" s="2">
        <v>88.014484339021976</v>
      </c>
      <c r="M72" s="2">
        <v>88.931521860996682</v>
      </c>
      <c r="N72" s="2">
        <v>0</v>
      </c>
      <c r="O72" s="2">
        <v>6.0724172792144513</v>
      </c>
      <c r="P72" s="2">
        <v>0</v>
      </c>
      <c r="Q72" s="2">
        <v>6.1220590410732934</v>
      </c>
      <c r="R72" s="3">
        <v>17333.987709785</v>
      </c>
      <c r="S72" s="3">
        <v>16051.335802218908</v>
      </c>
      <c r="T72" s="27" t="s">
        <v>41</v>
      </c>
      <c r="U72" t="s">
        <v>41</v>
      </c>
      <c r="V72">
        <v>7.8998835594119345</v>
      </c>
      <c r="W72" s="3">
        <v>7.2951727890801852</v>
      </c>
      <c r="X72" s="3">
        <v>9.1795342160160249</v>
      </c>
      <c r="Y72" s="3">
        <v>9.0090152939156063</v>
      </c>
      <c r="Z72" s="3">
        <v>5.0797168091307636</v>
      </c>
      <c r="AA72" s="3">
        <v>4.9041504700101965</v>
      </c>
      <c r="AB72" s="3">
        <v>2.532845416969058</v>
      </c>
      <c r="AC72" s="3">
        <f t="shared" si="1"/>
        <v>2.3713050530411386</v>
      </c>
      <c r="AD72" s="21">
        <v>0</v>
      </c>
      <c r="AE72" s="2">
        <f>((Z72*1000)*(O72/100))/'Sq Ft lookup'!$D$9</f>
        <v>0.15361633528526766</v>
      </c>
      <c r="AF72" s="26">
        <f>(100-J72)/100*Y72*1000/'Sq Ft lookup'!$D$9</f>
        <v>1.3012240599789884</v>
      </c>
      <c r="AG72" s="26">
        <f>(100-K72)/100*Z72*1000/'Sq Ft lookup'!$D$9</f>
        <v>0.69465360759477035</v>
      </c>
    </row>
    <row r="73" spans="1:33">
      <c r="A73" t="s">
        <v>1887</v>
      </c>
      <c r="B73" t="s">
        <v>1869</v>
      </c>
      <c r="C73" t="s">
        <v>1808</v>
      </c>
      <c r="D73" t="s">
        <v>1870</v>
      </c>
      <c r="E73" t="s">
        <v>1810</v>
      </c>
      <c r="F73">
        <v>2004</v>
      </c>
      <c r="G73" t="s">
        <v>61</v>
      </c>
      <c r="H73" t="s">
        <v>62</v>
      </c>
      <c r="I73" t="s">
        <v>63</v>
      </c>
      <c r="J73" s="2">
        <v>62.038926683307302</v>
      </c>
      <c r="K73" s="2">
        <v>64.119174462744581</v>
      </c>
      <c r="L73" s="2">
        <v>86.719167662448584</v>
      </c>
      <c r="M73" s="2">
        <v>87.766437468370185</v>
      </c>
      <c r="N73" s="2">
        <v>0</v>
      </c>
      <c r="O73" s="2">
        <v>5.3334953668390819</v>
      </c>
      <c r="P73" s="2">
        <v>0</v>
      </c>
      <c r="Q73" s="2">
        <v>6.3901312414014377</v>
      </c>
      <c r="R73" s="3">
        <v>15846.947698668402</v>
      </c>
      <c r="S73" s="3">
        <v>14619.3471740684</v>
      </c>
      <c r="T73" s="27" t="s">
        <v>41</v>
      </c>
      <c r="U73" t="s">
        <v>41</v>
      </c>
      <c r="V73">
        <v>2.8550674140434245</v>
      </c>
      <c r="W73" s="3">
        <v>2.6298920268571551</v>
      </c>
      <c r="X73" s="3">
        <v>5.6938181946773598</v>
      </c>
      <c r="Y73" s="3">
        <v>5.5243242402246864</v>
      </c>
      <c r="Z73" s="3">
        <v>3.1816262638278721</v>
      </c>
      <c r="AA73" s="3">
        <v>3.0359300505635298</v>
      </c>
      <c r="AB73" s="3">
        <v>3.217851737422329</v>
      </c>
      <c r="AC73" s="3">
        <f t="shared" si="1"/>
        <v>-0.18192168685879917</v>
      </c>
      <c r="AD73" s="21">
        <v>0</v>
      </c>
      <c r="AE73" s="2">
        <f>((Z73*1000)*(O73/100))/'Sq Ft lookup'!$D$9</f>
        <v>8.4507913033563226E-2</v>
      </c>
      <c r="AF73" s="26">
        <f>(100-J73)/100*Y73*1000/'Sq Ft lookup'!$D$9</f>
        <v>1.0443689118941832</v>
      </c>
      <c r="AG73" s="26">
        <f>(100-K73)/100*Z73*1000/'Sq Ft lookup'!$D$9</f>
        <v>0.56852279331253808</v>
      </c>
    </row>
    <row r="74" spans="1:33">
      <c r="A74" t="s">
        <v>1888</v>
      </c>
      <c r="B74" t="s">
        <v>1889</v>
      </c>
      <c r="C74" t="s">
        <v>1808</v>
      </c>
      <c r="D74" t="s">
        <v>1890</v>
      </c>
      <c r="E74" t="s">
        <v>1810</v>
      </c>
      <c r="F74">
        <v>2004</v>
      </c>
      <c r="G74" t="s">
        <v>79</v>
      </c>
      <c r="H74" t="s">
        <v>62</v>
      </c>
      <c r="I74" t="s">
        <v>70</v>
      </c>
      <c r="J74" s="2">
        <v>34.703889501915953</v>
      </c>
      <c r="K74" s="2">
        <v>34.869285309245534</v>
      </c>
      <c r="L74" s="2">
        <v>81.036856047604431</v>
      </c>
      <c r="M74" s="2">
        <v>81.078059405420632</v>
      </c>
      <c r="N74" s="2">
        <v>0</v>
      </c>
      <c r="O74" s="2">
        <v>0.17853827477801379</v>
      </c>
      <c r="P74" s="2">
        <v>0</v>
      </c>
      <c r="Q74" s="2">
        <v>0.55542943446967152</v>
      </c>
      <c r="R74" s="3">
        <v>13527.393443908944</v>
      </c>
      <c r="S74" s="3">
        <v>13497.665897684084</v>
      </c>
      <c r="T74" s="27" t="s">
        <v>41</v>
      </c>
      <c r="U74" t="s">
        <v>41</v>
      </c>
      <c r="V74">
        <v>3.1139616628297322</v>
      </c>
      <c r="W74" s="3">
        <v>3.1071950917354898</v>
      </c>
      <c r="X74" s="3">
        <v>4.2175740077970918</v>
      </c>
      <c r="Y74" s="3">
        <v>4.2152622377488713</v>
      </c>
      <c r="Z74" s="3">
        <v>3.7305726636957082</v>
      </c>
      <c r="AA74" s="3">
        <v>3.7235894551325095</v>
      </c>
      <c r="AB74" s="3">
        <v>2.3044813802549395</v>
      </c>
      <c r="AC74" s="3">
        <f t="shared" si="1"/>
        <v>1.41910807487757</v>
      </c>
      <c r="AD74" s="21">
        <v>0</v>
      </c>
      <c r="AE74" s="2">
        <f>((Z74*1000)*(O74/100))/'Sq Ft lookup'!$D$9</f>
        <v>3.3169821081187804E-3</v>
      </c>
      <c r="AF74" s="26">
        <f>(100-J74)/100*Y74*1000/'Sq Ft lookup'!$D$9</f>
        <v>1.3707182711875066</v>
      </c>
      <c r="AG74" s="26">
        <f>(100-K74)/100*Z74*1000/'Sq Ft lookup'!$D$9</f>
        <v>1.2100341822325356</v>
      </c>
    </row>
    <row r="75" spans="1:33">
      <c r="A75" t="s">
        <v>1891</v>
      </c>
      <c r="B75" t="s">
        <v>1889</v>
      </c>
      <c r="C75" t="s">
        <v>1808</v>
      </c>
      <c r="D75" t="s">
        <v>1890</v>
      </c>
      <c r="E75" t="s">
        <v>1810</v>
      </c>
      <c r="F75">
        <v>2004</v>
      </c>
      <c r="G75" t="s">
        <v>81</v>
      </c>
      <c r="H75" t="s">
        <v>82</v>
      </c>
      <c r="I75" t="s">
        <v>77</v>
      </c>
      <c r="J75" s="2">
        <v>49.263990408631223</v>
      </c>
      <c r="K75" s="2">
        <v>49.455810753784505</v>
      </c>
      <c r="L75" s="2">
        <v>75.307904740673877</v>
      </c>
      <c r="M75" s="2">
        <v>75.36486830796963</v>
      </c>
      <c r="N75" s="2">
        <v>0</v>
      </c>
      <c r="O75" s="2">
        <v>0.33686178161882196</v>
      </c>
      <c r="P75" s="2">
        <v>0</v>
      </c>
      <c r="Q75" s="2">
        <v>0.77295945148856571</v>
      </c>
      <c r="R75" s="3">
        <v>13762.225294211981</v>
      </c>
      <c r="S75" s="3">
        <v>13731.035831842233</v>
      </c>
      <c r="T75" s="27" t="s">
        <v>41</v>
      </c>
      <c r="U75" t="s">
        <v>41</v>
      </c>
      <c r="V75">
        <v>6.3855023846112013</v>
      </c>
      <c r="W75" s="3">
        <v>6.3707664959952774</v>
      </c>
      <c r="X75" s="3">
        <v>4.8387213398126958</v>
      </c>
      <c r="Y75" s="3">
        <v>4.8364189010723209</v>
      </c>
      <c r="Z75" s="3">
        <v>3.3588140085911093</v>
      </c>
      <c r="AA75" s="3">
        <v>3.3482600766940154</v>
      </c>
      <c r="AB75" s="3">
        <v>12.965891566703089</v>
      </c>
      <c r="AC75" s="3">
        <f t="shared" si="1"/>
        <v>-9.6176314900090745</v>
      </c>
      <c r="AD75" s="21">
        <v>0</v>
      </c>
      <c r="AE75" s="2">
        <f>((Z75*1000)*(O75/100))/'Sq Ft lookup'!$D$9</f>
        <v>5.634741389742323E-3</v>
      </c>
      <c r="AF75" s="26">
        <f>(100-J75)/100*Y75*1000/'Sq Ft lookup'!$D$9</f>
        <v>1.2220149190870644</v>
      </c>
      <c r="AG75" s="26">
        <f>(100-K75)/100*Z75*1000/'Sq Ft lookup'!$D$9</f>
        <v>0.84546081122046168</v>
      </c>
    </row>
    <row r="76" spans="1:33">
      <c r="A76" t="s">
        <v>1892</v>
      </c>
      <c r="B76" t="s">
        <v>1889</v>
      </c>
      <c r="C76" t="s">
        <v>1808</v>
      </c>
      <c r="D76" t="s">
        <v>1890</v>
      </c>
      <c r="E76" t="s">
        <v>1810</v>
      </c>
      <c r="F76">
        <v>2004</v>
      </c>
      <c r="G76" t="s">
        <v>59</v>
      </c>
      <c r="H76" t="s">
        <v>44</v>
      </c>
      <c r="I76" t="s">
        <v>45</v>
      </c>
      <c r="J76" s="2">
        <v>42.609028884102372</v>
      </c>
      <c r="K76" s="2">
        <v>42.797305700740274</v>
      </c>
      <c r="L76" s="2">
        <v>83.241055456591212</v>
      </c>
      <c r="M76" s="2">
        <v>83.268811618722893</v>
      </c>
      <c r="N76" s="2">
        <v>0</v>
      </c>
      <c r="O76" s="2">
        <v>0.24810482379372173</v>
      </c>
      <c r="P76" s="2">
        <v>0</v>
      </c>
      <c r="Q76" s="2">
        <v>0.56511750796784754</v>
      </c>
      <c r="R76" s="3">
        <v>16564.502612862863</v>
      </c>
      <c r="S76" s="3">
        <v>16534.213523747803</v>
      </c>
      <c r="T76" s="27" t="s">
        <v>41</v>
      </c>
      <c r="U76" t="s">
        <v>41</v>
      </c>
      <c r="V76">
        <v>2.3657779567548678</v>
      </c>
      <c r="W76" s="3">
        <v>2.3618596549045274</v>
      </c>
      <c r="X76" s="3">
        <v>5.5641045796722031</v>
      </c>
      <c r="Y76" s="3">
        <v>5.5624311262201669</v>
      </c>
      <c r="Z76" s="3">
        <v>4.960509475755666</v>
      </c>
      <c r="AA76" s="3">
        <v>4.9571625967854001</v>
      </c>
      <c r="AB76" s="3">
        <v>3.3002044745920998</v>
      </c>
      <c r="AC76" s="3">
        <f t="shared" si="1"/>
        <v>1.6569581221933003</v>
      </c>
      <c r="AD76" s="21">
        <v>0</v>
      </c>
      <c r="AE76" s="2">
        <f>((Z76*1000)*(O76/100))/'Sq Ft lookup'!$D$9</f>
        <v>6.1291151863020242E-3</v>
      </c>
      <c r="AF76" s="26">
        <f>(100-J76)/100*Y76*1000/'Sq Ft lookup'!$D$9</f>
        <v>1.589807390931631</v>
      </c>
      <c r="AG76" s="26">
        <f>(100-K76)/100*Z76*1000/'Sq Ft lookup'!$D$9</f>
        <v>1.4131200553298431</v>
      </c>
    </row>
    <row r="77" spans="1:33">
      <c r="A77" t="s">
        <v>1893</v>
      </c>
      <c r="B77" t="s">
        <v>1889</v>
      </c>
      <c r="C77" t="s">
        <v>1808</v>
      </c>
      <c r="D77" t="s">
        <v>1890</v>
      </c>
      <c r="E77" t="s">
        <v>1810</v>
      </c>
      <c r="F77">
        <v>2004</v>
      </c>
      <c r="G77" t="s">
        <v>68</v>
      </c>
      <c r="H77" t="s">
        <v>69</v>
      </c>
      <c r="I77" t="s">
        <v>70</v>
      </c>
      <c r="J77" s="2">
        <v>55.804491425904004</v>
      </c>
      <c r="K77" s="2">
        <v>55.988889005191943</v>
      </c>
      <c r="L77" s="2">
        <v>89.553948939331491</v>
      </c>
      <c r="M77" s="2">
        <v>89.588297663776757</v>
      </c>
      <c r="N77" s="2">
        <v>0</v>
      </c>
      <c r="O77" s="2">
        <v>1.8795045541850286</v>
      </c>
      <c r="P77" s="2">
        <v>0</v>
      </c>
      <c r="Q77" s="2">
        <v>1.4761291462735733</v>
      </c>
      <c r="R77" s="3">
        <v>8693.249326910096</v>
      </c>
      <c r="S77" s="3">
        <v>8664.3445451804291</v>
      </c>
      <c r="T77" s="27" t="s">
        <v>41</v>
      </c>
      <c r="U77" t="s">
        <v>41</v>
      </c>
      <c r="V77">
        <v>0.97107885003977579</v>
      </c>
      <c r="W77" s="3">
        <v>0.96788554762806844</v>
      </c>
      <c r="X77" s="3">
        <v>3.0297415923792022</v>
      </c>
      <c r="Y77" s="3">
        <v>3.0292015028789789</v>
      </c>
      <c r="Z77" s="3">
        <v>1.6814497835899918</v>
      </c>
      <c r="AA77" s="3">
        <v>1.6912329716505297</v>
      </c>
      <c r="AB77" s="3">
        <v>2.3087297268675839</v>
      </c>
      <c r="AC77" s="3">
        <f t="shared" si="1"/>
        <v>-0.61749675521705427</v>
      </c>
      <c r="AD77" s="21">
        <v>0</v>
      </c>
      <c r="AE77" s="2">
        <f>((Z77*1000)*(O77/100))/'Sq Ft lookup'!$D$9</f>
        <v>1.5738508595073808E-2</v>
      </c>
      <c r="AF77" s="26">
        <f>(100-J77)/100*Y77*1000/'Sq Ft lookup'!$D$9</f>
        <v>0.66671863044398605</v>
      </c>
      <c r="AG77" s="26">
        <f>(100-K77)/100*Z77*1000/'Sq Ft lookup'!$D$9</f>
        <v>0.36853821243911911</v>
      </c>
    </row>
    <row r="78" spans="1:33">
      <c r="A78" t="s">
        <v>1894</v>
      </c>
      <c r="B78" t="s">
        <v>1889</v>
      </c>
      <c r="C78" t="s">
        <v>1808</v>
      </c>
      <c r="D78" t="s">
        <v>1890</v>
      </c>
      <c r="E78" t="s">
        <v>1810</v>
      </c>
      <c r="F78">
        <v>2004</v>
      </c>
      <c r="G78" t="s">
        <v>47</v>
      </c>
      <c r="H78" t="s">
        <v>220</v>
      </c>
      <c r="I78" t="s">
        <v>57</v>
      </c>
      <c r="J78" s="2">
        <v>61.574946308940561</v>
      </c>
      <c r="K78" s="2">
        <v>61.657390854670304</v>
      </c>
      <c r="L78" s="2">
        <v>87.688339503566652</v>
      </c>
      <c r="M78" s="2">
        <v>87.700825554759902</v>
      </c>
      <c r="N78" s="2">
        <v>0</v>
      </c>
      <c r="O78" s="2">
        <v>8.1786353922297619E-2</v>
      </c>
      <c r="P78" s="2">
        <v>0</v>
      </c>
      <c r="Q78" s="2">
        <v>0.15287016943643625</v>
      </c>
      <c r="R78" s="3">
        <v>30027.839399099215</v>
      </c>
      <c r="S78" s="3">
        <v>29997.038603893881</v>
      </c>
      <c r="T78" s="27" t="s">
        <v>41</v>
      </c>
      <c r="U78" t="s">
        <v>41</v>
      </c>
      <c r="V78">
        <v>6.1148089673453976</v>
      </c>
      <c r="W78" s="3">
        <v>6.1086061075933396</v>
      </c>
      <c r="X78" s="3">
        <v>14.922104803599677</v>
      </c>
      <c r="Y78" s="3">
        <v>14.921079087437814</v>
      </c>
      <c r="Z78" s="3">
        <v>13.639980625004952</v>
      </c>
      <c r="AA78" s="3">
        <v>13.623815299680306</v>
      </c>
      <c r="AB78" s="3">
        <v>11.631198965124863</v>
      </c>
      <c r="AC78" s="3">
        <f t="shared" si="1"/>
        <v>1.9926163345554428</v>
      </c>
      <c r="AD78" s="21">
        <v>0</v>
      </c>
      <c r="AE78" s="2">
        <f>((Z78*1000)*(O78/100))/'Sq Ft lookup'!$D$9</f>
        <v>5.5555990183761813E-3</v>
      </c>
      <c r="AF78" s="26">
        <f>(100-J78)/100*Y78*1000/'Sq Ft lookup'!$D$9</f>
        <v>2.8552951447377604</v>
      </c>
      <c r="AG78" s="26">
        <f>(100-K78)/100*Z78*1000/'Sq Ft lookup'!$D$9</f>
        <v>2.604544053059934</v>
      </c>
    </row>
    <row r="79" spans="1:33">
      <c r="A79" t="s">
        <v>1895</v>
      </c>
      <c r="B79" t="s">
        <v>1889</v>
      </c>
      <c r="C79" t="s">
        <v>1808</v>
      </c>
      <c r="D79" t="s">
        <v>1890</v>
      </c>
      <c r="E79" t="s">
        <v>1810</v>
      </c>
      <c r="F79">
        <v>2004</v>
      </c>
      <c r="G79" t="s">
        <v>47</v>
      </c>
      <c r="H79" t="s">
        <v>39</v>
      </c>
      <c r="I79" t="s">
        <v>40</v>
      </c>
      <c r="J79" s="2">
        <v>89.124152943842589</v>
      </c>
      <c r="K79" s="2">
        <v>89.168688752779872</v>
      </c>
      <c r="L79" s="2">
        <v>95.897029902181586</v>
      </c>
      <c r="M79" s="2">
        <v>95.901284150947177</v>
      </c>
      <c r="N79" s="2">
        <v>0</v>
      </c>
      <c r="O79" s="2">
        <v>2.2697158352226906E-2</v>
      </c>
      <c r="P79" s="2">
        <v>0</v>
      </c>
      <c r="Q79" s="2">
        <v>0.11571498428322254</v>
      </c>
      <c r="R79" s="3">
        <v>30488.33448645052</v>
      </c>
      <c r="S79" s="3">
        <v>30457.869506205017</v>
      </c>
      <c r="T79" s="27" t="s">
        <v>41</v>
      </c>
      <c r="U79" t="s">
        <v>41</v>
      </c>
      <c r="V79">
        <v>4.7452886077079546</v>
      </c>
      <c r="W79" s="3">
        <v>4.7403664618066612</v>
      </c>
      <c r="X79" s="3">
        <v>15.122328096247418</v>
      </c>
      <c r="Y79" s="3">
        <v>15.12125245381235</v>
      </c>
      <c r="Z79" s="3">
        <v>2.3061072481199121</v>
      </c>
      <c r="AA79" s="3">
        <v>2.2882674440930018</v>
      </c>
      <c r="AB79" s="3">
        <v>2.1505096517322668</v>
      </c>
      <c r="AC79" s="3">
        <f t="shared" si="1"/>
        <v>0.13775779236073493</v>
      </c>
      <c r="AD79" s="21">
        <v>0</v>
      </c>
      <c r="AE79" s="2">
        <f>((Z79*1000)*(O79/100))/'Sq Ft lookup'!$D$9</f>
        <v>2.6066773599499934E-4</v>
      </c>
      <c r="AF79" s="26">
        <f>(100-J79)/100*Y79*1000/'Sq Ft lookup'!$D$9</f>
        <v>0.81900612044426335</v>
      </c>
      <c r="AG79" s="26">
        <f>(100-K79)/100*Z79*1000/'Sq Ft lookup'!$D$9</f>
        <v>0.12439325385386983</v>
      </c>
    </row>
    <row r="80" spans="1:33">
      <c r="A80" t="s">
        <v>1896</v>
      </c>
      <c r="B80" t="s">
        <v>1889</v>
      </c>
      <c r="C80" t="s">
        <v>1808</v>
      </c>
      <c r="D80" t="s">
        <v>1890</v>
      </c>
      <c r="E80" t="s">
        <v>1810</v>
      </c>
      <c r="F80">
        <v>2004</v>
      </c>
      <c r="G80" t="s">
        <v>49</v>
      </c>
      <c r="H80" t="s">
        <v>44</v>
      </c>
      <c r="I80" t="s">
        <v>45</v>
      </c>
      <c r="J80" s="2">
        <v>41.246073049170192</v>
      </c>
      <c r="K80" s="2">
        <v>41.435087141485546</v>
      </c>
      <c r="L80" s="2">
        <v>82.025857603621603</v>
      </c>
      <c r="M80" s="2">
        <v>82.053674994511169</v>
      </c>
      <c r="N80" s="2">
        <v>0</v>
      </c>
      <c r="O80" s="2">
        <v>0.21681422382160806</v>
      </c>
      <c r="P80" s="2">
        <v>0</v>
      </c>
      <c r="Q80" s="2">
        <v>0.54280371813180228</v>
      </c>
      <c r="R80" s="3">
        <v>17983.138507723903</v>
      </c>
      <c r="S80" s="3">
        <v>17952.807662589312</v>
      </c>
      <c r="T80" s="27" t="s">
        <v>41</v>
      </c>
      <c r="U80" t="s">
        <v>41</v>
      </c>
      <c r="V80">
        <v>2.5258614706390095</v>
      </c>
      <c r="W80" s="3">
        <v>2.5219509263621913</v>
      </c>
      <c r="X80" s="3">
        <v>5.5391441387833522</v>
      </c>
      <c r="Y80" s="3">
        <v>5.537113927752273</v>
      </c>
      <c r="Z80" s="3">
        <v>5.063168266121103</v>
      </c>
      <c r="AA80" s="3">
        <v>5.0563595569321791</v>
      </c>
      <c r="AB80" s="3">
        <v>4.1623103700432349</v>
      </c>
      <c r="AC80" s="3">
        <f t="shared" si="1"/>
        <v>0.89404918688894419</v>
      </c>
      <c r="AD80" s="21">
        <v>0</v>
      </c>
      <c r="AE80" s="2">
        <f>((Z80*1000)*(O80/100))/'Sq Ft lookup'!$D$9</f>
        <v>5.4669666219982283E-3</v>
      </c>
      <c r="AF80" s="26">
        <f>(100-J80)/100*Y80*1000/'Sq Ft lookup'!$D$9</f>
        <v>1.6201553148883434</v>
      </c>
      <c r="AG80" s="26">
        <f>(100-K80)/100*Z80*1000/'Sq Ft lookup'!$D$9</f>
        <v>1.4767131887120422</v>
      </c>
    </row>
    <row r="81" spans="1:33">
      <c r="A81" t="s">
        <v>1897</v>
      </c>
      <c r="B81" t="s">
        <v>1889</v>
      </c>
      <c r="C81" t="s">
        <v>1808</v>
      </c>
      <c r="D81" t="s">
        <v>1890</v>
      </c>
      <c r="E81" t="s">
        <v>1810</v>
      </c>
      <c r="F81">
        <v>2004</v>
      </c>
      <c r="G81" t="s">
        <v>65</v>
      </c>
      <c r="H81" t="s">
        <v>230</v>
      </c>
      <c r="I81" t="s">
        <v>63</v>
      </c>
      <c r="J81" s="2">
        <v>83.015587882706299</v>
      </c>
      <c r="K81" s="2">
        <v>83.05378717192184</v>
      </c>
      <c r="L81" s="2">
        <v>94.494977536538471</v>
      </c>
      <c r="M81" s="2">
        <v>94.502153659423001</v>
      </c>
      <c r="N81" s="2">
        <v>0</v>
      </c>
      <c r="O81" s="2">
        <v>0.23303303734913511</v>
      </c>
      <c r="P81" s="2">
        <v>0</v>
      </c>
      <c r="Q81" s="2">
        <v>0.52011884042361967</v>
      </c>
      <c r="R81" s="3">
        <v>25260.711841196913</v>
      </c>
      <c r="S81" s="3">
        <v>25231.287009507312</v>
      </c>
      <c r="T81" s="27" t="s">
        <v>41</v>
      </c>
      <c r="U81" t="s">
        <v>41</v>
      </c>
      <c r="V81">
        <v>4.7467400269692783</v>
      </c>
      <c r="W81" s="3">
        <v>4.740551747703897</v>
      </c>
      <c r="X81" s="3">
        <v>12.295737055752793</v>
      </c>
      <c r="Y81" s="3">
        <v>12.295777598999356</v>
      </c>
      <c r="Z81" s="3">
        <v>2.9139464191866518</v>
      </c>
      <c r="AA81" s="3">
        <v>2.9132111496877386</v>
      </c>
      <c r="AB81" s="3">
        <v>4.118029267398275</v>
      </c>
      <c r="AC81" s="3">
        <f t="shared" si="1"/>
        <v>-1.2048181177105364</v>
      </c>
      <c r="AD81" s="21">
        <v>0</v>
      </c>
      <c r="AE81" s="2">
        <f>((Z81*1000)*(O81/100))/'Sq Ft lookup'!$D$9</f>
        <v>3.381702115217637E-3</v>
      </c>
      <c r="AF81" s="26">
        <f>(100-J81)/100*Y81*1000/'Sq Ft lookup'!$D$9</f>
        <v>1.0400226795019576</v>
      </c>
      <c r="AG81" s="26">
        <f>(100-K81)/100*Z81*1000/'Sq Ft lookup'!$D$9</f>
        <v>0.24591810851171944</v>
      </c>
    </row>
    <row r="82" spans="1:33">
      <c r="A82" t="s">
        <v>1898</v>
      </c>
      <c r="B82" t="s">
        <v>1889</v>
      </c>
      <c r="C82" t="s">
        <v>1808</v>
      </c>
      <c r="D82" t="s">
        <v>1890</v>
      </c>
      <c r="E82" t="s">
        <v>1810</v>
      </c>
      <c r="F82">
        <v>2004</v>
      </c>
      <c r="G82" t="s">
        <v>65</v>
      </c>
      <c r="H82" t="s">
        <v>66</v>
      </c>
      <c r="I82" t="s">
        <v>57</v>
      </c>
      <c r="J82" s="2">
        <v>83.067167537797602</v>
      </c>
      <c r="K82" s="2">
        <v>83.097064171889002</v>
      </c>
      <c r="L82" s="2">
        <v>91.016319602997413</v>
      </c>
      <c r="M82" s="2">
        <v>91.026654191112286</v>
      </c>
      <c r="N82" s="2">
        <v>0</v>
      </c>
      <c r="O82" s="2">
        <v>7.2947580849550539E-2</v>
      </c>
      <c r="P82" s="2">
        <v>0</v>
      </c>
      <c r="Q82" s="2">
        <v>7.3819567614784087E-2</v>
      </c>
      <c r="R82" s="3">
        <v>25640.398614560756</v>
      </c>
      <c r="S82" s="3">
        <v>25610.524983275664</v>
      </c>
      <c r="T82" s="27" t="s">
        <v>41</v>
      </c>
      <c r="U82" t="s">
        <v>41</v>
      </c>
      <c r="V82">
        <v>2.6434249663986624</v>
      </c>
      <c r="W82" s="3">
        <v>2.6403838431401714</v>
      </c>
      <c r="X82" s="3">
        <v>12.381625210582573</v>
      </c>
      <c r="Y82" s="3">
        <v>12.380707514074619</v>
      </c>
      <c r="Z82" s="3">
        <v>2.8703243199116906</v>
      </c>
      <c r="AA82" s="3">
        <v>2.873778926692224</v>
      </c>
      <c r="AB82" s="3">
        <v>3.8515196041541806</v>
      </c>
      <c r="AC82" s="3">
        <f t="shared" si="1"/>
        <v>-0.97774067746195659</v>
      </c>
      <c r="AD82" s="21">
        <v>0</v>
      </c>
      <c r="AE82" s="2">
        <f>((Z82*1000)*(O82/100))/'Sq Ft lookup'!$D$9</f>
        <v>1.0427450965696673E-3</v>
      </c>
      <c r="AF82" s="26">
        <f>(100-J82)/100*Y82*1000/'Sq Ft lookup'!$D$9</f>
        <v>1.0440261259928081</v>
      </c>
      <c r="AG82" s="26">
        <f>(100-K82)/100*Z82*1000/'Sq Ft lookup'!$D$9</f>
        <v>0.24161806666002814</v>
      </c>
    </row>
    <row r="83" spans="1:33">
      <c r="A83" t="s">
        <v>1899</v>
      </c>
      <c r="B83" t="s">
        <v>1889</v>
      </c>
      <c r="C83" t="s">
        <v>1808</v>
      </c>
      <c r="D83" t="s">
        <v>1890</v>
      </c>
      <c r="E83" t="s">
        <v>1810</v>
      </c>
      <c r="F83">
        <v>2004</v>
      </c>
      <c r="G83" t="s">
        <v>72</v>
      </c>
      <c r="H83" t="s">
        <v>73</v>
      </c>
      <c r="I83" t="s">
        <v>63</v>
      </c>
      <c r="J83" s="2">
        <v>77.102255561050526</v>
      </c>
      <c r="K83" s="2">
        <v>77.163505903997901</v>
      </c>
      <c r="L83" s="2">
        <v>89.463329290194622</v>
      </c>
      <c r="M83" s="2">
        <v>89.484651925318275</v>
      </c>
      <c r="N83" s="2">
        <v>0</v>
      </c>
      <c r="O83" s="2">
        <v>0.10361643140223062</v>
      </c>
      <c r="P83" s="2">
        <v>0</v>
      </c>
      <c r="Q83" s="2">
        <v>0.59517459818540486</v>
      </c>
      <c r="R83" s="3">
        <v>15125.518602562699</v>
      </c>
      <c r="S83" s="3">
        <v>15096.969367089076</v>
      </c>
      <c r="T83" s="27" t="s">
        <v>41</v>
      </c>
      <c r="U83" t="s">
        <v>41</v>
      </c>
      <c r="V83">
        <v>4.3410879976129708</v>
      </c>
      <c r="W83" s="3">
        <v>4.3323018463412843</v>
      </c>
      <c r="X83" s="3">
        <v>7.5763389129633678</v>
      </c>
      <c r="Y83" s="3">
        <v>7.5749390690776135</v>
      </c>
      <c r="Z83" s="3">
        <v>2.5952938931031015</v>
      </c>
      <c r="AA83" s="3">
        <v>2.5821072550592241</v>
      </c>
      <c r="AB83" s="3">
        <v>7.7943099166126659</v>
      </c>
      <c r="AC83" s="3">
        <f t="shared" si="1"/>
        <v>-5.2122026615534418</v>
      </c>
      <c r="AD83" s="21">
        <v>0</v>
      </c>
      <c r="AE83" s="2">
        <f>((Z83*1000)*(O83/100))/'Sq Ft lookup'!$D$9</f>
        <v>1.3392185838812032E-3</v>
      </c>
      <c r="AF83" s="26">
        <f>(100-J83)/100*Y83*1000/'Sq Ft lookup'!$D$9</f>
        <v>0.86378993498183776</v>
      </c>
      <c r="AG83" s="26">
        <f>(100-K83)/100*Z83*1000/'Sq Ft lookup'!$D$9</f>
        <v>0.29515644256593265</v>
      </c>
    </row>
    <row r="84" spans="1:33">
      <c r="A84" t="s">
        <v>1900</v>
      </c>
      <c r="B84" t="s">
        <v>1889</v>
      </c>
      <c r="C84" t="s">
        <v>1808</v>
      </c>
      <c r="D84" t="s">
        <v>1890</v>
      </c>
      <c r="E84" t="s">
        <v>1810</v>
      </c>
      <c r="F84">
        <v>2004</v>
      </c>
      <c r="G84" t="s">
        <v>38</v>
      </c>
      <c r="H84" t="s">
        <v>39</v>
      </c>
      <c r="I84" t="s">
        <v>40</v>
      </c>
      <c r="J84" s="2">
        <v>89.621999301413226</v>
      </c>
      <c r="K84" s="2">
        <v>89.668558382501686</v>
      </c>
      <c r="L84" s="2">
        <v>95.020041739674639</v>
      </c>
      <c r="M84" s="2">
        <v>95.024517922293029</v>
      </c>
      <c r="N84" s="2">
        <v>0</v>
      </c>
      <c r="O84" s="2">
        <v>3.211835572928376E-2</v>
      </c>
      <c r="P84" s="2">
        <v>0</v>
      </c>
      <c r="Q84" s="2">
        <v>0.10524736513548999</v>
      </c>
      <c r="R84" s="3">
        <v>35112.388262385881</v>
      </c>
      <c r="S84" s="3">
        <v>35082.108123492784</v>
      </c>
      <c r="T84" s="27" t="s">
        <v>41</v>
      </c>
      <c r="U84" t="s">
        <v>41</v>
      </c>
      <c r="V84">
        <v>5.4796329964193475</v>
      </c>
      <c r="W84" s="3">
        <v>5.4747071072077018</v>
      </c>
      <c r="X84" s="3">
        <v>14.387967924119048</v>
      </c>
      <c r="Y84" s="3">
        <v>14.386495761286278</v>
      </c>
      <c r="Z84" s="3">
        <v>2.2472111736394722</v>
      </c>
      <c r="AA84" s="3">
        <v>2.2328093088706642</v>
      </c>
      <c r="AB84" s="3">
        <v>4.0634245823236572</v>
      </c>
      <c r="AC84" s="3">
        <f t="shared" si="1"/>
        <v>-1.830615273452993</v>
      </c>
      <c r="AD84" s="21">
        <v>0</v>
      </c>
      <c r="AE84" s="2">
        <f>((Z84*1000)*(O84/100))/'Sq Ft lookup'!$D$9</f>
        <v>3.594458559450888E-4</v>
      </c>
      <c r="AF84" s="26">
        <f>(100-J84)/100*Y84*1000/'Sq Ft lookup'!$D$9</f>
        <v>0.74354115070141769</v>
      </c>
      <c r="AG84" s="26">
        <f>(100-K84)/100*Z84*1000/'Sq Ft lookup'!$D$9</f>
        <v>0.11562216654704219</v>
      </c>
    </row>
    <row r="85" spans="1:33">
      <c r="A85" t="s">
        <v>1901</v>
      </c>
      <c r="B85" t="s">
        <v>1889</v>
      </c>
      <c r="C85" t="s">
        <v>1808</v>
      </c>
      <c r="D85" t="s">
        <v>1890</v>
      </c>
      <c r="E85" t="s">
        <v>1810</v>
      </c>
      <c r="F85">
        <v>2004</v>
      </c>
      <c r="G85" t="s">
        <v>43</v>
      </c>
      <c r="H85" t="s">
        <v>44</v>
      </c>
      <c r="I85" t="s">
        <v>45</v>
      </c>
      <c r="J85" s="2">
        <v>74.063979034004305</v>
      </c>
      <c r="K85" s="2">
        <v>74.150544509462549</v>
      </c>
      <c r="L85" s="2">
        <v>87.267357878690333</v>
      </c>
      <c r="M85" s="2">
        <v>87.281147961116488</v>
      </c>
      <c r="N85" s="2">
        <v>0</v>
      </c>
      <c r="O85" s="2">
        <v>0.15318735328319588</v>
      </c>
      <c r="P85" s="2">
        <v>0</v>
      </c>
      <c r="Q85" s="2">
        <v>0.35762981200918964</v>
      </c>
      <c r="R85" s="3">
        <v>23911.823202325231</v>
      </c>
      <c r="S85" s="3">
        <v>23882.576968931269</v>
      </c>
      <c r="T85" s="27" t="s">
        <v>41</v>
      </c>
      <c r="U85" t="s">
        <v>41</v>
      </c>
      <c r="V85">
        <v>6.7606817440389229</v>
      </c>
      <c r="W85" s="3">
        <v>6.7533627563649965</v>
      </c>
      <c r="X85" s="3">
        <v>13.488001810492609</v>
      </c>
      <c r="Y85" s="3">
        <v>13.493053546912289</v>
      </c>
      <c r="Z85" s="3">
        <v>12.168048645511167</v>
      </c>
      <c r="AA85" s="3">
        <v>12.15008016571981</v>
      </c>
      <c r="AB85" s="3">
        <v>2.5364978836367067</v>
      </c>
      <c r="AC85" s="3">
        <f t="shared" si="1"/>
        <v>9.6135822820831045</v>
      </c>
      <c r="AD85" s="21">
        <v>0</v>
      </c>
      <c r="AE85" s="2">
        <f>((Z85*1000)*(O85/100))/'Sq Ft lookup'!$D$9</f>
        <v>9.2828245349951821E-3</v>
      </c>
      <c r="AF85" s="26">
        <f>(100-J85)/100*Y85*1000/'Sq Ft lookup'!$D$9</f>
        <v>1.7428093609961139</v>
      </c>
      <c r="AG85" s="26">
        <f>(100-K85)/100*Z85*1000/'Sq Ft lookup'!$D$9</f>
        <v>1.5664214734503759</v>
      </c>
    </row>
    <row r="86" spans="1:33">
      <c r="A86" t="s">
        <v>1902</v>
      </c>
      <c r="B86" t="s">
        <v>1889</v>
      </c>
      <c r="C86" t="s">
        <v>1808</v>
      </c>
      <c r="D86" t="s">
        <v>1890</v>
      </c>
      <c r="E86" t="s">
        <v>1810</v>
      </c>
      <c r="F86">
        <v>2004</v>
      </c>
      <c r="G86" t="s">
        <v>51</v>
      </c>
      <c r="H86" t="s">
        <v>52</v>
      </c>
      <c r="I86" t="s">
        <v>53</v>
      </c>
      <c r="J86" s="2">
        <v>85.344751714074945</v>
      </c>
      <c r="K86" s="2">
        <v>85.421174067437576</v>
      </c>
      <c r="L86" s="2">
        <v>92.519569019614863</v>
      </c>
      <c r="M86" s="2">
        <v>92.530841711033005</v>
      </c>
      <c r="N86" s="2">
        <v>0</v>
      </c>
      <c r="O86" s="2">
        <v>1.3966862663944521E-2</v>
      </c>
      <c r="P86" s="2">
        <v>0</v>
      </c>
      <c r="Q86" s="2">
        <v>0.36284522239282019</v>
      </c>
      <c r="R86" s="3">
        <v>19936.852705331494</v>
      </c>
      <c r="S86" s="3">
        <v>19907.205076873091</v>
      </c>
      <c r="T86" s="27" t="s">
        <v>41</v>
      </c>
      <c r="U86" t="s">
        <v>41</v>
      </c>
      <c r="V86">
        <v>3.0739413552637282</v>
      </c>
      <c r="W86" s="3">
        <v>3.0693090376451146</v>
      </c>
      <c r="X86" s="3">
        <v>9.4982747255338005</v>
      </c>
      <c r="Y86" s="3">
        <v>9.4976691433710609</v>
      </c>
      <c r="Z86" s="3">
        <v>2.9682272427061842</v>
      </c>
      <c r="AA86" s="3">
        <v>2.9460256689427871</v>
      </c>
      <c r="AB86" s="3">
        <v>4.0309930858902527</v>
      </c>
      <c r="AC86" s="3">
        <f t="shared" si="1"/>
        <v>-1.0849674169474657</v>
      </c>
      <c r="AD86" s="21">
        <v>0</v>
      </c>
      <c r="AE86" s="2">
        <f>((Z86*1000)*(O86/100))/'Sq Ft lookup'!$D$9</f>
        <v>2.0645827815864542E-4</v>
      </c>
      <c r="AF86" s="26">
        <f>(100-J86)/100*Y86*1000/'Sq Ft lookup'!$D$9</f>
        <v>0.69318077407207179</v>
      </c>
      <c r="AG86" s="26">
        <f>(100-K86)/100*Z86*1000/'Sq Ft lookup'!$D$9</f>
        <v>0.21550432420170901</v>
      </c>
    </row>
    <row r="87" spans="1:33">
      <c r="A87" t="s">
        <v>1903</v>
      </c>
      <c r="B87" t="s">
        <v>1889</v>
      </c>
      <c r="C87" t="s">
        <v>1808</v>
      </c>
      <c r="D87" t="s">
        <v>1890</v>
      </c>
      <c r="E87" t="s">
        <v>1810</v>
      </c>
      <c r="F87">
        <v>2004</v>
      </c>
      <c r="G87" t="s">
        <v>55</v>
      </c>
      <c r="H87" t="s">
        <v>225</v>
      </c>
      <c r="I87" t="s">
        <v>40</v>
      </c>
      <c r="J87" s="2">
        <v>86.611246471943133</v>
      </c>
      <c r="K87" s="2">
        <v>86.654071255893129</v>
      </c>
      <c r="L87" s="2">
        <v>81.698082504593074</v>
      </c>
      <c r="M87" s="2">
        <v>81.71539370955692</v>
      </c>
      <c r="N87" s="2">
        <v>0</v>
      </c>
      <c r="O87" s="2">
        <v>1.4943064615084706E-2</v>
      </c>
      <c r="P87" s="2">
        <v>0</v>
      </c>
      <c r="Q87" s="2">
        <v>2.849553928780113E-2</v>
      </c>
      <c r="R87" s="3">
        <v>31646.148598219042</v>
      </c>
      <c r="S87" s="3">
        <v>31616.646340749416</v>
      </c>
      <c r="T87" s="27" t="s">
        <v>41</v>
      </c>
      <c r="U87" t="s">
        <v>41</v>
      </c>
      <c r="V87">
        <v>14.317704452960751</v>
      </c>
      <c r="W87" s="3">
        <v>14.304169139035116</v>
      </c>
      <c r="X87" s="3">
        <v>13.43385600500765</v>
      </c>
      <c r="Y87" s="3">
        <v>13.434588663738433</v>
      </c>
      <c r="Z87" s="3">
        <v>9.1782465545441667</v>
      </c>
      <c r="AA87" s="3">
        <v>9.1701719943878288</v>
      </c>
      <c r="AB87" s="3">
        <v>7.7583617533410587</v>
      </c>
      <c r="AC87" s="3">
        <f t="shared" si="1"/>
        <v>1.4118102410467701</v>
      </c>
      <c r="AD87" s="21">
        <v>0</v>
      </c>
      <c r="AE87" s="2">
        <f>((Z87*1000)*(O87/100))/'Sq Ft lookup'!$D$9</f>
        <v>6.8302356233930299E-4</v>
      </c>
      <c r="AF87" s="26">
        <f>(100-J87)/100*Y87*1000/'Sq Ft lookup'!$D$9</f>
        <v>0.89577886638257354</v>
      </c>
      <c r="AG87" s="26">
        <f>(100-K87)/100*Z87*1000/'Sq Ft lookup'!$D$9</f>
        <v>0.61002103841031308</v>
      </c>
    </row>
    <row r="88" spans="1:33">
      <c r="A88" t="s">
        <v>1904</v>
      </c>
      <c r="B88" t="s">
        <v>1889</v>
      </c>
      <c r="C88" t="s">
        <v>1808</v>
      </c>
      <c r="D88" t="s">
        <v>1890</v>
      </c>
      <c r="E88" t="s">
        <v>1810</v>
      </c>
      <c r="F88">
        <v>2004</v>
      </c>
      <c r="G88" t="s">
        <v>55</v>
      </c>
      <c r="H88" t="s">
        <v>56</v>
      </c>
      <c r="I88" t="s">
        <v>57</v>
      </c>
      <c r="J88" s="2">
        <v>87.979317787573748</v>
      </c>
      <c r="K88" s="2">
        <v>87.995425640544966</v>
      </c>
      <c r="L88" s="2">
        <v>89.886779956887878</v>
      </c>
      <c r="M88" s="2">
        <v>89.896855216254195</v>
      </c>
      <c r="N88" s="2">
        <v>0</v>
      </c>
      <c r="O88" s="2">
        <v>0.4523254439057221</v>
      </c>
      <c r="P88" s="2">
        <v>0</v>
      </c>
      <c r="Q88" s="2">
        <v>-1.9814194341421676E-2</v>
      </c>
      <c r="R88" s="3">
        <v>31144.439283823525</v>
      </c>
      <c r="S88" s="3">
        <v>31114.844361512914</v>
      </c>
      <c r="T88" s="27" t="s">
        <v>41</v>
      </c>
      <c r="U88" t="s">
        <v>41</v>
      </c>
      <c r="V88">
        <v>3.2056578044672892</v>
      </c>
      <c r="W88" s="3">
        <v>3.2024636116084002</v>
      </c>
      <c r="X88" s="3">
        <v>13.338348817695973</v>
      </c>
      <c r="Y88" s="3">
        <v>13.332930934786095</v>
      </c>
      <c r="Z88" s="3">
        <v>2.3149370796502646</v>
      </c>
      <c r="AA88" s="3">
        <v>2.3221485291175954</v>
      </c>
      <c r="AB88" s="3">
        <v>7.5497856497164921</v>
      </c>
      <c r="AC88" s="3">
        <f t="shared" si="1"/>
        <v>-5.2276371205988967</v>
      </c>
      <c r="AD88" s="21">
        <v>0</v>
      </c>
      <c r="AE88" s="2">
        <f>((Z88*1000)*(O88/100))/'Sq Ft lookup'!$D$9</f>
        <v>5.2146660466465232E-3</v>
      </c>
      <c r="AF88" s="26">
        <f>(100-J88)/100*Y88*1000/'Sq Ft lookup'!$D$9</f>
        <v>0.79816198071360023</v>
      </c>
      <c r="AG88" s="26">
        <f>(100-K88)/100*Z88*1000/'Sq Ft lookup'!$D$9</f>
        <v>0.1383955891938311</v>
      </c>
    </row>
    <row r="89" spans="1:33">
      <c r="A89" t="s">
        <v>1905</v>
      </c>
      <c r="B89" t="s">
        <v>1889</v>
      </c>
      <c r="C89" t="s">
        <v>1808</v>
      </c>
      <c r="D89" t="s">
        <v>1890</v>
      </c>
      <c r="E89" t="s">
        <v>1810</v>
      </c>
      <c r="F89">
        <v>2004</v>
      </c>
      <c r="G89" t="s">
        <v>75</v>
      </c>
      <c r="H89" t="s">
        <v>235</v>
      </c>
      <c r="I89" t="s">
        <v>63</v>
      </c>
      <c r="J89" s="2">
        <v>73.085118969774427</v>
      </c>
      <c r="K89" s="2">
        <v>73.137623571138192</v>
      </c>
      <c r="L89" s="2">
        <v>92.484573028696914</v>
      </c>
      <c r="M89" s="2">
        <v>92.498382564962299</v>
      </c>
      <c r="N89" s="2">
        <v>0</v>
      </c>
      <c r="O89" s="2">
        <v>0.33418191347730053</v>
      </c>
      <c r="P89" s="2">
        <v>0</v>
      </c>
      <c r="Q89" s="2">
        <v>0.64830744788065653</v>
      </c>
      <c r="R89" s="3">
        <v>17628.551238870376</v>
      </c>
      <c r="S89" s="3">
        <v>17598.45487931127</v>
      </c>
      <c r="T89" s="27" t="s">
        <v>41</v>
      </c>
      <c r="U89" t="s">
        <v>41</v>
      </c>
      <c r="V89">
        <v>4.3204806031589866</v>
      </c>
      <c r="W89" s="3">
        <v>4.3125420541981505</v>
      </c>
      <c r="X89" s="3">
        <v>9.322372997302061</v>
      </c>
      <c r="Y89" s="3">
        <v>9.3213288599691815</v>
      </c>
      <c r="Z89" s="3">
        <v>3.6268333738502783</v>
      </c>
      <c r="AA89" s="3">
        <v>3.6184145895085771</v>
      </c>
      <c r="AB89" s="3">
        <v>2.2414674704620623</v>
      </c>
      <c r="AC89" s="3">
        <f t="shared" si="1"/>
        <v>1.3769471190465148</v>
      </c>
      <c r="AD89" s="21">
        <v>0</v>
      </c>
      <c r="AE89" s="2">
        <f>((Z89*1000)*(O89/100))/'Sq Ft lookup'!$D$9</f>
        <v>6.0359667168158361E-3</v>
      </c>
      <c r="AF89" s="26">
        <f>(100-J89)/100*Y89*1000/'Sq Ft lookup'!$D$9</f>
        <v>1.2494146280362484</v>
      </c>
      <c r="AG89" s="26">
        <f>(100-K89)/100*Z89*1000/'Sq Ft lookup'!$D$9</f>
        <v>0.48518607237612082</v>
      </c>
    </row>
    <row r="90" spans="1:33">
      <c r="A90" t="s">
        <v>1906</v>
      </c>
      <c r="B90" t="s">
        <v>1889</v>
      </c>
      <c r="C90" t="s">
        <v>1808</v>
      </c>
      <c r="D90" t="s">
        <v>1890</v>
      </c>
      <c r="E90" t="s">
        <v>1810</v>
      </c>
      <c r="F90">
        <v>2004</v>
      </c>
      <c r="G90" t="s">
        <v>75</v>
      </c>
      <c r="H90" t="s">
        <v>76</v>
      </c>
      <c r="I90" t="s">
        <v>77</v>
      </c>
      <c r="J90" s="2">
        <v>70.997297404940056</v>
      </c>
      <c r="K90" s="2">
        <v>71.052663861582019</v>
      </c>
      <c r="L90" s="2">
        <v>88.014484339021976</v>
      </c>
      <c r="M90" s="2">
        <v>88.035832928823666</v>
      </c>
      <c r="N90" s="2">
        <v>0</v>
      </c>
      <c r="O90" s="2">
        <v>0.48838541834863197</v>
      </c>
      <c r="P90" s="2">
        <v>0</v>
      </c>
      <c r="Q90" s="2">
        <v>0.31200916390475886</v>
      </c>
      <c r="R90" s="3">
        <v>17333.987709785</v>
      </c>
      <c r="S90" s="3">
        <v>17303.435424665488</v>
      </c>
      <c r="T90" s="27" t="s">
        <v>41</v>
      </c>
      <c r="U90" t="s">
        <v>41</v>
      </c>
      <c r="V90">
        <v>7.8998835594119345</v>
      </c>
      <c r="W90" s="3">
        <v>7.8858124944356289</v>
      </c>
      <c r="X90" s="3">
        <v>9.1795342160160249</v>
      </c>
      <c r="Y90" s="3">
        <v>9.1783824786385182</v>
      </c>
      <c r="Z90" s="3">
        <v>5.0797168091307636</v>
      </c>
      <c r="AA90" s="3">
        <v>5.0749450939841578</v>
      </c>
      <c r="AB90" s="3">
        <v>7.5393513769336682</v>
      </c>
      <c r="AC90" s="3">
        <f t="shared" si="1"/>
        <v>-2.4644062829495104</v>
      </c>
      <c r="AD90" s="21">
        <v>0</v>
      </c>
      <c r="AE90" s="2">
        <f>((Z90*1000)*(O90/100))/'Sq Ft lookup'!$D$9</f>
        <v>1.2354878580278417E-2</v>
      </c>
      <c r="AF90" s="26">
        <f>(100-J90)/100*Y90*1000/'Sq Ft lookup'!$D$9</f>
        <v>1.3256867396995125</v>
      </c>
      <c r="AG90" s="26">
        <f>(100-K90)/100*Z90*1000/'Sq Ft lookup'!$D$9</f>
        <v>0.73229218108506078</v>
      </c>
    </row>
    <row r="91" spans="1:33">
      <c r="A91" t="s">
        <v>1907</v>
      </c>
      <c r="B91" t="s">
        <v>1889</v>
      </c>
      <c r="C91" t="s">
        <v>1808</v>
      </c>
      <c r="D91" t="s">
        <v>1890</v>
      </c>
      <c r="E91" t="s">
        <v>1810</v>
      </c>
      <c r="F91">
        <v>2004</v>
      </c>
      <c r="G91" t="s">
        <v>61</v>
      </c>
      <c r="H91" t="s">
        <v>62</v>
      </c>
      <c r="I91" t="s">
        <v>63</v>
      </c>
      <c r="J91" s="2">
        <v>62.038926683307302</v>
      </c>
      <c r="K91" s="2">
        <v>62.16677156708856</v>
      </c>
      <c r="L91" s="2">
        <v>86.719167662448584</v>
      </c>
      <c r="M91" s="2">
        <v>86.743219567389602</v>
      </c>
      <c r="N91" s="2">
        <v>0</v>
      </c>
      <c r="O91" s="2">
        <v>0.31242622053482394</v>
      </c>
      <c r="P91" s="2">
        <v>0</v>
      </c>
      <c r="Q91" s="2">
        <v>0.78201437496591786</v>
      </c>
      <c r="R91" s="3">
        <v>15846.947698668402</v>
      </c>
      <c r="S91" s="3">
        <v>15817.642017887301</v>
      </c>
      <c r="T91" s="27" t="s">
        <v>41</v>
      </c>
      <c r="U91" t="s">
        <v>41</v>
      </c>
      <c r="V91">
        <v>2.8550674140434245</v>
      </c>
      <c r="W91" s="3">
        <v>2.8498963540468041</v>
      </c>
      <c r="X91" s="3">
        <v>5.6938181946773598</v>
      </c>
      <c r="Y91" s="3">
        <v>5.6926826558534582</v>
      </c>
      <c r="Z91" s="3">
        <v>3.1816262638278721</v>
      </c>
      <c r="AA91" s="3">
        <v>3.1702105743571862</v>
      </c>
      <c r="AB91" s="3">
        <v>2.5886752268131179</v>
      </c>
      <c r="AC91" s="3">
        <f t="shared" si="1"/>
        <v>0.58153534754406833</v>
      </c>
      <c r="AD91" s="21">
        <v>0</v>
      </c>
      <c r="AE91" s="2">
        <f>((Z91*1000)*(O91/100))/'Sq Ft lookup'!$D$9</f>
        <v>4.9503160794924037E-3</v>
      </c>
      <c r="AF91" s="26">
        <f>(100-J91)/100*Y91*1000/'Sq Ft lookup'!$D$9</f>
        <v>1.0761969306151296</v>
      </c>
      <c r="AG91" s="26">
        <f>(100-K91)/100*Z91*1000/'Sq Ft lookup'!$D$9</f>
        <v>0.59945813360333888</v>
      </c>
    </row>
    <row r="92" spans="1:33">
      <c r="A92" t="s">
        <v>1908</v>
      </c>
      <c r="B92" t="s">
        <v>1909</v>
      </c>
      <c r="C92" t="s">
        <v>1808</v>
      </c>
      <c r="D92" t="s">
        <v>1910</v>
      </c>
      <c r="E92" t="s">
        <v>1810</v>
      </c>
      <c r="F92">
        <v>2004</v>
      </c>
      <c r="G92" t="s">
        <v>79</v>
      </c>
      <c r="H92" t="s">
        <v>62</v>
      </c>
      <c r="I92" t="s">
        <v>70</v>
      </c>
      <c r="J92" s="2">
        <v>34.703889501915953</v>
      </c>
      <c r="K92" s="2">
        <v>34.755913655552447</v>
      </c>
      <c r="L92" s="2">
        <v>81.036856047604431</v>
      </c>
      <c r="M92" s="2">
        <v>81.045892271862854</v>
      </c>
      <c r="N92" s="2">
        <v>0</v>
      </c>
      <c r="O92" s="2">
        <v>0.12767614523565413</v>
      </c>
      <c r="P92" s="2">
        <v>0</v>
      </c>
      <c r="Q92" s="2">
        <v>0.12724702841535804</v>
      </c>
      <c r="R92" s="3">
        <v>13527.393443908944</v>
      </c>
      <c r="S92" s="3">
        <v>13520.179701431294</v>
      </c>
      <c r="T92" s="27" t="s">
        <v>41</v>
      </c>
      <c r="U92" t="s">
        <v>41</v>
      </c>
      <c r="V92">
        <v>3.1139616628297322</v>
      </c>
      <c r="W92" s="3">
        <v>3.1124772422429707</v>
      </c>
      <c r="X92" s="3">
        <v>4.2175740077970918</v>
      </c>
      <c r="Y92" s="3">
        <v>4.2161931867872919</v>
      </c>
      <c r="Z92" s="3">
        <v>3.7305726636957082</v>
      </c>
      <c r="AA92" s="3">
        <v>3.726330679738362</v>
      </c>
      <c r="AB92" s="3">
        <v>2.8543443097046142</v>
      </c>
      <c r="AC92" s="3">
        <f t="shared" si="1"/>
        <v>0.87198637003374779</v>
      </c>
      <c r="AD92" s="21">
        <v>0</v>
      </c>
      <c r="AE92" s="2">
        <f>((Z92*1000)*(O92/100))/'Sq Ft lookup'!$D$9</f>
        <v>2.3720375359670034E-3</v>
      </c>
      <c r="AF92" s="26">
        <f>(100-J92)/100*Y92*1000/'Sq Ft lookup'!$D$9</f>
        <v>1.3710209970404987</v>
      </c>
      <c r="AG92" s="26">
        <f>(100-K92)/100*Z92*1000/'Sq Ft lookup'!$D$9</f>
        <v>1.2121404630697135</v>
      </c>
    </row>
    <row r="93" spans="1:33">
      <c r="A93" t="s">
        <v>1911</v>
      </c>
      <c r="B93" t="s">
        <v>1909</v>
      </c>
      <c r="C93" t="s">
        <v>1808</v>
      </c>
      <c r="D93" t="s">
        <v>1910</v>
      </c>
      <c r="E93" t="s">
        <v>1810</v>
      </c>
      <c r="F93">
        <v>2004</v>
      </c>
      <c r="G93" t="s">
        <v>81</v>
      </c>
      <c r="H93" t="s">
        <v>82</v>
      </c>
      <c r="I93" t="s">
        <v>77</v>
      </c>
      <c r="J93" s="2">
        <v>49.263990408631223</v>
      </c>
      <c r="K93" s="2">
        <v>49.309134350356445</v>
      </c>
      <c r="L93" s="2">
        <v>75.307904740673877</v>
      </c>
      <c r="M93" s="2">
        <v>75.32064551477788</v>
      </c>
      <c r="N93" s="2">
        <v>0</v>
      </c>
      <c r="O93" s="2">
        <v>0.13267763440506267</v>
      </c>
      <c r="P93" s="2">
        <v>0</v>
      </c>
      <c r="Q93" s="2">
        <v>0.13109828241255383</v>
      </c>
      <c r="R93" s="3">
        <v>13762.225294211981</v>
      </c>
      <c r="S93" s="3">
        <v>13754.948701142514</v>
      </c>
      <c r="T93" s="27" t="s">
        <v>41</v>
      </c>
      <c r="U93" t="s">
        <v>41</v>
      </c>
      <c r="V93">
        <v>6.3855023846112013</v>
      </c>
      <c r="W93" s="3">
        <v>6.3822054610274632</v>
      </c>
      <c r="X93" s="3">
        <v>4.8387213398126958</v>
      </c>
      <c r="Y93" s="3">
        <v>4.8377223551384301</v>
      </c>
      <c r="Z93" s="3">
        <v>3.3588140085911093</v>
      </c>
      <c r="AA93" s="3">
        <v>3.3553235518199913</v>
      </c>
      <c r="AB93" s="3">
        <v>1.8763361687324234</v>
      </c>
      <c r="AC93" s="3">
        <f t="shared" si="1"/>
        <v>1.4789873830875679</v>
      </c>
      <c r="AD93" s="21">
        <v>0</v>
      </c>
      <c r="AE93" s="2">
        <f>((Z93*1000)*(O93/100))/'Sq Ft lookup'!$D$9</f>
        <v>2.2193202045142145E-3</v>
      </c>
      <c r="AF93" s="26">
        <f>(100-J93)/100*Y93*1000/'Sq Ft lookup'!$D$9</f>
        <v>1.2223442620053913</v>
      </c>
      <c r="AG93" s="26">
        <f>(100-K93)/100*Z93*1000/'Sq Ft lookup'!$D$9</f>
        <v>0.84791429109378802</v>
      </c>
    </row>
    <row r="94" spans="1:33">
      <c r="A94" t="s">
        <v>1912</v>
      </c>
      <c r="B94" t="s">
        <v>1909</v>
      </c>
      <c r="C94" t="s">
        <v>1808</v>
      </c>
      <c r="D94" t="s">
        <v>1910</v>
      </c>
      <c r="E94" t="s">
        <v>1810</v>
      </c>
      <c r="F94">
        <v>2004</v>
      </c>
      <c r="G94" t="s">
        <v>59</v>
      </c>
      <c r="H94" t="s">
        <v>44</v>
      </c>
      <c r="I94" t="s">
        <v>45</v>
      </c>
      <c r="J94" s="2">
        <v>42.609028884102372</v>
      </c>
      <c r="K94" s="2">
        <v>42.651256178858034</v>
      </c>
      <c r="L94" s="2">
        <v>83.241055456591212</v>
      </c>
      <c r="M94" s="2">
        <v>83.247165584146089</v>
      </c>
      <c r="N94" s="2">
        <v>0</v>
      </c>
      <c r="O94" s="2">
        <v>0.10653892785591552</v>
      </c>
      <c r="P94" s="2">
        <v>0</v>
      </c>
      <c r="Q94" s="2">
        <v>9.7441818417484408E-2</v>
      </c>
      <c r="R94" s="3">
        <v>16564.502612862863</v>
      </c>
      <c r="S94" s="3">
        <v>16557.330240316471</v>
      </c>
      <c r="T94" s="27" t="s">
        <v>41</v>
      </c>
      <c r="U94" t="s">
        <v>41</v>
      </c>
      <c r="V94">
        <v>2.3657779567548678</v>
      </c>
      <c r="W94" s="3">
        <v>2.3649152683019632</v>
      </c>
      <c r="X94" s="3">
        <v>5.5641045796722031</v>
      </c>
      <c r="Y94" s="3">
        <v>5.5631978367747239</v>
      </c>
      <c r="Z94" s="3">
        <v>4.960509475755666</v>
      </c>
      <c r="AA94" s="3">
        <v>4.959106194686921</v>
      </c>
      <c r="AB94" s="3">
        <v>2.8928048779881528</v>
      </c>
      <c r="AC94" s="3">
        <f t="shared" si="1"/>
        <v>2.0663013166987683</v>
      </c>
      <c r="AD94" s="21">
        <v>0</v>
      </c>
      <c r="AE94" s="2">
        <f>((Z94*1000)*(O94/100))/'Sq Ft lookup'!$D$9</f>
        <v>2.6319091691539751E-3</v>
      </c>
      <c r="AF94" s="26">
        <f>(100-J94)/100*Y94*1000/'Sq Ft lookup'!$D$9</f>
        <v>1.5900265257089758</v>
      </c>
      <c r="AG94" s="26">
        <f>(100-K94)/100*Z94*1000/'Sq Ft lookup'!$D$9</f>
        <v>1.4167280236427238</v>
      </c>
    </row>
    <row r="95" spans="1:33">
      <c r="A95" t="s">
        <v>1913</v>
      </c>
      <c r="B95" t="s">
        <v>1909</v>
      </c>
      <c r="C95" t="s">
        <v>1808</v>
      </c>
      <c r="D95" t="s">
        <v>1910</v>
      </c>
      <c r="E95" t="s">
        <v>1810</v>
      </c>
      <c r="F95">
        <v>2004</v>
      </c>
      <c r="G95" t="s">
        <v>68</v>
      </c>
      <c r="H95" t="s">
        <v>69</v>
      </c>
      <c r="I95" t="s">
        <v>70</v>
      </c>
      <c r="J95" s="2">
        <v>55.804491425904004</v>
      </c>
      <c r="K95" s="2">
        <v>55.842002057824899</v>
      </c>
      <c r="L95" s="2">
        <v>89.553948939331491</v>
      </c>
      <c r="M95" s="2">
        <v>89.562362974637779</v>
      </c>
      <c r="N95" s="2">
        <v>0</v>
      </c>
      <c r="O95" s="2">
        <v>0.2781364545448553</v>
      </c>
      <c r="P95" s="2">
        <v>0</v>
      </c>
      <c r="Q95" s="2">
        <v>0.24031344822856346</v>
      </c>
      <c r="R95" s="3">
        <v>8693.249326910096</v>
      </c>
      <c r="S95" s="3">
        <v>8685.9868183402286</v>
      </c>
      <c r="T95" s="27" t="s">
        <v>41</v>
      </c>
      <c r="U95" t="s">
        <v>41</v>
      </c>
      <c r="V95">
        <v>0.97107885003977579</v>
      </c>
      <c r="W95" s="3">
        <v>0.97029649074902358</v>
      </c>
      <c r="X95" s="3">
        <v>3.0297415923792022</v>
      </c>
      <c r="Y95" s="3">
        <v>3.0294184681288945</v>
      </c>
      <c r="Z95" s="3">
        <v>1.6814497835899918</v>
      </c>
      <c r="AA95" s="3">
        <v>1.6827321808884914</v>
      </c>
      <c r="AB95" s="3">
        <v>10.422408804896662</v>
      </c>
      <c r="AC95" s="3">
        <f t="shared" si="1"/>
        <v>-8.7396766240081707</v>
      </c>
      <c r="AD95" s="21">
        <v>0</v>
      </c>
      <c r="AE95" s="2">
        <f>((Z95*1000)*(O95/100))/'Sq Ft lookup'!$D$9</f>
        <v>2.3290462216281598E-3</v>
      </c>
      <c r="AF95" s="26">
        <f>(100-J95)/100*Y95*1000/'Sq Ft lookup'!$D$9</f>
        <v>0.66676638387806442</v>
      </c>
      <c r="AG95" s="26">
        <f>(100-K95)/100*Z95*1000/'Sq Ft lookup'!$D$9</f>
        <v>0.36976820758783674</v>
      </c>
    </row>
    <row r="96" spans="1:33">
      <c r="A96" t="s">
        <v>1914</v>
      </c>
      <c r="B96" t="s">
        <v>1909</v>
      </c>
      <c r="C96" t="s">
        <v>1808</v>
      </c>
      <c r="D96" t="s">
        <v>1910</v>
      </c>
      <c r="E96" t="s">
        <v>1810</v>
      </c>
      <c r="F96">
        <v>2004</v>
      </c>
      <c r="G96" t="s">
        <v>47</v>
      </c>
      <c r="H96" t="s">
        <v>220</v>
      </c>
      <c r="I96" t="s">
        <v>57</v>
      </c>
      <c r="J96" s="2">
        <v>61.574946308940561</v>
      </c>
      <c r="K96" s="2">
        <v>61.59455605035069</v>
      </c>
      <c r="L96" s="2">
        <v>87.688339503566652</v>
      </c>
      <c r="M96" s="2">
        <v>87.691070110285025</v>
      </c>
      <c r="N96" s="2">
        <v>0</v>
      </c>
      <c r="O96" s="2">
        <v>3.0924084585445242E-2</v>
      </c>
      <c r="P96" s="2">
        <v>0</v>
      </c>
      <c r="Q96" s="2">
        <v>2.735715134853672E-2</v>
      </c>
      <c r="R96" s="3">
        <v>30027.839399099215</v>
      </c>
      <c r="S96" s="3">
        <v>30020.341549363897</v>
      </c>
      <c r="T96" s="27" t="s">
        <v>41</v>
      </c>
      <c r="U96" t="s">
        <v>41</v>
      </c>
      <c r="V96">
        <v>6.1148089673453976</v>
      </c>
      <c r="W96" s="3">
        <v>6.1134518294619928</v>
      </c>
      <c r="X96" s="3">
        <v>14.922104803599677</v>
      </c>
      <c r="Y96" s="3">
        <v>14.92154076601779</v>
      </c>
      <c r="Z96" s="3">
        <v>13.639980625004952</v>
      </c>
      <c r="AA96" s="3">
        <v>13.636638213679911</v>
      </c>
      <c r="AB96" s="3">
        <v>10.272034418782161</v>
      </c>
      <c r="AC96" s="3">
        <f t="shared" si="1"/>
        <v>3.3646037948977501</v>
      </c>
      <c r="AD96" s="21">
        <v>0</v>
      </c>
      <c r="AE96" s="2">
        <f>((Z96*1000)*(O96/100))/'Sq Ft lookup'!$D$9</f>
        <v>2.1006171045392799E-3</v>
      </c>
      <c r="AF96" s="26">
        <f>(100-J96)/100*Y96*1000/'Sq Ft lookup'!$D$9</f>
        <v>2.8553834914719411</v>
      </c>
      <c r="AG96" s="26">
        <f>(100-K96)/100*Z96*1000/'Sq Ft lookup'!$D$9</f>
        <v>2.6088123076092145</v>
      </c>
    </row>
    <row r="97" spans="1:33">
      <c r="A97" t="s">
        <v>1915</v>
      </c>
      <c r="B97" t="s">
        <v>1909</v>
      </c>
      <c r="C97" t="s">
        <v>1808</v>
      </c>
      <c r="D97" t="s">
        <v>1910</v>
      </c>
      <c r="E97" t="s">
        <v>1810</v>
      </c>
      <c r="F97">
        <v>2004</v>
      </c>
      <c r="G97" t="s">
        <v>47</v>
      </c>
      <c r="H97" t="s">
        <v>39</v>
      </c>
      <c r="I97" t="s">
        <v>40</v>
      </c>
      <c r="J97" s="2">
        <v>89.124152943842589</v>
      </c>
      <c r="K97" s="2">
        <v>89.135751137654694</v>
      </c>
      <c r="L97" s="2">
        <v>95.897029902181586</v>
      </c>
      <c r="M97" s="2">
        <v>95.898095014634649</v>
      </c>
      <c r="N97" s="2">
        <v>0</v>
      </c>
      <c r="O97" s="2">
        <v>4.245047327292732E-3</v>
      </c>
      <c r="P97" s="2">
        <v>0</v>
      </c>
      <c r="Q97" s="2">
        <v>1.4852047892094777E-2</v>
      </c>
      <c r="R97" s="3">
        <v>30488.33448645052</v>
      </c>
      <c r="S97" s="3">
        <v>30480.765709740521</v>
      </c>
      <c r="T97" s="27" t="s">
        <v>41</v>
      </c>
      <c r="U97" t="s">
        <v>41</v>
      </c>
      <c r="V97">
        <v>4.7452886077079546</v>
      </c>
      <c r="W97" s="3">
        <v>4.7440555294777562</v>
      </c>
      <c r="X97" s="3">
        <v>15.122328096247418</v>
      </c>
      <c r="Y97" s="3">
        <v>15.121733518933979</v>
      </c>
      <c r="Z97" s="3">
        <v>2.3061072481199121</v>
      </c>
      <c r="AA97" s="3">
        <v>2.302769169555412</v>
      </c>
      <c r="AB97" s="3">
        <v>2.8541606339809671</v>
      </c>
      <c r="AC97" s="3">
        <f t="shared" si="1"/>
        <v>-0.55139146442555509</v>
      </c>
      <c r="AD97" s="21">
        <v>0</v>
      </c>
      <c r="AE97" s="2">
        <f>((Z97*1000)*(O97/100))/'Sq Ft lookup'!$D$9</f>
        <v>4.8752661404789996E-5</v>
      </c>
      <c r="AF97" s="26">
        <f>(100-J97)/100*Y97*1000/'Sq Ft lookup'!$D$9</f>
        <v>0.81903217617477586</v>
      </c>
      <c r="AG97" s="26">
        <f>(100-K97)/100*Z97*1000/'Sq Ft lookup'!$D$9</f>
        <v>0.12477152911769433</v>
      </c>
    </row>
    <row r="98" spans="1:33">
      <c r="A98" t="s">
        <v>1916</v>
      </c>
      <c r="B98" t="s">
        <v>1909</v>
      </c>
      <c r="C98" t="s">
        <v>1808</v>
      </c>
      <c r="D98" t="s">
        <v>1910</v>
      </c>
      <c r="E98" t="s">
        <v>1810</v>
      </c>
      <c r="F98">
        <v>2004</v>
      </c>
      <c r="G98" t="s">
        <v>49</v>
      </c>
      <c r="H98" t="s">
        <v>44</v>
      </c>
      <c r="I98" t="s">
        <v>45</v>
      </c>
      <c r="J98" s="2">
        <v>41.246073049170192</v>
      </c>
      <c r="K98" s="2">
        <v>41.288851211457278</v>
      </c>
      <c r="L98" s="2">
        <v>82.025857603621603</v>
      </c>
      <c r="M98" s="2">
        <v>82.031962317988445</v>
      </c>
      <c r="N98" s="2">
        <v>0</v>
      </c>
      <c r="O98" s="2">
        <v>9.422309263152602E-2</v>
      </c>
      <c r="P98" s="2">
        <v>0</v>
      </c>
      <c r="Q98" s="2">
        <v>9.621711410251893E-2</v>
      </c>
      <c r="R98" s="3">
        <v>17983.138507723903</v>
      </c>
      <c r="S98" s="3">
        <v>17975.970966260087</v>
      </c>
      <c r="T98" s="27" t="s">
        <v>41</v>
      </c>
      <c r="U98" t="s">
        <v>41</v>
      </c>
      <c r="V98">
        <v>2.5258614706390095</v>
      </c>
      <c r="W98" s="3">
        <v>2.5250027403493647</v>
      </c>
      <c r="X98" s="3">
        <v>5.5391441387833522</v>
      </c>
      <c r="Y98" s="3">
        <v>5.5382289097242525</v>
      </c>
      <c r="Z98" s="3">
        <v>5.063168266121103</v>
      </c>
      <c r="AA98" s="3">
        <v>5.061474929419548</v>
      </c>
      <c r="AB98" s="3">
        <v>1.9089686098629923</v>
      </c>
      <c r="AC98" s="3">
        <f t="shared" si="1"/>
        <v>3.1525063195565557</v>
      </c>
      <c r="AD98" s="21">
        <v>0</v>
      </c>
      <c r="AE98" s="2">
        <f>((Z98*1000)*(O98/100))/'Sq Ft lookup'!$D$9</f>
        <v>2.3758335286241622E-3</v>
      </c>
      <c r="AF98" s="26">
        <f>(100-J98)/100*Y98*1000/'Sq Ft lookup'!$D$9</f>
        <v>1.6204815577635086</v>
      </c>
      <c r="AG98" s="26">
        <f>(100-K98)/100*Z98*1000/'Sq Ft lookup'!$D$9</f>
        <v>1.480400524968446</v>
      </c>
    </row>
    <row r="99" spans="1:33">
      <c r="A99" t="s">
        <v>1917</v>
      </c>
      <c r="B99" t="s">
        <v>1909</v>
      </c>
      <c r="C99" t="s">
        <v>1808</v>
      </c>
      <c r="D99" t="s">
        <v>1910</v>
      </c>
      <c r="E99" t="s">
        <v>1810</v>
      </c>
      <c r="F99">
        <v>2004</v>
      </c>
      <c r="G99" t="s">
        <v>65</v>
      </c>
      <c r="H99" t="s">
        <v>230</v>
      </c>
      <c r="I99" t="s">
        <v>63</v>
      </c>
      <c r="J99" s="2">
        <v>83.015587882706299</v>
      </c>
      <c r="K99" s="2">
        <v>83.024457323836998</v>
      </c>
      <c r="L99" s="2">
        <v>94.494977536538471</v>
      </c>
      <c r="M99" s="2">
        <v>94.496799087059856</v>
      </c>
      <c r="N99" s="2">
        <v>0</v>
      </c>
      <c r="O99" s="2">
        <v>9.7364552675578558E-2</v>
      </c>
      <c r="P99" s="2">
        <v>0</v>
      </c>
      <c r="Q99" s="2">
        <v>9.0097534559912762E-2</v>
      </c>
      <c r="R99" s="3">
        <v>25260.711841196913</v>
      </c>
      <c r="S99" s="3">
        <v>25253.340689108307</v>
      </c>
      <c r="T99" s="27" t="s">
        <v>41</v>
      </c>
      <c r="U99" t="s">
        <v>41</v>
      </c>
      <c r="V99">
        <v>4.7467400269692783</v>
      </c>
      <c r="W99" s="3">
        <v>4.7451690754154825</v>
      </c>
      <c r="X99" s="3">
        <v>12.295737055752793</v>
      </c>
      <c r="Y99" s="3">
        <v>12.295656793450657</v>
      </c>
      <c r="Z99" s="3">
        <v>2.9139464191866518</v>
      </c>
      <c r="AA99" s="3">
        <v>2.9135852817826207</v>
      </c>
      <c r="AB99" s="3">
        <v>1.4832111834169168</v>
      </c>
      <c r="AC99" s="3">
        <f t="shared" si="1"/>
        <v>1.4303740983657038</v>
      </c>
      <c r="AD99" s="21">
        <v>0</v>
      </c>
      <c r="AE99" s="2">
        <f>((Z99*1000)*(O99/100))/'Sq Ft lookup'!$D$9</f>
        <v>1.4129237531111168E-3</v>
      </c>
      <c r="AF99" s="26">
        <f>(100-J99)/100*Y99*1000/'Sq Ft lookup'!$D$9</f>
        <v>1.0400124613185655</v>
      </c>
      <c r="AG99" s="26">
        <f>(100-K99)/100*Z99*1000/'Sq Ft lookup'!$D$9</f>
        <v>0.24634373403862236</v>
      </c>
    </row>
    <row r="100" spans="1:33">
      <c r="A100" t="s">
        <v>1918</v>
      </c>
      <c r="B100" t="s">
        <v>1909</v>
      </c>
      <c r="C100" t="s">
        <v>1808</v>
      </c>
      <c r="D100" t="s">
        <v>1910</v>
      </c>
      <c r="E100" t="s">
        <v>1810</v>
      </c>
      <c r="F100">
        <v>2004</v>
      </c>
      <c r="G100" t="s">
        <v>65</v>
      </c>
      <c r="H100" t="s">
        <v>66</v>
      </c>
      <c r="I100" t="s">
        <v>57</v>
      </c>
      <c r="J100" s="2">
        <v>83.067167537797602</v>
      </c>
      <c r="K100" s="2">
        <v>83.073514614429556</v>
      </c>
      <c r="L100" s="2">
        <v>91.016319602997413</v>
      </c>
      <c r="M100" s="2">
        <v>91.018544206315539</v>
      </c>
      <c r="N100" s="2">
        <v>0</v>
      </c>
      <c r="O100" s="2">
        <v>2.8847742153383212E-2</v>
      </c>
      <c r="P100" s="2">
        <v>0</v>
      </c>
      <c r="Q100" s="2">
        <v>2.4582442938136728E-2</v>
      </c>
      <c r="R100" s="3">
        <v>25640.398614560756</v>
      </c>
      <c r="S100" s="3">
        <v>25633.145525654229</v>
      </c>
      <c r="T100" s="27" t="s">
        <v>41</v>
      </c>
      <c r="U100" t="s">
        <v>41</v>
      </c>
      <c r="V100">
        <v>2.6434249663986624</v>
      </c>
      <c r="W100" s="3">
        <v>2.6427702749561912</v>
      </c>
      <c r="X100" s="3">
        <v>12.381625210582573</v>
      </c>
      <c r="Y100" s="3">
        <v>12.381438495076363</v>
      </c>
      <c r="Z100" s="3">
        <v>2.8703243199116906</v>
      </c>
      <c r="AA100" s="3">
        <v>2.8728779280286689</v>
      </c>
      <c r="AB100" s="3">
        <v>2.6212249461603774</v>
      </c>
      <c r="AC100" s="3">
        <f t="shared" si="1"/>
        <v>0.25165298186829155</v>
      </c>
      <c r="AD100" s="21">
        <v>0</v>
      </c>
      <c r="AE100" s="2">
        <f>((Z100*1000)*(O100/100))/'Sq Ft lookup'!$D$9</f>
        <v>4.123624296683141E-4</v>
      </c>
      <c r="AF100" s="26">
        <f>(100-J100)/100*Y100*1000/'Sq Ft lookup'!$D$9</f>
        <v>1.0440877673216706</v>
      </c>
      <c r="AG100" s="26">
        <f>(100-K100)/100*Z100*1000/'Sq Ft lookup'!$D$9</f>
        <v>0.24195469448621842</v>
      </c>
    </row>
    <row r="101" spans="1:33">
      <c r="A101" t="s">
        <v>1919</v>
      </c>
      <c r="B101" t="s">
        <v>1909</v>
      </c>
      <c r="C101" t="s">
        <v>1808</v>
      </c>
      <c r="D101" t="s">
        <v>1910</v>
      </c>
      <c r="E101" t="s">
        <v>1810</v>
      </c>
      <c r="F101">
        <v>2004</v>
      </c>
      <c r="G101" t="s">
        <v>72</v>
      </c>
      <c r="H101" t="s">
        <v>73</v>
      </c>
      <c r="I101" t="s">
        <v>63</v>
      </c>
      <c r="J101" s="2">
        <v>77.102255561050526</v>
      </c>
      <c r="K101" s="2">
        <v>77.114081622492208</v>
      </c>
      <c r="L101" s="2">
        <v>89.463329290194622</v>
      </c>
      <c r="M101" s="2">
        <v>89.468416321873775</v>
      </c>
      <c r="N101" s="2">
        <v>0</v>
      </c>
      <c r="O101" s="2">
        <v>-5.467429436698589E-3</v>
      </c>
      <c r="P101" s="2">
        <v>0</v>
      </c>
      <c r="Q101" s="2">
        <v>8.1408370303769267E-2</v>
      </c>
      <c r="R101" s="3">
        <v>15125.518602562699</v>
      </c>
      <c r="S101" s="3">
        <v>15118.430497363555</v>
      </c>
      <c r="T101" s="27" t="s">
        <v>41</v>
      </c>
      <c r="U101" t="s">
        <v>41</v>
      </c>
      <c r="V101">
        <v>4.3410879976129708</v>
      </c>
      <c r="W101" s="3">
        <v>4.3389912905102141</v>
      </c>
      <c r="X101" s="3">
        <v>7.5763389129633678</v>
      </c>
      <c r="Y101" s="3">
        <v>7.5755314473000297</v>
      </c>
      <c r="Z101" s="3">
        <v>2.5952938931031015</v>
      </c>
      <c r="AA101" s="3">
        <v>2.593150103364553</v>
      </c>
      <c r="AB101" s="3">
        <v>1.5687526311042597</v>
      </c>
      <c r="AC101" s="3">
        <f t="shared" si="1"/>
        <v>1.0243974722602933</v>
      </c>
      <c r="AD101" s="21">
        <v>0</v>
      </c>
      <c r="AE101" s="2">
        <f>((Z101*1000)*(O101/100))/'Sq Ft lookup'!$D$9</f>
        <v>-7.0665270059940138E-5</v>
      </c>
      <c r="AF101" s="26">
        <f>(100-J101)/100*Y101*1000/'Sq Ft lookup'!$D$9</f>
        <v>0.86385748540588203</v>
      </c>
      <c r="AG101" s="26">
        <f>(100-K101)/100*Z101*1000/'Sq Ft lookup'!$D$9</f>
        <v>0.29579524005578695</v>
      </c>
    </row>
    <row r="102" spans="1:33">
      <c r="A102" t="s">
        <v>1920</v>
      </c>
      <c r="B102" t="s">
        <v>1909</v>
      </c>
      <c r="C102" t="s">
        <v>1808</v>
      </c>
      <c r="D102" t="s">
        <v>1910</v>
      </c>
      <c r="E102" t="s">
        <v>1810</v>
      </c>
      <c r="F102">
        <v>2004</v>
      </c>
      <c r="G102" t="s">
        <v>38</v>
      </c>
      <c r="H102" t="s">
        <v>39</v>
      </c>
      <c r="I102" t="s">
        <v>40</v>
      </c>
      <c r="J102" s="2">
        <v>89.621999301413226</v>
      </c>
      <c r="K102" s="2">
        <v>89.6339194731883</v>
      </c>
      <c r="L102" s="2">
        <v>95.020041739674639</v>
      </c>
      <c r="M102" s="2">
        <v>95.021140098658222</v>
      </c>
      <c r="N102" s="2">
        <v>0</v>
      </c>
      <c r="O102" s="2">
        <v>7.9901576178939993E-3</v>
      </c>
      <c r="P102" s="2">
        <v>0</v>
      </c>
      <c r="Q102" s="2">
        <v>1.6705891233315506E-2</v>
      </c>
      <c r="R102" s="3">
        <v>35112.388262385881</v>
      </c>
      <c r="S102" s="3">
        <v>35105.023655050136</v>
      </c>
      <c r="T102" s="27" t="s">
        <v>41</v>
      </c>
      <c r="U102" t="s">
        <v>41</v>
      </c>
      <c r="V102">
        <v>5.4796329964193475</v>
      </c>
      <c r="W102" s="3">
        <v>5.4784240979258039</v>
      </c>
      <c r="X102" s="3">
        <v>14.387967924119048</v>
      </c>
      <c r="Y102" s="3">
        <v>14.387152699945791</v>
      </c>
      <c r="Z102" s="3">
        <v>2.2472111736394722</v>
      </c>
      <c r="AA102" s="3">
        <v>2.2443790809296775</v>
      </c>
      <c r="AB102" s="3">
        <v>1.5464645474067555</v>
      </c>
      <c r="AC102" s="3">
        <f t="shared" si="1"/>
        <v>0.69791453352292199</v>
      </c>
      <c r="AD102" s="21">
        <v>0</v>
      </c>
      <c r="AE102" s="2">
        <f>((Z102*1000)*(O102/100))/'Sq Ft lookup'!$D$9</f>
        <v>8.9420176683625217E-5</v>
      </c>
      <c r="AF102" s="26">
        <f>(100-J102)/100*Y102*1000/'Sq Ft lookup'!$D$9</f>
        <v>0.74357510343980082</v>
      </c>
      <c r="AG102" s="26">
        <f>(100-K102)/100*Z102*1000/'Sq Ft lookup'!$D$9</f>
        <v>0.11600982065088546</v>
      </c>
    </row>
    <row r="103" spans="1:33">
      <c r="A103" t="s">
        <v>1921</v>
      </c>
      <c r="B103" t="s">
        <v>1909</v>
      </c>
      <c r="C103" t="s">
        <v>1808</v>
      </c>
      <c r="D103" t="s">
        <v>1910</v>
      </c>
      <c r="E103" t="s">
        <v>1810</v>
      </c>
      <c r="F103">
        <v>2004</v>
      </c>
      <c r="G103" t="s">
        <v>43</v>
      </c>
      <c r="H103" t="s">
        <v>44</v>
      </c>
      <c r="I103" t="s">
        <v>45</v>
      </c>
      <c r="J103" s="2">
        <v>74.063979034004305</v>
      </c>
      <c r="K103" s="2">
        <v>74.08262980082101</v>
      </c>
      <c r="L103" s="2">
        <v>87.267357878690333</v>
      </c>
      <c r="M103" s="2">
        <v>87.270674865214048</v>
      </c>
      <c r="N103" s="2">
        <v>0</v>
      </c>
      <c r="O103" s="2">
        <v>6.7821511838239035E-2</v>
      </c>
      <c r="P103" s="2">
        <v>0</v>
      </c>
      <c r="Q103" s="2">
        <v>6.1355075634908843E-2</v>
      </c>
      <c r="R103" s="3">
        <v>23911.823202325231</v>
      </c>
      <c r="S103" s="3">
        <v>23904.546296383764</v>
      </c>
      <c r="T103" s="27" t="s">
        <v>41</v>
      </c>
      <c r="U103" t="s">
        <v>41</v>
      </c>
      <c r="V103">
        <v>6.7606817440389229</v>
      </c>
      <c r="W103" s="3">
        <v>6.7589211780575473</v>
      </c>
      <c r="X103" s="3">
        <v>13.488001810492609</v>
      </c>
      <c r="Y103" s="3">
        <v>13.489024457252764</v>
      </c>
      <c r="Z103" s="3">
        <v>12.168048645511167</v>
      </c>
      <c r="AA103" s="3">
        <v>12.164573729268765</v>
      </c>
      <c r="AB103" s="3">
        <v>2.034060975395068</v>
      </c>
      <c r="AC103" s="3">
        <f t="shared" si="1"/>
        <v>10.130512753873697</v>
      </c>
      <c r="AD103" s="21">
        <v>0</v>
      </c>
      <c r="AE103" s="2">
        <f>((Z103*1000)*(O103/100))/'Sq Ft lookup'!$D$9</f>
        <v>4.1098379246006182E-3</v>
      </c>
      <c r="AF103" s="26">
        <f>(100-J103)/100*Y103*1000/'Sq Ft lookup'!$D$9</f>
        <v>1.7422889498711969</v>
      </c>
      <c r="AG103" s="26">
        <f>(100-K103)/100*Z103*1000/'Sq Ft lookup'!$D$9</f>
        <v>1.5705369589010527</v>
      </c>
    </row>
    <row r="104" spans="1:33">
      <c r="A104" t="s">
        <v>1922</v>
      </c>
      <c r="B104" t="s">
        <v>1909</v>
      </c>
      <c r="C104" t="s">
        <v>1808</v>
      </c>
      <c r="D104" t="s">
        <v>1910</v>
      </c>
      <c r="E104" t="s">
        <v>1810</v>
      </c>
      <c r="F104">
        <v>2004</v>
      </c>
      <c r="G104" t="s">
        <v>51</v>
      </c>
      <c r="H104" t="s">
        <v>52</v>
      </c>
      <c r="I104" t="s">
        <v>53</v>
      </c>
      <c r="J104" s="2">
        <v>85.344751714074945</v>
      </c>
      <c r="K104" s="2">
        <v>85.359709557751856</v>
      </c>
      <c r="L104" s="2">
        <v>92.519569019614863</v>
      </c>
      <c r="M104" s="2">
        <v>92.52223919326147</v>
      </c>
      <c r="N104" s="2">
        <v>0</v>
      </c>
      <c r="O104" s="2">
        <v>1.7958959447962348E-2</v>
      </c>
      <c r="P104" s="2">
        <v>0</v>
      </c>
      <c r="Q104" s="2">
        <v>7.3005431785013911E-2</v>
      </c>
      <c r="R104" s="3">
        <v>19936.852705331494</v>
      </c>
      <c r="S104" s="3">
        <v>19929.576350682768</v>
      </c>
      <c r="T104" s="27" t="s">
        <v>41</v>
      </c>
      <c r="U104" t="s">
        <v>41</v>
      </c>
      <c r="V104">
        <v>3.0739413552637282</v>
      </c>
      <c r="W104" s="3">
        <v>3.0728439955688027</v>
      </c>
      <c r="X104" s="3">
        <v>9.4982747255338005</v>
      </c>
      <c r="Y104" s="3">
        <v>9.4979454132856311</v>
      </c>
      <c r="Z104" s="3">
        <v>2.9682272427061842</v>
      </c>
      <c r="AA104" s="3">
        <v>2.9633868756871986</v>
      </c>
      <c r="AB104" s="3">
        <v>2.159236335747484</v>
      </c>
      <c r="AC104" s="3">
        <f t="shared" si="1"/>
        <v>0.80415053993971464</v>
      </c>
      <c r="AD104" s="21">
        <v>0</v>
      </c>
      <c r="AE104" s="2">
        <f>((Z104*1000)*(O104/100))/'Sq Ft lookup'!$D$9</f>
        <v>2.6546948547857298E-4</v>
      </c>
      <c r="AF104" s="26">
        <f>(100-J104)/100*Y104*1000/'Sq Ft lookup'!$D$9</f>
        <v>0.69320093743956157</v>
      </c>
      <c r="AG104" s="26">
        <f>(100-K104)/100*Z104*1000/'Sq Ft lookup'!$D$9</f>
        <v>0.21641289308671269</v>
      </c>
    </row>
    <row r="105" spans="1:33">
      <c r="A105" t="s">
        <v>1923</v>
      </c>
      <c r="B105" t="s">
        <v>1909</v>
      </c>
      <c r="C105" t="s">
        <v>1808</v>
      </c>
      <c r="D105" t="s">
        <v>1910</v>
      </c>
      <c r="E105" t="s">
        <v>1810</v>
      </c>
      <c r="F105">
        <v>2004</v>
      </c>
      <c r="G105" t="s">
        <v>55</v>
      </c>
      <c r="H105" t="s">
        <v>225</v>
      </c>
      <c r="I105" t="s">
        <v>40</v>
      </c>
      <c r="J105" s="2">
        <v>86.611246471943133</v>
      </c>
      <c r="K105" s="2">
        <v>86.626105416419307</v>
      </c>
      <c r="L105" s="2">
        <v>81.698082504593074</v>
      </c>
      <c r="M105" s="2">
        <v>81.702185085924</v>
      </c>
      <c r="N105" s="2">
        <v>0</v>
      </c>
      <c r="O105" s="2">
        <v>1.4174848724418624E-2</v>
      </c>
      <c r="P105" s="2">
        <v>0</v>
      </c>
      <c r="Q105" s="2">
        <v>6.4738072383502474E-3</v>
      </c>
      <c r="R105" s="3">
        <v>31646.148598219042</v>
      </c>
      <c r="S105" s="3">
        <v>31638.800952094854</v>
      </c>
      <c r="T105" s="27" t="s">
        <v>41</v>
      </c>
      <c r="U105" t="s">
        <v>41</v>
      </c>
      <c r="V105">
        <v>14.317704452960751</v>
      </c>
      <c r="W105" s="3">
        <v>14.314493295701743</v>
      </c>
      <c r="X105" s="3">
        <v>13.43385600500765</v>
      </c>
      <c r="Y105" s="3">
        <v>13.433291462145254</v>
      </c>
      <c r="Z105" s="3">
        <v>9.1782465545441667</v>
      </c>
      <c r="AA105" s="3">
        <v>9.1765978137173949</v>
      </c>
      <c r="AB105" s="3">
        <v>2.1822818199948069</v>
      </c>
      <c r="AC105" s="3">
        <f t="shared" si="1"/>
        <v>6.9943159937225881</v>
      </c>
      <c r="AD105" s="21">
        <v>0</v>
      </c>
      <c r="AE105" s="2">
        <f>((Z105*1000)*(O105/100))/'Sq Ft lookup'!$D$9</f>
        <v>6.4790964375537855E-4</v>
      </c>
      <c r="AF105" s="26">
        <f>(100-J105)/100*Y105*1000/'Sq Ft lookup'!$D$9</f>
        <v>0.89569237279488789</v>
      </c>
      <c r="AG105" s="26">
        <f>(100-K105)/100*Z105*1000/'Sq Ft lookup'!$D$9</f>
        <v>0.6112993121642748</v>
      </c>
    </row>
    <row r="106" spans="1:33">
      <c r="A106" t="s">
        <v>1924</v>
      </c>
      <c r="B106" t="s">
        <v>1909</v>
      </c>
      <c r="C106" t="s">
        <v>1808</v>
      </c>
      <c r="D106" t="s">
        <v>1910</v>
      </c>
      <c r="E106" t="s">
        <v>1810</v>
      </c>
      <c r="F106">
        <v>2004</v>
      </c>
      <c r="G106" t="s">
        <v>55</v>
      </c>
      <c r="H106" t="s">
        <v>56</v>
      </c>
      <c r="I106" t="s">
        <v>57</v>
      </c>
      <c r="J106" s="2">
        <v>87.979317787573748</v>
      </c>
      <c r="K106" s="2">
        <v>87.982933438441108</v>
      </c>
      <c r="L106" s="2">
        <v>89.886779956887878</v>
      </c>
      <c r="M106" s="2">
        <v>89.889061814989674</v>
      </c>
      <c r="N106" s="2">
        <v>0</v>
      </c>
      <c r="O106" s="2">
        <v>5.3332487341609572E-2</v>
      </c>
      <c r="P106" s="2">
        <v>0</v>
      </c>
      <c r="Q106" s="2">
        <v>-1.4355551323896447E-2</v>
      </c>
      <c r="R106" s="3">
        <v>31144.439283823525</v>
      </c>
      <c r="S106" s="3">
        <v>31137.217603085108</v>
      </c>
      <c r="T106" s="27" t="s">
        <v>41</v>
      </c>
      <c r="U106" t="s">
        <v>41</v>
      </c>
      <c r="V106">
        <v>3.2056578044672892</v>
      </c>
      <c r="W106" s="3">
        <v>3.2049342622621486</v>
      </c>
      <c r="X106" s="3">
        <v>13.338348817695973</v>
      </c>
      <c r="Y106" s="3">
        <v>13.337154800059556</v>
      </c>
      <c r="Z106" s="3">
        <v>2.3149370796502646</v>
      </c>
      <c r="AA106" s="3">
        <v>2.3162079909365469</v>
      </c>
      <c r="AB106" s="3">
        <v>3.2033716310672098</v>
      </c>
      <c r="AC106" s="3">
        <f t="shared" si="1"/>
        <v>-0.88716364013066284</v>
      </c>
      <c r="AD106" s="21">
        <v>0</v>
      </c>
      <c r="AE106" s="2">
        <f>((Z106*1000)*(O106/100))/'Sq Ft lookup'!$D$9</f>
        <v>6.1484737299337823E-4</v>
      </c>
      <c r="AF106" s="26">
        <f>(100-J106)/100*Y106*1000/'Sq Ft lookup'!$D$9</f>
        <v>0.79841483799527546</v>
      </c>
      <c r="AG106" s="26">
        <f>(100-K106)/100*Z106*1000/'Sq Ft lookup'!$D$9</f>
        <v>0.13853960643415333</v>
      </c>
    </row>
    <row r="107" spans="1:33">
      <c r="A107" t="s">
        <v>1925</v>
      </c>
      <c r="B107" t="s">
        <v>1909</v>
      </c>
      <c r="C107" t="s">
        <v>1808</v>
      </c>
      <c r="D107" t="s">
        <v>1910</v>
      </c>
      <c r="E107" t="s">
        <v>1810</v>
      </c>
      <c r="F107">
        <v>2004</v>
      </c>
      <c r="G107" t="s">
        <v>75</v>
      </c>
      <c r="H107" t="s">
        <v>235</v>
      </c>
      <c r="I107" t="s">
        <v>63</v>
      </c>
      <c r="J107" s="2">
        <v>73.085118969774427</v>
      </c>
      <c r="K107" s="2">
        <v>73.097184142599247</v>
      </c>
      <c r="L107" s="2">
        <v>92.484573028696914</v>
      </c>
      <c r="M107" s="2">
        <v>92.487878768138899</v>
      </c>
      <c r="N107" s="2">
        <v>0</v>
      </c>
      <c r="O107" s="2">
        <v>0.11510466534650288</v>
      </c>
      <c r="P107" s="2">
        <v>0</v>
      </c>
      <c r="Q107" s="2">
        <v>0.11074239674105411</v>
      </c>
      <c r="R107" s="3">
        <v>17628.551238870376</v>
      </c>
      <c r="S107" s="3">
        <v>17621.225319278245</v>
      </c>
      <c r="T107" s="27" t="s">
        <v>41</v>
      </c>
      <c r="U107" t="s">
        <v>41</v>
      </c>
      <c r="V107">
        <v>4.3204806031589866</v>
      </c>
      <c r="W107" s="3">
        <v>4.3185800206221865</v>
      </c>
      <c r="X107" s="3">
        <v>9.322372997302061</v>
      </c>
      <c r="Y107" s="3">
        <v>9.3218121595458694</v>
      </c>
      <c r="Z107" s="3">
        <v>3.6268333738502783</v>
      </c>
      <c r="AA107" s="3">
        <v>3.6255678317164248</v>
      </c>
      <c r="AB107" s="3">
        <v>2.0500198057068428</v>
      </c>
      <c r="AC107" s="3">
        <f t="shared" si="1"/>
        <v>1.575548026009582</v>
      </c>
      <c r="AD107" s="21">
        <v>0</v>
      </c>
      <c r="AE107" s="2">
        <f>((Z107*1000)*(O107/100))/'Sq Ft lookup'!$D$9</f>
        <v>2.0790111641661568E-3</v>
      </c>
      <c r="AF107" s="26">
        <f>(100-J107)/100*Y107*1000/'Sq Ft lookup'!$D$9</f>
        <v>1.2494794086667687</v>
      </c>
      <c r="AG107" s="26">
        <f>(100-K107)/100*Z107*1000/'Sq Ft lookup'!$D$9</f>
        <v>0.48591648606658133</v>
      </c>
    </row>
    <row r="108" spans="1:33">
      <c r="A108" t="s">
        <v>1926</v>
      </c>
      <c r="B108" t="s">
        <v>1909</v>
      </c>
      <c r="C108" t="s">
        <v>1808</v>
      </c>
      <c r="D108" t="s">
        <v>1910</v>
      </c>
      <c r="E108" t="s">
        <v>1810</v>
      </c>
      <c r="F108">
        <v>2004</v>
      </c>
      <c r="G108" t="s">
        <v>75</v>
      </c>
      <c r="H108" t="s">
        <v>76</v>
      </c>
      <c r="I108" t="s">
        <v>77</v>
      </c>
      <c r="J108" s="2">
        <v>70.997297404940056</v>
      </c>
      <c r="K108" s="2">
        <v>71.007297329987367</v>
      </c>
      <c r="L108" s="2">
        <v>88.014484339021976</v>
      </c>
      <c r="M108" s="2">
        <v>88.01923692271005</v>
      </c>
      <c r="N108" s="2">
        <v>0</v>
      </c>
      <c r="O108" s="2">
        <v>0.10012850644998809</v>
      </c>
      <c r="P108" s="2">
        <v>0</v>
      </c>
      <c r="Q108" s="2">
        <v>3.0887823233749567E-2</v>
      </c>
      <c r="R108" s="3">
        <v>17333.987709785</v>
      </c>
      <c r="S108" s="3">
        <v>17326.674439461465</v>
      </c>
      <c r="T108" s="27" t="s">
        <v>41</v>
      </c>
      <c r="U108" t="s">
        <v>41</v>
      </c>
      <c r="V108">
        <v>7.8998835594119345</v>
      </c>
      <c r="W108" s="3">
        <v>7.896750571242988</v>
      </c>
      <c r="X108" s="3">
        <v>9.1795342160160249</v>
      </c>
      <c r="Y108" s="3">
        <v>9.1789870910234619</v>
      </c>
      <c r="Z108" s="3">
        <v>5.0797168091307636</v>
      </c>
      <c r="AA108" s="3">
        <v>5.0787789355727169</v>
      </c>
      <c r="AB108" s="3">
        <v>2.6817163706353302</v>
      </c>
      <c r="AC108" s="3">
        <f t="shared" si="1"/>
        <v>2.3970625649373867</v>
      </c>
      <c r="AD108" s="21">
        <v>0</v>
      </c>
      <c r="AE108" s="2">
        <f>((Z108*1000)*(O108/100))/'Sq Ft lookup'!$D$9</f>
        <v>2.5329903251352722E-3</v>
      </c>
      <c r="AF108" s="26">
        <f>(100-J108)/100*Y108*1000/'Sq Ft lookup'!$D$9</f>
        <v>1.3257740673548202</v>
      </c>
      <c r="AG108" s="26">
        <f>(100-K108)/100*Z108*1000/'Sq Ft lookup'!$D$9</f>
        <v>0.73343983613044594</v>
      </c>
    </row>
    <row r="109" spans="1:33">
      <c r="A109" t="s">
        <v>1927</v>
      </c>
      <c r="B109" t="s">
        <v>1909</v>
      </c>
      <c r="C109" t="s">
        <v>1808</v>
      </c>
      <c r="D109" t="s">
        <v>1910</v>
      </c>
      <c r="E109" t="s">
        <v>1810</v>
      </c>
      <c r="F109">
        <v>2004</v>
      </c>
      <c r="G109" t="s">
        <v>61</v>
      </c>
      <c r="H109" t="s">
        <v>62</v>
      </c>
      <c r="I109" t="s">
        <v>63</v>
      </c>
      <c r="J109" s="2">
        <v>62.038926683307302</v>
      </c>
      <c r="K109" s="2">
        <v>62.070791271678317</v>
      </c>
      <c r="L109" s="2">
        <v>86.719167662448584</v>
      </c>
      <c r="M109" s="2">
        <v>86.724724477672581</v>
      </c>
      <c r="N109" s="2">
        <v>0</v>
      </c>
      <c r="O109" s="2">
        <v>0.14584964766153211</v>
      </c>
      <c r="P109" s="2">
        <v>0</v>
      </c>
      <c r="Q109" s="2">
        <v>0.13355480839677172</v>
      </c>
      <c r="R109" s="3">
        <v>15846.947698668402</v>
      </c>
      <c r="S109" s="3">
        <v>15839.80713539882</v>
      </c>
      <c r="T109" s="27" t="s">
        <v>41</v>
      </c>
      <c r="U109" t="s">
        <v>41</v>
      </c>
      <c r="V109">
        <v>2.8550674140434245</v>
      </c>
      <c r="W109" s="3">
        <v>2.8538725537259642</v>
      </c>
      <c r="X109" s="3">
        <v>5.6938181946773598</v>
      </c>
      <c r="Y109" s="3">
        <v>5.6932155473805146</v>
      </c>
      <c r="Z109" s="3">
        <v>3.1816262638278721</v>
      </c>
      <c r="AA109" s="3">
        <v>3.1782060353297328</v>
      </c>
      <c r="AB109" s="3">
        <v>2.5788741568024318</v>
      </c>
      <c r="AC109" s="3">
        <f t="shared" si="1"/>
        <v>0.59933187852730097</v>
      </c>
      <c r="AD109" s="21">
        <v>0</v>
      </c>
      <c r="AE109" s="2">
        <f>((Z109*1000)*(O109/100))/'Sq Ft lookup'!$D$9</f>
        <v>2.3109515416831275E-3</v>
      </c>
      <c r="AF109" s="26">
        <f>(100-J109)/100*Y109*1000/'Sq Ft lookup'!$D$9</f>
        <v>1.0762976733159684</v>
      </c>
      <c r="AG109" s="26">
        <f>(100-K109)/100*Z109*1000/'Sq Ft lookup'!$D$9</f>
        <v>0.60097891761074518</v>
      </c>
    </row>
    <row r="110" spans="1:33">
      <c r="A110" t="s">
        <v>1928</v>
      </c>
      <c r="B110" t="s">
        <v>1929</v>
      </c>
      <c r="C110" t="s">
        <v>1808</v>
      </c>
      <c r="D110" t="s">
        <v>1930</v>
      </c>
      <c r="E110" t="s">
        <v>1810</v>
      </c>
      <c r="F110">
        <v>2004</v>
      </c>
      <c r="G110" t="s">
        <v>79</v>
      </c>
      <c r="H110" t="s">
        <v>62</v>
      </c>
      <c r="I110" t="s">
        <v>70</v>
      </c>
      <c r="J110" s="2">
        <v>34.703889501915953</v>
      </c>
      <c r="K110" s="2">
        <v>36.238899942391626</v>
      </c>
      <c r="L110" s="2">
        <v>81.036856047604431</v>
      </c>
      <c r="M110" s="2">
        <v>81.512269678877814</v>
      </c>
      <c r="N110" s="2">
        <v>0</v>
      </c>
      <c r="O110" s="2">
        <v>2.5698399807166954</v>
      </c>
      <c r="P110" s="2">
        <v>0</v>
      </c>
      <c r="Q110" s="2">
        <v>2.2861084461329133</v>
      </c>
      <c r="R110" s="3">
        <v>13527.393443908944</v>
      </c>
      <c r="S110" s="3">
        <v>13162.961676023082</v>
      </c>
      <c r="T110" s="27" t="s">
        <v>41</v>
      </c>
      <c r="U110" t="s">
        <v>41</v>
      </c>
      <c r="V110">
        <v>3.1139616628297322</v>
      </c>
      <c r="W110" s="3">
        <v>3.0358809872963683</v>
      </c>
      <c r="X110" s="3">
        <v>4.2175740077970918</v>
      </c>
      <c r="Y110" s="3">
        <v>4.1892255506436307</v>
      </c>
      <c r="Z110" s="3">
        <v>3.7305726636957082</v>
      </c>
      <c r="AA110" s="3">
        <v>3.645033401563893</v>
      </c>
      <c r="AB110" s="3">
        <v>2.2180798129039214</v>
      </c>
      <c r="AC110" s="3">
        <f t="shared" si="1"/>
        <v>1.4269535886599716</v>
      </c>
      <c r="AD110" s="21">
        <v>0</v>
      </c>
      <c r="AE110" s="2">
        <f>((Z110*1000)*(O110/100))/'Sq Ft lookup'!$D$9</f>
        <v>4.7743898317400446E-2</v>
      </c>
      <c r="AF110" s="26">
        <f>(100-J110)/100*Y110*1000/'Sq Ft lookup'!$D$9</f>
        <v>1.362251665618643</v>
      </c>
      <c r="AG110" s="26">
        <f>(100-K110)/100*Z110*1000/'Sq Ft lookup'!$D$9</f>
        <v>1.1845887294924335</v>
      </c>
    </row>
    <row r="111" spans="1:33">
      <c r="A111" t="s">
        <v>1931</v>
      </c>
      <c r="B111" t="s">
        <v>1929</v>
      </c>
      <c r="C111" t="s">
        <v>1808</v>
      </c>
      <c r="D111" t="s">
        <v>1930</v>
      </c>
      <c r="E111" t="s">
        <v>1810</v>
      </c>
      <c r="F111">
        <v>2004</v>
      </c>
      <c r="G111" t="s">
        <v>81</v>
      </c>
      <c r="H111" t="s">
        <v>82</v>
      </c>
      <c r="I111" t="s">
        <v>77</v>
      </c>
      <c r="J111" s="2">
        <v>49.263990408631223</v>
      </c>
      <c r="K111" s="2">
        <v>50.7940393598303</v>
      </c>
      <c r="L111" s="2">
        <v>75.307904740673877</v>
      </c>
      <c r="M111" s="2">
        <v>76.085660543225202</v>
      </c>
      <c r="N111" s="2">
        <v>0</v>
      </c>
      <c r="O111" s="2">
        <v>2.6942261254251876</v>
      </c>
      <c r="P111" s="2">
        <v>0</v>
      </c>
      <c r="Q111" s="2">
        <v>2.8660758410190832</v>
      </c>
      <c r="R111" s="3">
        <v>13762.225294211981</v>
      </c>
      <c r="S111" s="3">
        <v>13317.638538738558</v>
      </c>
      <c r="T111" s="27" t="s">
        <v>41</v>
      </c>
      <c r="U111" t="s">
        <v>41</v>
      </c>
      <c r="V111">
        <v>6.3855023846112013</v>
      </c>
      <c r="W111" s="3">
        <v>6.1843089584208659</v>
      </c>
      <c r="X111" s="3">
        <v>4.8387213398126958</v>
      </c>
      <c r="Y111" s="3">
        <v>4.7983886030521612</v>
      </c>
      <c r="Z111" s="3">
        <v>3.3588140085911093</v>
      </c>
      <c r="AA111" s="3">
        <v>3.2710714279224384</v>
      </c>
      <c r="AB111" s="3">
        <v>9.6122832846443522</v>
      </c>
      <c r="AC111" s="3">
        <f t="shared" si="1"/>
        <v>-6.3412118567219142</v>
      </c>
      <c r="AD111" s="21">
        <v>0</v>
      </c>
      <c r="AE111" s="2">
        <f>((Z111*1000)*(O111/100))/'Sq Ft lookup'!$D$9</f>
        <v>4.506675524098739E-2</v>
      </c>
      <c r="AF111" s="26">
        <f>(100-J111)/100*Y111*1000/'Sq Ft lookup'!$D$9</f>
        <v>1.2124058276273362</v>
      </c>
      <c r="AG111" s="26">
        <f>(100-K111)/100*Z111*1000/'Sq Ft lookup'!$D$9</f>
        <v>0.82307604534056145</v>
      </c>
    </row>
    <row r="112" spans="1:33">
      <c r="A112" t="s">
        <v>1932</v>
      </c>
      <c r="B112" t="s">
        <v>1929</v>
      </c>
      <c r="C112" t="s">
        <v>1808</v>
      </c>
      <c r="D112" t="s">
        <v>1930</v>
      </c>
      <c r="E112" t="s">
        <v>1810</v>
      </c>
      <c r="F112">
        <v>2004</v>
      </c>
      <c r="G112" t="s">
        <v>59</v>
      </c>
      <c r="H112" t="s">
        <v>44</v>
      </c>
      <c r="I112" t="s">
        <v>45</v>
      </c>
      <c r="J112" s="2">
        <v>42.609028884102372</v>
      </c>
      <c r="K112" s="2">
        <v>43.970447938190262</v>
      </c>
      <c r="L112" s="2">
        <v>83.241055456591212</v>
      </c>
      <c r="M112" s="2">
        <v>83.640660468791424</v>
      </c>
      <c r="N112" s="2">
        <v>0</v>
      </c>
      <c r="O112" s="2">
        <v>2.0467652505913718</v>
      </c>
      <c r="P112" s="2">
        <v>0</v>
      </c>
      <c r="Q112" s="2">
        <v>2.1811501219175189</v>
      </c>
      <c r="R112" s="3">
        <v>16564.502612862863</v>
      </c>
      <c r="S112" s="3">
        <v>16110.124386424719</v>
      </c>
      <c r="T112" s="27" t="s">
        <v>41</v>
      </c>
      <c r="U112" t="s">
        <v>41</v>
      </c>
      <c r="V112">
        <v>2.3657779567548678</v>
      </c>
      <c r="W112" s="3">
        <v>2.3093628576533991</v>
      </c>
      <c r="X112" s="3">
        <v>5.5641045796722031</v>
      </c>
      <c r="Y112" s="3">
        <v>5.5370292599778725</v>
      </c>
      <c r="Z112" s="3">
        <v>4.960509475755666</v>
      </c>
      <c r="AA112" s="3">
        <v>4.8958434143283016</v>
      </c>
      <c r="AB112" s="3">
        <v>2.1162891931145924</v>
      </c>
      <c r="AC112" s="3">
        <f t="shared" si="1"/>
        <v>2.7795542212137092</v>
      </c>
      <c r="AD112" s="21">
        <v>0</v>
      </c>
      <c r="AE112" s="2">
        <f>((Z112*1000)*(O112/100))/'Sq Ft lookup'!$D$9</f>
        <v>5.0562741136483666E-2</v>
      </c>
      <c r="AF112" s="26">
        <f>(100-J112)/100*Y112*1000/'Sq Ft lookup'!$D$9</f>
        <v>1.5825472426656879</v>
      </c>
      <c r="AG112" s="26">
        <f>(100-K112)/100*Z112*1000/'Sq Ft lookup'!$D$9</f>
        <v>1.384139063371278</v>
      </c>
    </row>
    <row r="113" spans="1:33">
      <c r="A113" t="s">
        <v>1933</v>
      </c>
      <c r="B113" t="s">
        <v>1929</v>
      </c>
      <c r="C113" t="s">
        <v>1808</v>
      </c>
      <c r="D113" t="s">
        <v>1930</v>
      </c>
      <c r="E113" t="s">
        <v>1810</v>
      </c>
      <c r="F113">
        <v>2004</v>
      </c>
      <c r="G113" t="s">
        <v>68</v>
      </c>
      <c r="H113" t="s">
        <v>69</v>
      </c>
      <c r="I113" t="s">
        <v>70</v>
      </c>
      <c r="J113" s="2">
        <v>55.804491425904004</v>
      </c>
      <c r="K113" s="2">
        <v>56.772816563256811</v>
      </c>
      <c r="L113" s="2">
        <v>89.553948939331491</v>
      </c>
      <c r="M113" s="2">
        <v>89.801875805211196</v>
      </c>
      <c r="N113" s="2">
        <v>0</v>
      </c>
      <c r="O113" s="2">
        <v>2.1669676258502899</v>
      </c>
      <c r="P113" s="2">
        <v>0</v>
      </c>
      <c r="Q113" s="2">
        <v>2.6294296661569097</v>
      </c>
      <c r="R113" s="3">
        <v>8693.249326910096</v>
      </c>
      <c r="S113" s="3">
        <v>8478.8906869463772</v>
      </c>
      <c r="T113" s="27" t="s">
        <v>41</v>
      </c>
      <c r="U113" t="s">
        <v>41</v>
      </c>
      <c r="V113">
        <v>0.97107885003977579</v>
      </c>
      <c r="W113" s="3">
        <v>0.94802697535796776</v>
      </c>
      <c r="X113" s="3">
        <v>3.0297415923792022</v>
      </c>
      <c r="Y113" s="3">
        <v>3.0218549023193444</v>
      </c>
      <c r="Z113" s="3">
        <v>1.6814497835899918</v>
      </c>
      <c r="AA113" s="3">
        <v>1.6704766991807714</v>
      </c>
      <c r="AB113" s="3">
        <v>11.918579826393412</v>
      </c>
      <c r="AC113" s="3">
        <f t="shared" si="1"/>
        <v>-10.248103127212641</v>
      </c>
      <c r="AD113" s="21">
        <v>0</v>
      </c>
      <c r="AE113" s="2">
        <f>((Z113*1000)*(O113/100))/'Sq Ft lookup'!$D$9</f>
        <v>1.8145653613209602E-2</v>
      </c>
      <c r="AF113" s="26">
        <f>(100-J113)/100*Y113*1000/'Sq Ft lookup'!$D$9</f>
        <v>0.66510166456737352</v>
      </c>
      <c r="AG113" s="26">
        <f>(100-K113)/100*Z113*1000/'Sq Ft lookup'!$D$9</f>
        <v>0.36197379599062107</v>
      </c>
    </row>
    <row r="114" spans="1:33">
      <c r="A114" t="s">
        <v>1934</v>
      </c>
      <c r="B114" t="s">
        <v>1929</v>
      </c>
      <c r="C114" t="s">
        <v>1808</v>
      </c>
      <c r="D114" t="s">
        <v>1930</v>
      </c>
      <c r="E114" t="s">
        <v>1810</v>
      </c>
      <c r="F114">
        <v>2004</v>
      </c>
      <c r="G114" t="s">
        <v>47</v>
      </c>
      <c r="H114" t="s">
        <v>220</v>
      </c>
      <c r="I114" t="s">
        <v>57</v>
      </c>
      <c r="J114" s="2">
        <v>61.574946308940561</v>
      </c>
      <c r="K114" s="2">
        <v>62.066268735129746</v>
      </c>
      <c r="L114" s="2">
        <v>87.688339503566652</v>
      </c>
      <c r="M114" s="2">
        <v>87.834334408328175</v>
      </c>
      <c r="N114" s="2">
        <v>0</v>
      </c>
      <c r="O114" s="2">
        <v>0.74010705594402393</v>
      </c>
      <c r="P114" s="2">
        <v>0</v>
      </c>
      <c r="Q114" s="2">
        <v>0.67265761561149695</v>
      </c>
      <c r="R114" s="3">
        <v>30027.839399099215</v>
      </c>
      <c r="S114" s="3">
        <v>29644.551795001677</v>
      </c>
      <c r="T114" s="27" t="s">
        <v>41</v>
      </c>
      <c r="U114" t="s">
        <v>41</v>
      </c>
      <c r="V114">
        <v>6.1148089673453976</v>
      </c>
      <c r="W114" s="3">
        <v>6.0422761520535584</v>
      </c>
      <c r="X114" s="3">
        <v>14.922104803599677</v>
      </c>
      <c r="Y114" s="3">
        <v>14.904914837084345</v>
      </c>
      <c r="Z114" s="3">
        <v>13.639980625004952</v>
      </c>
      <c r="AA114" s="3">
        <v>13.583846987304067</v>
      </c>
      <c r="AB114" s="3">
        <v>2.2407730052249271</v>
      </c>
      <c r="AC114" s="3">
        <f t="shared" si="1"/>
        <v>11.34307398207914</v>
      </c>
      <c r="AD114" s="21">
        <v>0</v>
      </c>
      <c r="AE114" s="2">
        <f>((Z114*1000)*(O114/100))/'Sq Ft lookup'!$D$9</f>
        <v>5.0274132985587354E-2</v>
      </c>
      <c r="AF114" s="26">
        <f>(100-J114)/100*Y114*1000/'Sq Ft lookup'!$D$9</f>
        <v>2.8522019565519647</v>
      </c>
      <c r="AG114" s="26">
        <f>(100-K114)/100*Z114*1000/'Sq Ft lookup'!$D$9</f>
        <v>2.5767697185606315</v>
      </c>
    </row>
    <row r="115" spans="1:33">
      <c r="A115" t="s">
        <v>1935</v>
      </c>
      <c r="B115" t="s">
        <v>1929</v>
      </c>
      <c r="C115" t="s">
        <v>1808</v>
      </c>
      <c r="D115" t="s">
        <v>1930</v>
      </c>
      <c r="E115" t="s">
        <v>1810</v>
      </c>
      <c r="F115">
        <v>2004</v>
      </c>
      <c r="G115" t="s">
        <v>47</v>
      </c>
      <c r="H115" t="s">
        <v>39</v>
      </c>
      <c r="I115" t="s">
        <v>40</v>
      </c>
      <c r="J115" s="2">
        <v>89.124152943842589</v>
      </c>
      <c r="K115" s="2">
        <v>89.553578295851835</v>
      </c>
      <c r="L115" s="2">
        <v>95.897029902181586</v>
      </c>
      <c r="M115" s="2">
        <v>95.95059994315902</v>
      </c>
      <c r="N115" s="2">
        <v>0</v>
      </c>
      <c r="O115" s="2">
        <v>0.60477516218439176</v>
      </c>
      <c r="P115" s="2">
        <v>0</v>
      </c>
      <c r="Q115" s="2">
        <v>0.77589467296387693</v>
      </c>
      <c r="R115" s="3">
        <v>30488.33448645052</v>
      </c>
      <c r="S115" s="3">
        <v>30101.620340145357</v>
      </c>
      <c r="T115" s="27" t="s">
        <v>41</v>
      </c>
      <c r="U115" t="s">
        <v>41</v>
      </c>
      <c r="V115">
        <v>4.7452886077079546</v>
      </c>
      <c r="W115" s="3">
        <v>4.6833034660936717</v>
      </c>
      <c r="X115" s="3">
        <v>15.122328096247418</v>
      </c>
      <c r="Y115" s="3">
        <v>15.103618521840906</v>
      </c>
      <c r="Z115" s="3">
        <v>2.3061072481199121</v>
      </c>
      <c r="AA115" s="3">
        <v>2.2637249206333339</v>
      </c>
      <c r="AB115" s="3">
        <v>2.3238793710246561</v>
      </c>
      <c r="AC115" s="3">
        <f t="shared" si="1"/>
        <v>-6.0154450391322278E-2</v>
      </c>
      <c r="AD115" s="21">
        <v>0</v>
      </c>
      <c r="AE115" s="2">
        <f>((Z115*1000)*(O115/100))/'Sq Ft lookup'!$D$9</f>
        <v>6.9455995268741097E-3</v>
      </c>
      <c r="AF115" s="26">
        <f>(100-J115)/100*Y115*1000/'Sq Ft lookup'!$D$9</f>
        <v>0.8180510211060158</v>
      </c>
      <c r="AG115" s="26">
        <f>(100-K115)/100*Z115*1000/'Sq Ft lookup'!$D$9</f>
        <v>0.11997295223532493</v>
      </c>
    </row>
    <row r="116" spans="1:33">
      <c r="A116" t="s">
        <v>1936</v>
      </c>
      <c r="B116" t="s">
        <v>1929</v>
      </c>
      <c r="C116" t="s">
        <v>1808</v>
      </c>
      <c r="D116" t="s">
        <v>1930</v>
      </c>
      <c r="E116" t="s">
        <v>1810</v>
      </c>
      <c r="F116">
        <v>2004</v>
      </c>
      <c r="G116" t="s">
        <v>49</v>
      </c>
      <c r="H116" t="s">
        <v>44</v>
      </c>
      <c r="I116" t="s">
        <v>45</v>
      </c>
      <c r="J116" s="2">
        <v>41.246073049170192</v>
      </c>
      <c r="K116" s="2">
        <v>42.622418432722675</v>
      </c>
      <c r="L116" s="2">
        <v>82.025857603621603</v>
      </c>
      <c r="M116" s="2">
        <v>82.426847681816696</v>
      </c>
      <c r="N116" s="2">
        <v>0</v>
      </c>
      <c r="O116" s="2">
        <v>1.8979348767097788</v>
      </c>
      <c r="P116" s="2">
        <v>0</v>
      </c>
      <c r="Q116" s="2">
        <v>2.1173719069201149</v>
      </c>
      <c r="R116" s="3">
        <v>17983.138507723903</v>
      </c>
      <c r="S116" s="3">
        <v>17529.291108972662</v>
      </c>
      <c r="T116" s="27" t="s">
        <v>41</v>
      </c>
      <c r="U116" t="s">
        <v>41</v>
      </c>
      <c r="V116">
        <v>2.5258614706390095</v>
      </c>
      <c r="W116" s="3">
        <v>2.4694875074310643</v>
      </c>
      <c r="X116" s="3">
        <v>5.5391441387833522</v>
      </c>
      <c r="Y116" s="3">
        <v>5.5077273600971965</v>
      </c>
      <c r="Z116" s="3">
        <v>5.063168266121103</v>
      </c>
      <c r="AA116" s="3">
        <v>4.9829914550742691</v>
      </c>
      <c r="AB116" s="3">
        <v>7.9854525821039131</v>
      </c>
      <c r="AC116" s="3">
        <f t="shared" si="1"/>
        <v>-3.002461127029644</v>
      </c>
      <c r="AD116" s="21">
        <v>0</v>
      </c>
      <c r="AE116" s="2">
        <f>((Z116*1000)*(O116/100))/'Sq Ft lookup'!$D$9</f>
        <v>4.7856392624110664E-2</v>
      </c>
      <c r="AF116" s="26">
        <f>(100-J116)/100*Y116*1000/'Sq Ft lookup'!$D$9</f>
        <v>1.6115568275908234</v>
      </c>
      <c r="AG116" s="26">
        <f>(100-K116)/100*Z116*1000/'Sq Ft lookup'!$D$9</f>
        <v>1.4467746522819407</v>
      </c>
    </row>
    <row r="117" spans="1:33">
      <c r="A117" t="s">
        <v>1937</v>
      </c>
      <c r="B117" t="s">
        <v>1929</v>
      </c>
      <c r="C117" t="s">
        <v>1808</v>
      </c>
      <c r="D117" t="s">
        <v>1930</v>
      </c>
      <c r="E117" t="s">
        <v>1810</v>
      </c>
      <c r="F117">
        <v>2004</v>
      </c>
      <c r="G117" t="s">
        <v>65</v>
      </c>
      <c r="H117" t="s">
        <v>230</v>
      </c>
      <c r="I117" t="s">
        <v>63</v>
      </c>
      <c r="J117" s="2">
        <v>83.015587882706299</v>
      </c>
      <c r="K117" s="2">
        <v>83.400862570357759</v>
      </c>
      <c r="L117" s="2">
        <v>94.494977536538471</v>
      </c>
      <c r="M117" s="2">
        <v>94.565351551369332</v>
      </c>
      <c r="N117" s="2">
        <v>0</v>
      </c>
      <c r="O117" s="2">
        <v>1.2376058343624892</v>
      </c>
      <c r="P117" s="2">
        <v>0</v>
      </c>
      <c r="Q117" s="2">
        <v>1.2478805298716911</v>
      </c>
      <c r="R117" s="3">
        <v>25260.711841196913</v>
      </c>
      <c r="S117" s="3">
        <v>24969.549070860696</v>
      </c>
      <c r="T117" s="27" t="s">
        <v>41</v>
      </c>
      <c r="U117" t="s">
        <v>41</v>
      </c>
      <c r="V117">
        <v>4.7467400269692783</v>
      </c>
      <c r="W117" s="3">
        <v>4.686045421540677</v>
      </c>
      <c r="X117" s="3">
        <v>12.295737055752793</v>
      </c>
      <c r="Y117" s="3">
        <v>12.282910330825366</v>
      </c>
      <c r="Z117" s="3">
        <v>2.9139464191866518</v>
      </c>
      <c r="AA117" s="3">
        <v>2.8728664844686391</v>
      </c>
      <c r="AB117" s="3">
        <v>1.6487626812647567</v>
      </c>
      <c r="AC117" s="3">
        <f t="shared" si="1"/>
        <v>1.2241038032038825</v>
      </c>
      <c r="AD117" s="21">
        <v>0</v>
      </c>
      <c r="AE117" s="2">
        <f>((Z117*1000)*(O117/100))/'Sq Ft lookup'!$D$9</f>
        <v>1.7959746461180693E-2</v>
      </c>
      <c r="AF117" s="26">
        <f>(100-J117)/100*Y117*1000/'Sq Ft lookup'!$D$9</f>
        <v>1.03893431802043</v>
      </c>
      <c r="AG117" s="26">
        <f>(100-K117)/100*Z117*1000/'Sq Ft lookup'!$D$9</f>
        <v>0.24088145953532436</v>
      </c>
    </row>
    <row r="118" spans="1:33">
      <c r="A118" t="s">
        <v>1938</v>
      </c>
      <c r="B118" t="s">
        <v>1929</v>
      </c>
      <c r="C118" t="s">
        <v>1808</v>
      </c>
      <c r="D118" t="s">
        <v>1930</v>
      </c>
      <c r="E118" t="s">
        <v>1810</v>
      </c>
      <c r="F118">
        <v>2004</v>
      </c>
      <c r="G118" t="s">
        <v>65</v>
      </c>
      <c r="H118" t="s">
        <v>66</v>
      </c>
      <c r="I118" t="s">
        <v>57</v>
      </c>
      <c r="J118" s="2">
        <v>83.067167537797602</v>
      </c>
      <c r="K118" s="2">
        <v>83.411663852021377</v>
      </c>
      <c r="L118" s="2">
        <v>91.016319602997413</v>
      </c>
      <c r="M118" s="2">
        <v>91.111127880210773</v>
      </c>
      <c r="N118" s="2">
        <v>0</v>
      </c>
      <c r="O118" s="2">
        <v>1.3974461963519551</v>
      </c>
      <c r="P118" s="2">
        <v>0</v>
      </c>
      <c r="Q118" s="2">
        <v>1.0166904342071337</v>
      </c>
      <c r="R118" s="3">
        <v>25640.398614560756</v>
      </c>
      <c r="S118" s="3">
        <v>25347.938562610223</v>
      </c>
      <c r="T118" s="27" t="s">
        <v>41</v>
      </c>
      <c r="U118" t="s">
        <v>41</v>
      </c>
      <c r="V118">
        <v>2.6434249663986624</v>
      </c>
      <c r="W118" s="3">
        <v>2.6155235260669434</v>
      </c>
      <c r="X118" s="3">
        <v>12.381625210582573</v>
      </c>
      <c r="Y118" s="3">
        <v>12.367425838549151</v>
      </c>
      <c r="Z118" s="3">
        <v>2.8703243199116906</v>
      </c>
      <c r="AA118" s="3">
        <v>2.8793543113453159</v>
      </c>
      <c r="AB118" s="3">
        <v>4.1673253780783286</v>
      </c>
      <c r="AC118" s="3">
        <f t="shared" si="1"/>
        <v>-1.2879710667330126</v>
      </c>
      <c r="AD118" s="21">
        <v>0</v>
      </c>
      <c r="AE118" s="2">
        <f>((Z118*1000)*(O118/100))/'Sq Ft lookup'!$D$9</f>
        <v>1.9975716151180798E-2</v>
      </c>
      <c r="AF118" s="26">
        <f>(100-J118)/100*Y118*1000/'Sq Ft lookup'!$D$9</f>
        <v>1.0429061240680568</v>
      </c>
      <c r="AG118" s="26">
        <f>(100-K118)/100*Z118*1000/'Sq Ft lookup'!$D$9</f>
        <v>0.23712103920524524</v>
      </c>
    </row>
    <row r="119" spans="1:33">
      <c r="A119" t="s">
        <v>1939</v>
      </c>
      <c r="B119" t="s">
        <v>1929</v>
      </c>
      <c r="C119" t="s">
        <v>1808</v>
      </c>
      <c r="D119" t="s">
        <v>1930</v>
      </c>
      <c r="E119" t="s">
        <v>1810</v>
      </c>
      <c r="F119">
        <v>2004</v>
      </c>
      <c r="G119" t="s">
        <v>72</v>
      </c>
      <c r="H119" t="s">
        <v>73</v>
      </c>
      <c r="I119" t="s">
        <v>63</v>
      </c>
      <c r="J119" s="2">
        <v>77.102255561050526</v>
      </c>
      <c r="K119" s="2">
        <v>77.552644129720534</v>
      </c>
      <c r="L119" s="2">
        <v>89.463329290194622</v>
      </c>
      <c r="M119" s="2">
        <v>89.622416737776533</v>
      </c>
      <c r="N119" s="2">
        <v>0</v>
      </c>
      <c r="O119" s="2">
        <v>0.44653425903222371</v>
      </c>
      <c r="P119" s="2">
        <v>0</v>
      </c>
      <c r="Q119" s="2">
        <v>1.1677848308957879</v>
      </c>
      <c r="R119" s="3">
        <v>15125.518602562699</v>
      </c>
      <c r="S119" s="3">
        <v>14895.724823086697</v>
      </c>
      <c r="T119" s="27" t="s">
        <v>41</v>
      </c>
      <c r="U119" t="s">
        <v>41</v>
      </c>
      <c r="V119">
        <v>4.3410879976129708</v>
      </c>
      <c r="W119" s="3">
        <v>4.2755303747438216</v>
      </c>
      <c r="X119" s="3">
        <v>7.5763389129633678</v>
      </c>
      <c r="Y119" s="3">
        <v>7.5619839351262836</v>
      </c>
      <c r="Z119" s="3">
        <v>2.5952938931031015</v>
      </c>
      <c r="AA119" s="3">
        <v>2.5590757537143736</v>
      </c>
      <c r="AB119" s="3">
        <v>2.1141889355975509</v>
      </c>
      <c r="AC119" s="3">
        <f t="shared" si="1"/>
        <v>0.44488681811682262</v>
      </c>
      <c r="AD119" s="21">
        <v>0</v>
      </c>
      <c r="AE119" s="2">
        <f>((Z119*1000)*(O119/100))/'Sq Ft lookup'!$D$9</f>
        <v>5.7713527665719556E-3</v>
      </c>
      <c r="AF119" s="26">
        <f>(100-J119)/100*Y119*1000/'Sq Ft lookup'!$D$9</f>
        <v>0.86231262747989601</v>
      </c>
      <c r="AG119" s="26">
        <f>(100-K119)/100*Z119*1000/'Sq Ft lookup'!$D$9</f>
        <v>0.29012692035083842</v>
      </c>
    </row>
    <row r="120" spans="1:33">
      <c r="A120" t="s">
        <v>1940</v>
      </c>
      <c r="B120" t="s">
        <v>1929</v>
      </c>
      <c r="C120" t="s">
        <v>1808</v>
      </c>
      <c r="D120" t="s">
        <v>1930</v>
      </c>
      <c r="E120" t="s">
        <v>1810</v>
      </c>
      <c r="F120">
        <v>2004</v>
      </c>
      <c r="G120" t="s">
        <v>38</v>
      </c>
      <c r="H120" t="s">
        <v>39</v>
      </c>
      <c r="I120" t="s">
        <v>40</v>
      </c>
      <c r="J120" s="2">
        <v>89.621999301413226</v>
      </c>
      <c r="K120" s="2">
        <v>90.064271258153553</v>
      </c>
      <c r="L120" s="2">
        <v>95.020041739674639</v>
      </c>
      <c r="M120" s="2">
        <v>95.074954232756298</v>
      </c>
      <c r="N120" s="2">
        <v>0</v>
      </c>
      <c r="O120" s="2">
        <v>0.60790990545194035</v>
      </c>
      <c r="P120" s="2">
        <v>0</v>
      </c>
      <c r="Q120" s="2">
        <v>0.74624164541579829</v>
      </c>
      <c r="R120" s="3">
        <v>35112.388262385881</v>
      </c>
      <c r="S120" s="3">
        <v>34736.011686358266</v>
      </c>
      <c r="T120" s="27" t="s">
        <v>41</v>
      </c>
      <c r="U120" t="s">
        <v>41</v>
      </c>
      <c r="V120">
        <v>5.4796329964193475</v>
      </c>
      <c r="W120" s="3">
        <v>5.4192027015623347</v>
      </c>
      <c r="X120" s="3">
        <v>14.387967924119048</v>
      </c>
      <c r="Y120" s="3">
        <v>14.368522864994031</v>
      </c>
      <c r="Z120" s="3">
        <v>2.2472111736394722</v>
      </c>
      <c r="AA120" s="3">
        <v>2.2069471675610695</v>
      </c>
      <c r="AB120" s="3">
        <v>5.1034315838812638</v>
      </c>
      <c r="AC120" s="3">
        <f t="shared" si="1"/>
        <v>-2.8964844163201944</v>
      </c>
      <c r="AD120" s="21">
        <v>0</v>
      </c>
      <c r="AE120" s="2">
        <f>((Z120*1000)*(O120/100))/'Sq Ft lookup'!$D$9</f>
        <v>6.8032964745902173E-3</v>
      </c>
      <c r="AF120" s="26">
        <f>(100-J120)/100*Y120*1000/'Sq Ft lookup'!$D$9</f>
        <v>0.74261225264227138</v>
      </c>
      <c r="AG120" s="26">
        <f>(100-K120)/100*Z120*1000/'Sq Ft lookup'!$D$9</f>
        <v>0.11119362871976191</v>
      </c>
    </row>
    <row r="121" spans="1:33">
      <c r="A121" t="s">
        <v>1941</v>
      </c>
      <c r="B121" t="s">
        <v>1929</v>
      </c>
      <c r="C121" t="s">
        <v>1808</v>
      </c>
      <c r="D121" t="s">
        <v>1930</v>
      </c>
      <c r="E121" t="s">
        <v>1810</v>
      </c>
      <c r="F121">
        <v>2004</v>
      </c>
      <c r="G121" t="s">
        <v>43</v>
      </c>
      <c r="H121" t="s">
        <v>44</v>
      </c>
      <c r="I121" t="s">
        <v>45</v>
      </c>
      <c r="J121" s="2">
        <v>74.063979034004305</v>
      </c>
      <c r="K121" s="2">
        <v>74.615048319056427</v>
      </c>
      <c r="L121" s="2">
        <v>87.267357878690333</v>
      </c>
      <c r="M121" s="2">
        <v>87.466436611755483</v>
      </c>
      <c r="N121" s="2">
        <v>0</v>
      </c>
      <c r="O121" s="2">
        <v>1.2472495144015372</v>
      </c>
      <c r="P121" s="2">
        <v>0</v>
      </c>
      <c r="Q121" s="2">
        <v>1.2462483863824334</v>
      </c>
      <c r="R121" s="3">
        <v>23911.823202325231</v>
      </c>
      <c r="S121" s="3">
        <v>23491.882253791278</v>
      </c>
      <c r="T121" s="27" t="s">
        <v>41</v>
      </c>
      <c r="U121" t="s">
        <v>41</v>
      </c>
      <c r="V121">
        <v>6.7606817440389229</v>
      </c>
      <c r="W121" s="3">
        <v>6.6549574731154726</v>
      </c>
      <c r="X121" s="3">
        <v>13.488001810492609</v>
      </c>
      <c r="Y121" s="3">
        <v>13.477991105206433</v>
      </c>
      <c r="Z121" s="3">
        <v>12.168048645511167</v>
      </c>
      <c r="AA121" s="3">
        <v>12.08979615849187</v>
      </c>
      <c r="AB121" s="3">
        <v>1.7014434350422789</v>
      </c>
      <c r="AC121" s="3">
        <f t="shared" si="1"/>
        <v>10.388352723449591</v>
      </c>
      <c r="AD121" s="21">
        <v>0</v>
      </c>
      <c r="AE121" s="2">
        <f>((Z121*1000)*(O121/100))/'Sq Ft lookup'!$D$9</f>
        <v>7.558064125661397E-2</v>
      </c>
      <c r="AF121" s="26">
        <f>(100-J121)/100*Y121*1000/'Sq Ft lookup'!$D$9</f>
        <v>1.7408638440445094</v>
      </c>
      <c r="AG121" s="26">
        <f>(100-K121)/100*Z121*1000/'Sq Ft lookup'!$D$9</f>
        <v>1.5382735404266528</v>
      </c>
    </row>
    <row r="122" spans="1:33">
      <c r="A122" t="s">
        <v>1942</v>
      </c>
      <c r="B122" t="s">
        <v>1929</v>
      </c>
      <c r="C122" t="s">
        <v>1808</v>
      </c>
      <c r="D122" t="s">
        <v>1930</v>
      </c>
      <c r="E122" t="s">
        <v>1810</v>
      </c>
      <c r="F122">
        <v>2004</v>
      </c>
      <c r="G122" t="s">
        <v>51</v>
      </c>
      <c r="H122" t="s">
        <v>52</v>
      </c>
      <c r="I122" t="s">
        <v>53</v>
      </c>
      <c r="J122" s="2">
        <v>85.344751714074945</v>
      </c>
      <c r="K122" s="2">
        <v>86.002670647480457</v>
      </c>
      <c r="L122" s="2">
        <v>92.519569019614863</v>
      </c>
      <c r="M122" s="2">
        <v>92.675026242649665</v>
      </c>
      <c r="N122" s="2">
        <v>0</v>
      </c>
      <c r="O122" s="2">
        <v>1.1461695722182603</v>
      </c>
      <c r="P122" s="2">
        <v>0</v>
      </c>
      <c r="Q122" s="2">
        <v>1.5249473531293147</v>
      </c>
      <c r="R122" s="3">
        <v>19936.852705331494</v>
      </c>
      <c r="S122" s="3">
        <v>19514.209613491155</v>
      </c>
      <c r="T122" s="27" t="s">
        <v>41</v>
      </c>
      <c r="U122" t="s">
        <v>41</v>
      </c>
      <c r="V122">
        <v>3.0739413552637282</v>
      </c>
      <c r="W122" s="3">
        <v>3.0100551951698695</v>
      </c>
      <c r="X122" s="3">
        <v>9.4982747255338005</v>
      </c>
      <c r="Y122" s="3">
        <v>9.4849433858451313</v>
      </c>
      <c r="Z122" s="3">
        <v>2.9682272427061842</v>
      </c>
      <c r="AA122" s="3">
        <v>2.8859205181261625</v>
      </c>
      <c r="AB122" s="3">
        <v>10.988308388440394</v>
      </c>
      <c r="AC122" s="3">
        <f t="shared" si="1"/>
        <v>-8.1023878703142316</v>
      </c>
      <c r="AD122" s="21">
        <v>0</v>
      </c>
      <c r="AE122" s="2">
        <f>((Z122*1000)*(O122/100))/'Sq Ft lookup'!$D$9</f>
        <v>1.6942687993123175E-2</v>
      </c>
      <c r="AF122" s="26">
        <f>(100-J122)/100*Y122*1000/'Sq Ft lookup'!$D$9</f>
        <v>0.69225199351346145</v>
      </c>
      <c r="AG122" s="26">
        <f>(100-K122)/100*Z122*1000/'Sq Ft lookup'!$D$9</f>
        <v>0.20690863699840351</v>
      </c>
    </row>
    <row r="123" spans="1:33">
      <c r="A123" t="s">
        <v>1943</v>
      </c>
      <c r="B123" t="s">
        <v>1929</v>
      </c>
      <c r="C123" t="s">
        <v>1808</v>
      </c>
      <c r="D123" t="s">
        <v>1930</v>
      </c>
      <c r="E123" t="s">
        <v>1810</v>
      </c>
      <c r="F123">
        <v>2004</v>
      </c>
      <c r="G123" t="s">
        <v>55</v>
      </c>
      <c r="H123" t="s">
        <v>225</v>
      </c>
      <c r="I123" t="s">
        <v>40</v>
      </c>
      <c r="J123" s="2">
        <v>86.611246471943133</v>
      </c>
      <c r="K123" s="2">
        <v>87.00869999439422</v>
      </c>
      <c r="L123" s="2">
        <v>81.698082504593074</v>
      </c>
      <c r="M123" s="2">
        <v>81.865614916367747</v>
      </c>
      <c r="N123" s="2">
        <v>0</v>
      </c>
      <c r="O123" s="2">
        <v>0.56415465169946899</v>
      </c>
      <c r="P123" s="2">
        <v>0</v>
      </c>
      <c r="Q123" s="2">
        <v>0.47826561772981513</v>
      </c>
      <c r="R123" s="3">
        <v>31646.148598219042</v>
      </c>
      <c r="S123" s="3">
        <v>31350.231596818023</v>
      </c>
      <c r="T123" s="27" t="s">
        <v>41</v>
      </c>
      <c r="U123" t="s">
        <v>41</v>
      </c>
      <c r="V123">
        <v>14.317704452960751</v>
      </c>
      <c r="W123" s="3">
        <v>14.186580710178909</v>
      </c>
      <c r="X123" s="3">
        <v>13.43385600500765</v>
      </c>
      <c r="Y123" s="3">
        <v>13.402351035701532</v>
      </c>
      <c r="Z123" s="3">
        <v>9.1782465545441667</v>
      </c>
      <c r="AA123" s="3">
        <v>9.140007939992838</v>
      </c>
      <c r="AB123" s="3">
        <v>2.7139818416647232</v>
      </c>
      <c r="AC123" s="3">
        <f t="shared" si="1"/>
        <v>6.4260260983281148</v>
      </c>
      <c r="AD123" s="21">
        <v>0</v>
      </c>
      <c r="AE123" s="2">
        <f>((Z123*1000)*(O123/100))/'Sq Ft lookup'!$D$9</f>
        <v>2.5786606016886034E-2</v>
      </c>
      <c r="AF123" s="26">
        <f>(100-J123)/100*Y123*1000/'Sq Ft lookup'!$D$9</f>
        <v>0.89362935614295569</v>
      </c>
      <c r="AG123" s="26">
        <f>(100-K123)/100*Z123*1000/'Sq Ft lookup'!$D$9</f>
        <v>0.59381152647161783</v>
      </c>
    </row>
    <row r="124" spans="1:33">
      <c r="A124" t="s">
        <v>1944</v>
      </c>
      <c r="B124" t="s">
        <v>1929</v>
      </c>
      <c r="C124" t="s">
        <v>1808</v>
      </c>
      <c r="D124" t="s">
        <v>1930</v>
      </c>
      <c r="E124" t="s">
        <v>1810</v>
      </c>
      <c r="F124">
        <v>2004</v>
      </c>
      <c r="G124" t="s">
        <v>55</v>
      </c>
      <c r="H124" t="s">
        <v>56</v>
      </c>
      <c r="I124" t="s">
        <v>57</v>
      </c>
      <c r="J124" s="2">
        <v>87.979317787573748</v>
      </c>
      <c r="K124" s="2">
        <v>88.268492045947426</v>
      </c>
      <c r="L124" s="2">
        <v>89.886779956887878</v>
      </c>
      <c r="M124" s="2">
        <v>89.975365315400111</v>
      </c>
      <c r="N124" s="2">
        <v>0</v>
      </c>
      <c r="O124" s="2">
        <v>1.0226927351900617</v>
      </c>
      <c r="P124" s="2">
        <v>0</v>
      </c>
      <c r="Q124" s="2">
        <v>0.28837381934778539</v>
      </c>
      <c r="R124" s="3">
        <v>31144.439283823525</v>
      </c>
      <c r="S124" s="3">
        <v>30856.705430466904</v>
      </c>
      <c r="T124" s="27" t="s">
        <v>41</v>
      </c>
      <c r="U124" t="s">
        <v>41</v>
      </c>
      <c r="V124">
        <v>3.2056578044672892</v>
      </c>
      <c r="W124" s="3">
        <v>3.1775710417486089</v>
      </c>
      <c r="X124" s="3">
        <v>13.338348817695973</v>
      </c>
      <c r="Y124" s="3">
        <v>13.301966272543144</v>
      </c>
      <c r="Z124" s="3">
        <v>2.3149370796502646</v>
      </c>
      <c r="AA124" s="3">
        <v>2.3125469563326382</v>
      </c>
      <c r="AB124" s="3">
        <v>10.88764945202702</v>
      </c>
      <c r="AC124" s="3">
        <f t="shared" si="1"/>
        <v>-8.5751024956943809</v>
      </c>
      <c r="AD124" s="21">
        <v>0</v>
      </c>
      <c r="AE124" s="2">
        <f>((Z124*1000)*(O124/100))/'Sq Ft lookup'!$D$9</f>
        <v>1.1790185925201308E-2</v>
      </c>
      <c r="AF124" s="26">
        <f>(100-J124)/100*Y124*1000/'Sq Ft lookup'!$D$9</f>
        <v>0.79630831355903042</v>
      </c>
      <c r="AG124" s="26">
        <f>(100-K124)/100*Z124*1000/'Sq Ft lookup'!$D$9</f>
        <v>0.13524752372036014</v>
      </c>
    </row>
    <row r="125" spans="1:33">
      <c r="A125" t="s">
        <v>1945</v>
      </c>
      <c r="B125" t="s">
        <v>1929</v>
      </c>
      <c r="C125" t="s">
        <v>1808</v>
      </c>
      <c r="D125" t="s">
        <v>1930</v>
      </c>
      <c r="E125" t="s">
        <v>1810</v>
      </c>
      <c r="F125">
        <v>2004</v>
      </c>
      <c r="G125" t="s">
        <v>75</v>
      </c>
      <c r="H125" t="s">
        <v>235</v>
      </c>
      <c r="I125" t="s">
        <v>63</v>
      </c>
      <c r="J125" s="2">
        <v>73.085118969774427</v>
      </c>
      <c r="K125" s="2">
        <v>73.812288989561779</v>
      </c>
      <c r="L125" s="2">
        <v>92.484573028696914</v>
      </c>
      <c r="M125" s="2">
        <v>92.66568043015738</v>
      </c>
      <c r="N125" s="2">
        <v>0</v>
      </c>
      <c r="O125" s="2">
        <v>2.0811828764661202</v>
      </c>
      <c r="P125" s="2">
        <v>0</v>
      </c>
      <c r="Q125" s="2">
        <v>2.1846743201759669</v>
      </c>
      <c r="R125" s="3">
        <v>17628.551238870376</v>
      </c>
      <c r="S125" s="3">
        <v>17210.16840247501</v>
      </c>
      <c r="T125" s="27" t="s">
        <v>41</v>
      </c>
      <c r="U125" t="s">
        <v>41</v>
      </c>
      <c r="V125">
        <v>4.3204806031589866</v>
      </c>
      <c r="W125" s="3">
        <v>4.2163626998415831</v>
      </c>
      <c r="X125" s="3">
        <v>9.322372997302061</v>
      </c>
      <c r="Y125" s="3">
        <v>9.3028890391348344</v>
      </c>
      <c r="Z125" s="3">
        <v>3.6268333738502783</v>
      </c>
      <c r="AA125" s="3">
        <v>3.5670856077589237</v>
      </c>
      <c r="AB125" s="3">
        <v>3.6833948139127344</v>
      </c>
      <c r="AC125" s="3">
        <f t="shared" si="1"/>
        <v>-0.11630920615381068</v>
      </c>
      <c r="AD125" s="21">
        <v>0</v>
      </c>
      <c r="AE125" s="2">
        <f>((Z125*1000)*(O125/100))/'Sq Ft lookup'!$D$9</f>
        <v>3.7590156939507201E-2</v>
      </c>
      <c r="AF125" s="26">
        <f>(100-J125)/100*Y125*1000/'Sq Ft lookup'!$D$9</f>
        <v>1.2469429866817907</v>
      </c>
      <c r="AG125" s="26">
        <f>(100-K125)/100*Z125*1000/'Sq Ft lookup'!$D$9</f>
        <v>0.47300032010659226</v>
      </c>
    </row>
    <row r="126" spans="1:33">
      <c r="A126" t="s">
        <v>1946</v>
      </c>
      <c r="B126" t="s">
        <v>1929</v>
      </c>
      <c r="C126" t="s">
        <v>1808</v>
      </c>
      <c r="D126" t="s">
        <v>1930</v>
      </c>
      <c r="E126" t="s">
        <v>1810</v>
      </c>
      <c r="F126">
        <v>2004</v>
      </c>
      <c r="G126" t="s">
        <v>75</v>
      </c>
      <c r="H126" t="s">
        <v>76</v>
      </c>
      <c r="I126" t="s">
        <v>77</v>
      </c>
      <c r="J126" s="2">
        <v>70.997297404940056</v>
      </c>
      <c r="K126" s="2">
        <v>71.587144766797763</v>
      </c>
      <c r="L126" s="2">
        <v>88.014484339021976</v>
      </c>
      <c r="M126" s="2">
        <v>88.280825182270732</v>
      </c>
      <c r="N126" s="2">
        <v>0</v>
      </c>
      <c r="O126" s="2">
        <v>2.3213737071621838</v>
      </c>
      <c r="P126" s="2">
        <v>0</v>
      </c>
      <c r="Q126" s="2">
        <v>1.3210973882376194</v>
      </c>
      <c r="R126" s="3">
        <v>17333.987709785</v>
      </c>
      <c r="S126" s="3">
        <v>16912.555382167429</v>
      </c>
      <c r="T126" s="27" t="s">
        <v>41</v>
      </c>
      <c r="U126" t="s">
        <v>41</v>
      </c>
      <c r="V126">
        <v>7.8998835594119345</v>
      </c>
      <c r="W126" s="3">
        <v>7.7243294467591692</v>
      </c>
      <c r="X126" s="3">
        <v>9.1795342160160249</v>
      </c>
      <c r="Y126" s="3">
        <v>9.1608325962060775</v>
      </c>
      <c r="Z126" s="3">
        <v>5.0797168091307636</v>
      </c>
      <c r="AA126" s="3">
        <v>5.0311127989114279</v>
      </c>
      <c r="AB126" s="3">
        <v>2.2423276076508132</v>
      </c>
      <c r="AC126" s="3">
        <f t="shared" si="1"/>
        <v>2.7887851912606147</v>
      </c>
      <c r="AD126" s="21">
        <v>0</v>
      </c>
      <c r="AE126" s="2">
        <f>((Z126*1000)*(O126/100))/'Sq Ft lookup'!$D$9</f>
        <v>5.8724706377220819E-2</v>
      </c>
      <c r="AF126" s="26">
        <f>(100-J126)/100*Y126*1000/'Sq Ft lookup'!$D$9</f>
        <v>1.3231519089188033</v>
      </c>
      <c r="AG126" s="26">
        <f>(100-K126)/100*Z126*1000/'Sq Ft lookup'!$D$9</f>
        <v>0.71877120679032058</v>
      </c>
    </row>
    <row r="127" spans="1:33">
      <c r="A127" t="s">
        <v>1947</v>
      </c>
      <c r="B127" t="s">
        <v>1929</v>
      </c>
      <c r="C127" t="s">
        <v>1808</v>
      </c>
      <c r="D127" t="s">
        <v>1930</v>
      </c>
      <c r="E127" t="s">
        <v>1810</v>
      </c>
      <c r="F127">
        <v>2004</v>
      </c>
      <c r="G127" t="s">
        <v>61</v>
      </c>
      <c r="H127" t="s">
        <v>62</v>
      </c>
      <c r="I127" t="s">
        <v>63</v>
      </c>
      <c r="J127" s="2">
        <v>62.038926683307302</v>
      </c>
      <c r="K127" s="2">
        <v>63.027654452440871</v>
      </c>
      <c r="L127" s="2">
        <v>86.719167662448584</v>
      </c>
      <c r="M127" s="2">
        <v>86.980713400764927</v>
      </c>
      <c r="N127" s="2">
        <v>0</v>
      </c>
      <c r="O127" s="2">
        <v>2.1809403941748782</v>
      </c>
      <c r="P127" s="2">
        <v>0</v>
      </c>
      <c r="Q127" s="2">
        <v>2.2637274903483604</v>
      </c>
      <c r="R127" s="3">
        <v>15846.947698668402</v>
      </c>
      <c r="S127" s="3">
        <v>15513.249767466674</v>
      </c>
      <c r="T127" s="27" t="s">
        <v>41</v>
      </c>
      <c r="U127" t="s">
        <v>41</v>
      </c>
      <c r="V127">
        <v>2.8550674140434245</v>
      </c>
      <c r="W127" s="3">
        <v>2.7988330407475575</v>
      </c>
      <c r="X127" s="3">
        <v>5.6938181946773598</v>
      </c>
      <c r="Y127" s="3">
        <v>5.6764987296745595</v>
      </c>
      <c r="Z127" s="3">
        <v>3.1816262638278721</v>
      </c>
      <c r="AA127" s="3">
        <v>3.1143694487654865</v>
      </c>
      <c r="AB127" s="3">
        <v>2.2571875910544339</v>
      </c>
      <c r="AC127" s="3">
        <f t="shared" si="1"/>
        <v>0.8571818577110526</v>
      </c>
      <c r="AD127" s="21">
        <v>0</v>
      </c>
      <c r="AE127" s="2">
        <f>((Z127*1000)*(O127/100))/'Sq Ft lookup'!$D$9</f>
        <v>3.4556460348356098E-2</v>
      </c>
      <c r="AF127" s="26">
        <f>(100-J127)/100*Y127*1000/'Sq Ft lookup'!$D$9</f>
        <v>1.0731373728052238</v>
      </c>
      <c r="AG127" s="26">
        <f>(100-K127)/100*Z127*1000/'Sq Ft lookup'!$D$9</f>
        <v>0.58581765751709969</v>
      </c>
    </row>
    <row r="128" spans="1:33">
      <c r="A128" t="s">
        <v>1948</v>
      </c>
      <c r="B128" t="s">
        <v>1949</v>
      </c>
      <c r="C128" t="s">
        <v>1808</v>
      </c>
      <c r="D128" t="s">
        <v>1950</v>
      </c>
      <c r="E128" t="s">
        <v>1810</v>
      </c>
      <c r="F128">
        <v>2004</v>
      </c>
      <c r="G128" t="s">
        <v>79</v>
      </c>
      <c r="H128" t="s">
        <v>62</v>
      </c>
      <c r="I128" t="s">
        <v>70</v>
      </c>
      <c r="J128" s="2">
        <v>34.703889501915953</v>
      </c>
      <c r="K128" s="2">
        <v>35.952132669914469</v>
      </c>
      <c r="L128" s="2">
        <v>81.036856047604431</v>
      </c>
      <c r="M128" s="2">
        <v>81.257401933991957</v>
      </c>
      <c r="N128" s="2">
        <v>0</v>
      </c>
      <c r="O128" s="2">
        <v>2.5796258005536474</v>
      </c>
      <c r="P128" s="2">
        <v>0</v>
      </c>
      <c r="Q128" s="2">
        <v>2.0557381962146346</v>
      </c>
      <c r="R128" s="3">
        <v>13527.393443908944</v>
      </c>
      <c r="S128" s="3">
        <v>13369.901777471598</v>
      </c>
      <c r="T128" s="27" t="s">
        <v>41</v>
      </c>
      <c r="U128" t="s">
        <v>41</v>
      </c>
      <c r="V128">
        <v>3.1139616628297322</v>
      </c>
      <c r="W128" s="3">
        <v>3.077670080447187</v>
      </c>
      <c r="X128" s="3">
        <v>4.2175740077970918</v>
      </c>
      <c r="Y128" s="3">
        <v>4.1359308243651984</v>
      </c>
      <c r="Z128" s="3">
        <v>3.7305726636957082</v>
      </c>
      <c r="AA128" s="3">
        <v>3.6314323908764097</v>
      </c>
      <c r="AB128" s="3">
        <v>8.95033253412101</v>
      </c>
      <c r="AC128" s="3">
        <f t="shared" si="1"/>
        <v>-5.3189001432446004</v>
      </c>
      <c r="AD128" s="21">
        <v>0</v>
      </c>
      <c r="AE128" s="2">
        <f>((Z128*1000)*(O128/100))/'Sq Ft lookup'!$D$9</f>
        <v>4.792570465194021E-2</v>
      </c>
      <c r="AF128" s="26">
        <f>(100-J128)/100*Y128*1000/'Sq Ft lookup'!$D$9</f>
        <v>1.3449212954192324</v>
      </c>
      <c r="AG128" s="26">
        <f>(100-K128)/100*Z128*1000/'Sq Ft lookup'!$D$9</f>
        <v>1.1899164493507295</v>
      </c>
    </row>
    <row r="129" spans="1:33">
      <c r="A129" t="s">
        <v>1951</v>
      </c>
      <c r="B129" t="s">
        <v>1949</v>
      </c>
      <c r="C129" t="s">
        <v>1808</v>
      </c>
      <c r="D129" t="s">
        <v>1950</v>
      </c>
      <c r="E129" t="s">
        <v>1810</v>
      </c>
      <c r="F129">
        <v>2004</v>
      </c>
      <c r="G129" t="s">
        <v>81</v>
      </c>
      <c r="H129" t="s">
        <v>82</v>
      </c>
      <c r="I129" t="s">
        <v>77</v>
      </c>
      <c r="J129" s="2">
        <v>49.263990408631223</v>
      </c>
      <c r="K129" s="2">
        <v>49.720628162910089</v>
      </c>
      <c r="L129" s="2">
        <v>75.307904740673877</v>
      </c>
      <c r="M129" s="2">
        <v>75.434940139230093</v>
      </c>
      <c r="N129" s="2">
        <v>0</v>
      </c>
      <c r="O129" s="2">
        <v>1.5596673721335879</v>
      </c>
      <c r="P129" s="2">
        <v>0</v>
      </c>
      <c r="Q129" s="2">
        <v>1.1223326686540736</v>
      </c>
      <c r="R129" s="3">
        <v>13762.225294211981</v>
      </c>
      <c r="S129" s="3">
        <v>13691.029590420047</v>
      </c>
      <c r="T129" s="27" t="s">
        <v>41</v>
      </c>
      <c r="U129" t="s">
        <v>41</v>
      </c>
      <c r="V129">
        <v>6.3855023846112013</v>
      </c>
      <c r="W129" s="3">
        <v>6.3524961391894399</v>
      </c>
      <c r="X129" s="3">
        <v>4.8387213398126958</v>
      </c>
      <c r="Y129" s="3">
        <v>4.7719211920447533</v>
      </c>
      <c r="Z129" s="3">
        <v>3.3588140085911093</v>
      </c>
      <c r="AA129" s="3">
        <v>3.3105276785716482</v>
      </c>
      <c r="AB129" s="3">
        <v>2.2497916852836832</v>
      </c>
      <c r="AC129" s="3">
        <f t="shared" si="1"/>
        <v>1.060735993287965</v>
      </c>
      <c r="AD129" s="21">
        <v>0</v>
      </c>
      <c r="AE129" s="2">
        <f>((Z129*1000)*(O129/100))/'Sq Ft lookup'!$D$9</f>
        <v>2.6088807859884353E-2</v>
      </c>
      <c r="AF129" s="26">
        <f>(100-J129)/100*Y129*1000/'Sq Ft lookup'!$D$9</f>
        <v>1.2057183235499929</v>
      </c>
      <c r="AG129" s="26">
        <f>(100-K129)/100*Z129*1000/'Sq Ft lookup'!$D$9</f>
        <v>0.84103116767718589</v>
      </c>
    </row>
    <row r="130" spans="1:33">
      <c r="A130" t="s">
        <v>1952</v>
      </c>
      <c r="B130" t="s">
        <v>1949</v>
      </c>
      <c r="C130" t="s">
        <v>1808</v>
      </c>
      <c r="D130" t="s">
        <v>1950</v>
      </c>
      <c r="E130" t="s">
        <v>1810</v>
      </c>
      <c r="F130">
        <v>2004</v>
      </c>
      <c r="G130" t="s">
        <v>59</v>
      </c>
      <c r="H130" t="s">
        <v>44</v>
      </c>
      <c r="I130" t="s">
        <v>45</v>
      </c>
      <c r="J130" s="2">
        <v>42.609028884102372</v>
      </c>
      <c r="K130" s="2">
        <v>53.213145742007775</v>
      </c>
      <c r="L130" s="2">
        <v>83.241055456591212</v>
      </c>
      <c r="M130" s="2">
        <v>86.179702028442833</v>
      </c>
      <c r="N130" s="2">
        <v>0</v>
      </c>
      <c r="O130" s="2">
        <v>17.068598812460163</v>
      </c>
      <c r="P130" s="2">
        <v>0</v>
      </c>
      <c r="Q130" s="2">
        <v>19.526262960801166</v>
      </c>
      <c r="R130" s="3">
        <v>16564.502612862863</v>
      </c>
      <c r="S130" s="3">
        <v>13808.64063361688</v>
      </c>
      <c r="T130" s="27" t="s">
        <v>41</v>
      </c>
      <c r="U130" t="s">
        <v>41</v>
      </c>
      <c r="V130">
        <v>2.3657779567548678</v>
      </c>
      <c r="W130" s="3">
        <v>1.950811713210141</v>
      </c>
      <c r="X130" s="3">
        <v>5.5641045796722031</v>
      </c>
      <c r="Y130" s="3">
        <v>4.488758598350576</v>
      </c>
      <c r="Z130" s="3">
        <v>4.960509475755666</v>
      </c>
      <c r="AA130" s="3">
        <v>4.0309930858902527</v>
      </c>
      <c r="AB130" s="3">
        <v>4.347233597679848</v>
      </c>
      <c r="AC130" s="3">
        <f t="shared" ref="AC130:AC193" si="2">AA130-AB130</f>
        <v>-0.31624051178959522</v>
      </c>
      <c r="AD130" s="21">
        <v>0</v>
      </c>
      <c r="AE130" s="2">
        <f>((Z130*1000)*(O130/100))/'Sq Ft lookup'!$D$9</f>
        <v>0.4216580983420346</v>
      </c>
      <c r="AF130" s="26">
        <f>(100-J130)/100*Y130*1000/'Sq Ft lookup'!$D$9</f>
        <v>1.2829393180486803</v>
      </c>
      <c r="AG130" s="26">
        <f>(100-K130)/100*Z130*1000/'Sq Ft lookup'!$D$9</f>
        <v>1.155809929718973</v>
      </c>
    </row>
    <row r="131" spans="1:33">
      <c r="A131" t="s">
        <v>1953</v>
      </c>
      <c r="B131" t="s">
        <v>1949</v>
      </c>
      <c r="C131" t="s">
        <v>1808</v>
      </c>
      <c r="D131" t="s">
        <v>1950</v>
      </c>
      <c r="E131" t="s">
        <v>1810</v>
      </c>
      <c r="F131">
        <v>2004</v>
      </c>
      <c r="G131" t="s">
        <v>68</v>
      </c>
      <c r="H131" t="s">
        <v>69</v>
      </c>
      <c r="I131" t="s">
        <v>70</v>
      </c>
      <c r="J131" s="2">
        <v>55.804491425904004</v>
      </c>
      <c r="K131" s="2">
        <v>56.442746606793783</v>
      </c>
      <c r="L131" s="2">
        <v>89.553948939331491</v>
      </c>
      <c r="M131" s="2">
        <v>89.761005345586014</v>
      </c>
      <c r="N131" s="2">
        <v>0</v>
      </c>
      <c r="O131" s="2">
        <v>3.5514570507542649</v>
      </c>
      <c r="P131" s="2">
        <v>0</v>
      </c>
      <c r="Q131" s="2">
        <v>2.3611053816683873</v>
      </c>
      <c r="R131" s="3">
        <v>8693.249326910096</v>
      </c>
      <c r="S131" s="3">
        <v>8523.1271201445397</v>
      </c>
      <c r="T131" s="27" t="s">
        <v>41</v>
      </c>
      <c r="U131" t="s">
        <v>41</v>
      </c>
      <c r="V131">
        <v>0.97107885003977579</v>
      </c>
      <c r="W131" s="3">
        <v>0.95177440329556029</v>
      </c>
      <c r="X131" s="3">
        <v>3.0297415923792022</v>
      </c>
      <c r="Y131" s="3">
        <v>2.8216742842582643</v>
      </c>
      <c r="Z131" s="3">
        <v>1.6814497835899918</v>
      </c>
      <c r="AA131" s="3">
        <v>1.6749068477874509</v>
      </c>
      <c r="AB131" s="3">
        <v>2.8437525868590532</v>
      </c>
      <c r="AC131" s="3">
        <f t="shared" si="2"/>
        <v>-1.1688457390716023</v>
      </c>
      <c r="AD131" s="21">
        <v>0</v>
      </c>
      <c r="AE131" s="2">
        <f>((Z131*1000)*(O131/100))/'Sq Ft lookup'!$D$9</f>
        <v>2.9739027337748553E-2</v>
      </c>
      <c r="AF131" s="26">
        <f>(100-J131)/100*Y131*1000/'Sq Ft lookup'!$D$9</f>
        <v>0.62104248019542985</v>
      </c>
      <c r="AG131" s="26">
        <f>(100-K131)/100*Z131*1000/'Sq Ft lookup'!$D$9</f>
        <v>0.36473772057659876</v>
      </c>
    </row>
    <row r="132" spans="1:33">
      <c r="A132" t="s">
        <v>1954</v>
      </c>
      <c r="B132" t="s">
        <v>1949</v>
      </c>
      <c r="C132" t="s">
        <v>1808</v>
      </c>
      <c r="D132" t="s">
        <v>1950</v>
      </c>
      <c r="E132" t="s">
        <v>1810</v>
      </c>
      <c r="F132">
        <v>2004</v>
      </c>
      <c r="G132" t="s">
        <v>47</v>
      </c>
      <c r="H132" t="s">
        <v>220</v>
      </c>
      <c r="I132" t="s">
        <v>57</v>
      </c>
      <c r="J132" s="2">
        <v>61.574946308940561</v>
      </c>
      <c r="K132" s="2">
        <v>63.411314519935068</v>
      </c>
      <c r="L132" s="2">
        <v>87.688339503566652</v>
      </c>
      <c r="M132" s="2">
        <v>88.213918284573339</v>
      </c>
      <c r="N132" s="2">
        <v>0</v>
      </c>
      <c r="O132" s="2">
        <v>4.831804246047926</v>
      </c>
      <c r="P132" s="2">
        <v>0</v>
      </c>
      <c r="Q132" s="2">
        <v>4.3073632967120119</v>
      </c>
      <c r="R132" s="3">
        <v>30027.839399099215</v>
      </c>
      <c r="S132" s="3">
        <v>28757.496615918204</v>
      </c>
      <c r="T132" s="27" t="s">
        <v>41</v>
      </c>
      <c r="U132" t="s">
        <v>41</v>
      </c>
      <c r="V132">
        <v>6.1148089673453976</v>
      </c>
      <c r="W132" s="3">
        <v>5.8535409141427497</v>
      </c>
      <c r="X132" s="3">
        <v>14.922104803599677</v>
      </c>
      <c r="Y132" s="3">
        <v>14.281470548431818</v>
      </c>
      <c r="Z132" s="3">
        <v>13.639980625004952</v>
      </c>
      <c r="AA132" s="3">
        <v>12.999695604414256</v>
      </c>
      <c r="AB132" s="3">
        <v>5.1231646412328073</v>
      </c>
      <c r="AC132" s="3">
        <f t="shared" si="2"/>
        <v>7.8765309631814491</v>
      </c>
      <c r="AD132" s="21">
        <v>0</v>
      </c>
      <c r="AE132" s="2">
        <f>((Z132*1000)*(O132/100))/'Sq Ft lookup'!$D$9</f>
        <v>0.32821571862505161</v>
      </c>
      <c r="AF132" s="26">
        <f>(100-J132)/100*Y132*1000/'Sq Ft lookup'!$D$9</f>
        <v>2.7328997639978923</v>
      </c>
      <c r="AG132" s="26">
        <f>(100-K132)/100*Z132*1000/'Sq Ft lookup'!$D$9</f>
        <v>2.4854031924426581</v>
      </c>
    </row>
    <row r="133" spans="1:33">
      <c r="A133" t="s">
        <v>1955</v>
      </c>
      <c r="B133" t="s">
        <v>1949</v>
      </c>
      <c r="C133" t="s">
        <v>1808</v>
      </c>
      <c r="D133" t="s">
        <v>1950</v>
      </c>
      <c r="E133" t="s">
        <v>1810</v>
      </c>
      <c r="F133">
        <v>2004</v>
      </c>
      <c r="G133" t="s">
        <v>47</v>
      </c>
      <c r="H133" t="s">
        <v>39</v>
      </c>
      <c r="I133" t="s">
        <v>40</v>
      </c>
      <c r="J133" s="2">
        <v>89.124152943842589</v>
      </c>
      <c r="K133" s="2">
        <v>89.301000778589895</v>
      </c>
      <c r="L133" s="2">
        <v>95.897029902181586</v>
      </c>
      <c r="M133" s="2">
        <v>96.072935611710449</v>
      </c>
      <c r="N133" s="2">
        <v>0</v>
      </c>
      <c r="O133" s="2">
        <v>2.6255767851817198</v>
      </c>
      <c r="P133" s="2">
        <v>0</v>
      </c>
      <c r="Q133" s="2">
        <v>3.0928885417818477</v>
      </c>
      <c r="R133" s="3">
        <v>30488.33448645052</v>
      </c>
      <c r="S133" s="3">
        <v>29163.446485476397</v>
      </c>
      <c r="T133" s="27" t="s">
        <v>41</v>
      </c>
      <c r="U133" t="s">
        <v>41</v>
      </c>
      <c r="V133">
        <v>4.7452886077079546</v>
      </c>
      <c r="W133" s="3">
        <v>4.5415597081378962</v>
      </c>
      <c r="X133" s="3">
        <v>15.122328096247418</v>
      </c>
      <c r="Y133" s="3">
        <v>14.434219603996869</v>
      </c>
      <c r="Z133" s="3">
        <v>2.3061072481199121</v>
      </c>
      <c r="AA133" s="3">
        <v>2.2315190482328946</v>
      </c>
      <c r="AB133" s="3">
        <v>8.1958610437674579</v>
      </c>
      <c r="AC133" s="3">
        <f t="shared" si="2"/>
        <v>-5.9643419955345633</v>
      </c>
      <c r="AD133" s="21">
        <v>0</v>
      </c>
      <c r="AE133" s="2">
        <f>((Z133*1000)*(O133/100))/'Sq Ft lookup'!$D$9</f>
        <v>3.0153693500014653E-2</v>
      </c>
      <c r="AF133" s="26">
        <f>(100-J133)/100*Y133*1000/'Sq Ft lookup'!$D$9</f>
        <v>0.78179464535885934</v>
      </c>
      <c r="AG133" s="26">
        <f>(100-K133)/100*Z133*1000/'Sq Ft lookup'!$D$9</f>
        <v>0.12287370344682837</v>
      </c>
    </row>
    <row r="134" spans="1:33">
      <c r="A134" t="s">
        <v>1956</v>
      </c>
      <c r="B134" t="s">
        <v>1949</v>
      </c>
      <c r="C134" t="s">
        <v>1808</v>
      </c>
      <c r="D134" t="s">
        <v>1950</v>
      </c>
      <c r="E134" t="s">
        <v>1810</v>
      </c>
      <c r="F134">
        <v>2004</v>
      </c>
      <c r="G134" t="s">
        <v>49</v>
      </c>
      <c r="H134" t="s">
        <v>44</v>
      </c>
      <c r="I134" t="s">
        <v>45</v>
      </c>
      <c r="J134" s="2">
        <v>41.246073049170192</v>
      </c>
      <c r="K134" s="2">
        <v>52.38553729319608</v>
      </c>
      <c r="L134" s="2">
        <v>82.025857603621603</v>
      </c>
      <c r="M134" s="2">
        <v>85.347378585314203</v>
      </c>
      <c r="N134" s="2">
        <v>0</v>
      </c>
      <c r="O134" s="2">
        <v>16.692165182544198</v>
      </c>
      <c r="P134" s="2">
        <v>0</v>
      </c>
      <c r="Q134" s="2">
        <v>17.0182944312219</v>
      </c>
      <c r="R134" s="3">
        <v>17983.138507723903</v>
      </c>
      <c r="S134" s="3">
        <v>14757.997230721503</v>
      </c>
      <c r="T134" s="27" t="s">
        <v>41</v>
      </c>
      <c r="U134" t="s">
        <v>41</v>
      </c>
      <c r="V134">
        <v>2.5258614706390095</v>
      </c>
      <c r="W134" s="3">
        <v>2.0590204445228801</v>
      </c>
      <c r="X134" s="3">
        <v>5.5391441387833522</v>
      </c>
      <c r="Y134" s="3">
        <v>4.6109628537833398</v>
      </c>
      <c r="Z134" s="3">
        <v>5.063168266121103</v>
      </c>
      <c r="AA134" s="3">
        <v>4.118029267398275</v>
      </c>
      <c r="AB134" s="3">
        <v>3.1812053000616656</v>
      </c>
      <c r="AC134" s="3">
        <f t="shared" si="2"/>
        <v>0.93682396733660944</v>
      </c>
      <c r="AD134" s="21">
        <v>0</v>
      </c>
      <c r="AE134" s="2">
        <f>((Z134*1000)*(O134/100))/'Sq Ft lookup'!$D$9</f>
        <v>0.42089263468679955</v>
      </c>
      <c r="AF134" s="26">
        <f>(100-J134)/100*Y134*1000/'Sq Ft lookup'!$D$9</f>
        <v>1.3491642165546616</v>
      </c>
      <c r="AG134" s="26">
        <f>(100-K134)/100*Z134*1000/'Sq Ft lookup'!$D$9</f>
        <v>1.2005977917604398</v>
      </c>
    </row>
    <row r="135" spans="1:33">
      <c r="A135" t="s">
        <v>1957</v>
      </c>
      <c r="B135" t="s">
        <v>1949</v>
      </c>
      <c r="C135" t="s">
        <v>1808</v>
      </c>
      <c r="D135" t="s">
        <v>1950</v>
      </c>
      <c r="E135" t="s">
        <v>1810</v>
      </c>
      <c r="F135">
        <v>2004</v>
      </c>
      <c r="G135" t="s">
        <v>65</v>
      </c>
      <c r="H135" t="s">
        <v>230</v>
      </c>
      <c r="I135" t="s">
        <v>63</v>
      </c>
      <c r="J135" s="2">
        <v>83.015587882706299</v>
      </c>
      <c r="K135" s="2">
        <v>84.586882008738613</v>
      </c>
      <c r="L135" s="2">
        <v>94.494977536538471</v>
      </c>
      <c r="M135" s="2">
        <v>95.517842658342673</v>
      </c>
      <c r="N135" s="2">
        <v>0</v>
      </c>
      <c r="O135" s="2">
        <v>19.333464684172931</v>
      </c>
      <c r="P135" s="2">
        <v>0</v>
      </c>
      <c r="Q135" s="2">
        <v>22.849047899204329</v>
      </c>
      <c r="R135" s="3">
        <v>25260.711841196913</v>
      </c>
      <c r="S135" s="3">
        <v>20378.752566604497</v>
      </c>
      <c r="T135" s="27" t="s">
        <v>41</v>
      </c>
      <c r="U135" t="s">
        <v>41</v>
      </c>
      <c r="V135">
        <v>4.7467400269692783</v>
      </c>
      <c r="W135" s="3">
        <v>3.8645262076657918</v>
      </c>
      <c r="X135" s="3">
        <v>12.295737055752793</v>
      </c>
      <c r="Y135" s="3">
        <v>9.2371951136155062</v>
      </c>
      <c r="Z135" s="3">
        <v>2.9139464191866518</v>
      </c>
      <c r="AA135" s="3">
        <v>2.7032170689512793</v>
      </c>
      <c r="AB135" s="3">
        <v>1.8425866459396623</v>
      </c>
      <c r="AC135" s="3">
        <f t="shared" si="2"/>
        <v>0.86063042301161707</v>
      </c>
      <c r="AD135" s="21">
        <v>0</v>
      </c>
      <c r="AE135" s="2">
        <f>((Z135*1000)*(O135/100))/'Sq Ft lookup'!$D$9</f>
        <v>0.28056115630934914</v>
      </c>
      <c r="AF135" s="26">
        <f>(100-J135)/100*Y135*1000/'Sq Ft lookup'!$D$9</f>
        <v>0.7813163775771782</v>
      </c>
      <c r="AG135" s="26">
        <f>(100-K135)/100*Z135*1000/'Sq Ft lookup'!$D$9</f>
        <v>0.2236703186212026</v>
      </c>
    </row>
    <row r="136" spans="1:33">
      <c r="A136" t="s">
        <v>1958</v>
      </c>
      <c r="B136" t="s">
        <v>1949</v>
      </c>
      <c r="C136" t="s">
        <v>1808</v>
      </c>
      <c r="D136" t="s">
        <v>1950</v>
      </c>
      <c r="E136" t="s">
        <v>1810</v>
      </c>
      <c r="F136">
        <v>2004</v>
      </c>
      <c r="G136" t="s">
        <v>65</v>
      </c>
      <c r="H136" t="s">
        <v>66</v>
      </c>
      <c r="I136" t="s">
        <v>57</v>
      </c>
      <c r="J136" s="2">
        <v>83.067167537797602</v>
      </c>
      <c r="K136" s="2">
        <v>85.383067038205922</v>
      </c>
      <c r="L136" s="2">
        <v>91.016319602997413</v>
      </c>
      <c r="M136" s="2">
        <v>93.03882299997025</v>
      </c>
      <c r="N136" s="2">
        <v>0</v>
      </c>
      <c r="O136" s="2">
        <v>22.729032624308466</v>
      </c>
      <c r="P136" s="2">
        <v>0</v>
      </c>
      <c r="Q136" s="2">
        <v>9.5716316578677922</v>
      </c>
      <c r="R136" s="3">
        <v>25640.398614560756</v>
      </c>
      <c r="S136" s="3">
        <v>19973.842697939999</v>
      </c>
      <c r="T136" s="27" t="s">
        <v>41</v>
      </c>
      <c r="U136" t="s">
        <v>41</v>
      </c>
      <c r="V136">
        <v>2.6434249663986624</v>
      </c>
      <c r="W136" s="3">
        <v>2.0482464621663605</v>
      </c>
      <c r="X136" s="3">
        <v>12.381625210582573</v>
      </c>
      <c r="Y136" s="3">
        <v>8.8170404009477004</v>
      </c>
      <c r="Z136" s="3">
        <v>2.8703243199116906</v>
      </c>
      <c r="AA136" s="3">
        <v>2.5929225130781357</v>
      </c>
      <c r="AB136" s="3">
        <v>4.3988804066807905</v>
      </c>
      <c r="AC136" s="3">
        <f t="shared" si="2"/>
        <v>-1.8059578936026548</v>
      </c>
      <c r="AD136" s="21">
        <v>0</v>
      </c>
      <c r="AE136" s="2">
        <f>((Z136*1000)*(O136/100))/'Sq Ft lookup'!$D$9</f>
        <v>0.32489888002798217</v>
      </c>
      <c r="AF136" s="26">
        <f>(100-J136)/100*Y136*1000/'Sq Ft lookup'!$D$9</f>
        <v>0.7435132864627354</v>
      </c>
      <c r="AG136" s="26">
        <f>(100-K136)/100*Z136*1000/'Sq Ft lookup'!$D$9</f>
        <v>0.20894092710536033</v>
      </c>
    </row>
    <row r="137" spans="1:33">
      <c r="A137" t="s">
        <v>1959</v>
      </c>
      <c r="B137" t="s">
        <v>1949</v>
      </c>
      <c r="C137" t="s">
        <v>1808</v>
      </c>
      <c r="D137" t="s">
        <v>1950</v>
      </c>
      <c r="E137" t="s">
        <v>1810</v>
      </c>
      <c r="F137">
        <v>2004</v>
      </c>
      <c r="G137" t="s">
        <v>72</v>
      </c>
      <c r="H137" t="s">
        <v>73</v>
      </c>
      <c r="I137" t="s">
        <v>63</v>
      </c>
      <c r="J137" s="2">
        <v>77.102255561050526</v>
      </c>
      <c r="K137" s="2">
        <v>78.040082952948282</v>
      </c>
      <c r="L137" s="2">
        <v>89.463329290194622</v>
      </c>
      <c r="M137" s="2">
        <v>90.112972021408694</v>
      </c>
      <c r="N137" s="2">
        <v>0</v>
      </c>
      <c r="O137" s="2">
        <v>0.59982514788241026</v>
      </c>
      <c r="P137" s="2">
        <v>0</v>
      </c>
      <c r="Q137" s="2">
        <v>1.1643083310909743</v>
      </c>
      <c r="R137" s="3">
        <v>15125.518602562699</v>
      </c>
      <c r="S137" s="3">
        <v>14182.531887628085</v>
      </c>
      <c r="T137" s="27" t="s">
        <v>41</v>
      </c>
      <c r="U137" t="s">
        <v>41</v>
      </c>
      <c r="V137">
        <v>4.3410879976129708</v>
      </c>
      <c r="W137" s="3">
        <v>4.0732305739059047</v>
      </c>
      <c r="X137" s="3">
        <v>7.5763389129633678</v>
      </c>
      <c r="Y137" s="3">
        <v>6.931182098896814</v>
      </c>
      <c r="Z137" s="3">
        <v>2.5952938931031015</v>
      </c>
      <c r="AA137" s="3">
        <v>2.4365189075101594</v>
      </c>
      <c r="AB137" s="3">
        <v>2.5944356738851546</v>
      </c>
      <c r="AC137" s="3">
        <f t="shared" si="2"/>
        <v>-0.15791676637499519</v>
      </c>
      <c r="AD137" s="21">
        <v>0</v>
      </c>
      <c r="AE137" s="2">
        <f>((Z137*1000)*(O137/100))/'Sq Ft lookup'!$D$9</f>
        <v>7.7526023069167541E-3</v>
      </c>
      <c r="AF137" s="26">
        <f>(100-J137)/100*Y137*1000/'Sq Ft lookup'!$D$9</f>
        <v>0.79038065916514277</v>
      </c>
      <c r="AG137" s="26">
        <f>(100-K137)/100*Z137*1000/'Sq Ft lookup'!$D$9</f>
        <v>0.28382688548438256</v>
      </c>
    </row>
    <row r="138" spans="1:33">
      <c r="A138" t="s">
        <v>1960</v>
      </c>
      <c r="B138" t="s">
        <v>1949</v>
      </c>
      <c r="C138" t="s">
        <v>1808</v>
      </c>
      <c r="D138" t="s">
        <v>1950</v>
      </c>
      <c r="E138" t="s">
        <v>1810</v>
      </c>
      <c r="F138">
        <v>2004</v>
      </c>
      <c r="G138" t="s">
        <v>38</v>
      </c>
      <c r="H138" t="s">
        <v>39</v>
      </c>
      <c r="I138" t="s">
        <v>40</v>
      </c>
      <c r="J138" s="2">
        <v>89.621999301413226</v>
      </c>
      <c r="K138" s="2">
        <v>89.684651152024458</v>
      </c>
      <c r="L138" s="2">
        <v>95.020041739674639</v>
      </c>
      <c r="M138" s="2">
        <v>95.290446273560931</v>
      </c>
      <c r="N138" s="2">
        <v>0</v>
      </c>
      <c r="O138" s="2">
        <v>2.8824829134992207</v>
      </c>
      <c r="P138" s="2">
        <v>0</v>
      </c>
      <c r="Q138" s="2">
        <v>3.2749889901213773</v>
      </c>
      <c r="R138" s="3">
        <v>35112.388262385881</v>
      </c>
      <c r="S138" s="3">
        <v>33184.321279064381</v>
      </c>
      <c r="T138" s="27" t="s">
        <v>41</v>
      </c>
      <c r="U138" t="s">
        <v>41</v>
      </c>
      <c r="V138">
        <v>5.4796329964193475</v>
      </c>
      <c r="W138" s="3">
        <v>5.1820018835180113</v>
      </c>
      <c r="X138" s="3">
        <v>14.387967924119048</v>
      </c>
      <c r="Y138" s="3">
        <v>13.568105435390487</v>
      </c>
      <c r="Z138" s="3">
        <v>2.2472111736394722</v>
      </c>
      <c r="AA138" s="3">
        <v>2.2102781499940463</v>
      </c>
      <c r="AB138" s="3">
        <v>1.7179645379728854</v>
      </c>
      <c r="AC138" s="3">
        <f t="shared" si="2"/>
        <v>0.49231361202116086</v>
      </c>
      <c r="AD138" s="21">
        <v>0</v>
      </c>
      <c r="AE138" s="2">
        <f>((Z138*1000)*(O138/100))/'Sq Ft lookup'!$D$9</f>
        <v>3.2258704238248559E-2</v>
      </c>
      <c r="AF138" s="26">
        <f>(100-J138)/100*Y138*1000/'Sq Ft lookup'!$D$9</f>
        <v>0.70124406218616275</v>
      </c>
      <c r="AG138" s="26">
        <f>(100-K138)/100*Z138*1000/'Sq Ft lookup'!$D$9</f>
        <v>0.11544206768505826</v>
      </c>
    </row>
    <row r="139" spans="1:33">
      <c r="A139" t="s">
        <v>1961</v>
      </c>
      <c r="B139" t="s">
        <v>1949</v>
      </c>
      <c r="C139" t="s">
        <v>1808</v>
      </c>
      <c r="D139" t="s">
        <v>1950</v>
      </c>
      <c r="E139" t="s">
        <v>1810</v>
      </c>
      <c r="F139">
        <v>2004</v>
      </c>
      <c r="G139" t="s">
        <v>43</v>
      </c>
      <c r="H139" t="s">
        <v>44</v>
      </c>
      <c r="I139" t="s">
        <v>45</v>
      </c>
      <c r="J139" s="2">
        <v>74.063979034004305</v>
      </c>
      <c r="K139" s="2">
        <v>77.971785949882033</v>
      </c>
      <c r="L139" s="2">
        <v>87.267357878690333</v>
      </c>
      <c r="M139" s="2">
        <v>89.270581048116043</v>
      </c>
      <c r="N139" s="2">
        <v>0</v>
      </c>
      <c r="O139" s="2">
        <v>12.713570956215287</v>
      </c>
      <c r="P139" s="2">
        <v>0</v>
      </c>
      <c r="Q139" s="2">
        <v>13.163141205955517</v>
      </c>
      <c r="R139" s="3">
        <v>23911.823202325231</v>
      </c>
      <c r="S139" s="3">
        <v>20188.836529641976</v>
      </c>
      <c r="T139" s="27" t="s">
        <v>41</v>
      </c>
      <c r="U139" t="s">
        <v>41</v>
      </c>
      <c r="V139">
        <v>6.7606817440389229</v>
      </c>
      <c r="W139" s="3">
        <v>5.6966867114126885</v>
      </c>
      <c r="X139" s="3">
        <v>13.488001810492609</v>
      </c>
      <c r="Y139" s="3">
        <v>11.424597529746226</v>
      </c>
      <c r="Z139" s="3">
        <v>12.168048645511167</v>
      </c>
      <c r="AA139" s="3">
        <v>10.272034418782161</v>
      </c>
      <c r="AB139" s="3">
        <v>1.9128737897186006</v>
      </c>
      <c r="AC139" s="3">
        <f t="shared" si="2"/>
        <v>8.3591606290635596</v>
      </c>
      <c r="AD139" s="21">
        <v>0</v>
      </c>
      <c r="AE139" s="2">
        <f>((Z139*1000)*(O139/100))/'Sq Ft lookup'!$D$9</f>
        <v>0.77041508891128263</v>
      </c>
      <c r="AF139" s="26">
        <f>(100-J139)/100*Y139*1000/'Sq Ft lookup'!$D$9</f>
        <v>1.4756404435237087</v>
      </c>
      <c r="AG139" s="26">
        <f>(100-K139)/100*Z139*1000/'Sq Ft lookup'!$D$9</f>
        <v>1.3348624508743425</v>
      </c>
    </row>
    <row r="140" spans="1:33">
      <c r="A140" t="s">
        <v>1962</v>
      </c>
      <c r="B140" t="s">
        <v>1949</v>
      </c>
      <c r="C140" t="s">
        <v>1808</v>
      </c>
      <c r="D140" t="s">
        <v>1950</v>
      </c>
      <c r="E140" t="s">
        <v>1810</v>
      </c>
      <c r="F140">
        <v>2004</v>
      </c>
      <c r="G140" t="s">
        <v>51</v>
      </c>
      <c r="H140" t="s">
        <v>52</v>
      </c>
      <c r="I140" t="s">
        <v>53</v>
      </c>
      <c r="J140" s="2">
        <v>85.344751714074945</v>
      </c>
      <c r="K140" s="2">
        <v>85.846108180574504</v>
      </c>
      <c r="L140" s="2">
        <v>92.519569019614863</v>
      </c>
      <c r="M140" s="2">
        <v>93.05402513684146</v>
      </c>
      <c r="N140" s="2">
        <v>0</v>
      </c>
      <c r="O140" s="2">
        <v>3.0800541041585259</v>
      </c>
      <c r="P140" s="2">
        <v>0</v>
      </c>
      <c r="Q140" s="2">
        <v>5.0352964995527554</v>
      </c>
      <c r="R140" s="3">
        <v>19936.852705331494</v>
      </c>
      <c r="S140" s="3">
        <v>18520.191783471895</v>
      </c>
      <c r="T140" s="27" t="s">
        <v>41</v>
      </c>
      <c r="U140" t="s">
        <v>41</v>
      </c>
      <c r="V140">
        <v>3.0739413552637282</v>
      </c>
      <c r="W140" s="3">
        <v>2.8540942083992298</v>
      </c>
      <c r="X140" s="3">
        <v>9.4982747255338005</v>
      </c>
      <c r="Y140" s="3">
        <v>8.7021759625308341</v>
      </c>
      <c r="Z140" s="3">
        <v>2.9682272427061842</v>
      </c>
      <c r="AA140" s="3">
        <v>2.7095081665583152</v>
      </c>
      <c r="AB140" s="3">
        <v>2.1561363723433731</v>
      </c>
      <c r="AC140" s="3">
        <f t="shared" si="2"/>
        <v>0.55337179421494209</v>
      </c>
      <c r="AD140" s="21">
        <v>0</v>
      </c>
      <c r="AE140" s="2">
        <f>((Z140*1000)*(O140/100))/'Sq Ft lookup'!$D$9</f>
        <v>4.5529384965001633E-2</v>
      </c>
      <c r="AF140" s="26">
        <f>(100-J140)/100*Y140*1000/'Sq Ft lookup'!$D$9</f>
        <v>0.63512225776244136</v>
      </c>
      <c r="AG140" s="26">
        <f>(100-K140)/100*Z140*1000/'Sq Ft lookup'!$D$9</f>
        <v>0.20922294466501473</v>
      </c>
    </row>
    <row r="141" spans="1:33">
      <c r="A141" t="s">
        <v>1963</v>
      </c>
      <c r="B141" t="s">
        <v>1949</v>
      </c>
      <c r="C141" t="s">
        <v>1808</v>
      </c>
      <c r="D141" t="s">
        <v>1950</v>
      </c>
      <c r="E141" t="s">
        <v>1810</v>
      </c>
      <c r="F141">
        <v>2004</v>
      </c>
      <c r="G141" t="s">
        <v>55</v>
      </c>
      <c r="H141" t="s">
        <v>225</v>
      </c>
      <c r="I141" t="s">
        <v>40</v>
      </c>
      <c r="J141" s="2">
        <v>86.611246471943133</v>
      </c>
      <c r="K141" s="2">
        <v>87.922174576625451</v>
      </c>
      <c r="L141" s="2">
        <v>81.698082504593074</v>
      </c>
      <c r="M141" s="2">
        <v>86.228292710749699</v>
      </c>
      <c r="N141" s="2">
        <v>0</v>
      </c>
      <c r="O141" s="2">
        <v>20.552620826723366</v>
      </c>
      <c r="P141" s="2">
        <v>0</v>
      </c>
      <c r="Q141" s="2">
        <v>23.696453095707746</v>
      </c>
      <c r="R141" s="3">
        <v>31646.148598219042</v>
      </c>
      <c r="S141" s="3">
        <v>23796.220039195025</v>
      </c>
      <c r="T141" s="27" t="s">
        <v>41</v>
      </c>
      <c r="U141" t="s">
        <v>41</v>
      </c>
      <c r="V141">
        <v>14.317704452960751</v>
      </c>
      <c r="W141" s="3">
        <v>10.773515916420598</v>
      </c>
      <c r="X141" s="3">
        <v>13.43385600500765</v>
      </c>
      <c r="Y141" s="3">
        <v>9.8230783683803526</v>
      </c>
      <c r="Z141" s="3">
        <v>9.1782465545441667</v>
      </c>
      <c r="AA141" s="3">
        <v>6.9073373646003535</v>
      </c>
      <c r="AB141" s="3">
        <v>12.506807714957841</v>
      </c>
      <c r="AC141" s="3">
        <f t="shared" si="2"/>
        <v>-5.5994703503574872</v>
      </c>
      <c r="AD141" s="21">
        <v>0</v>
      </c>
      <c r="AE141" s="2">
        <f>((Z141*1000)*(O141/100))/'Sq Ft lookup'!$D$9</f>
        <v>0.93942739686118726</v>
      </c>
      <c r="AF141" s="26">
        <f>(100-J141)/100*Y141*1000/'Sq Ft lookup'!$D$9</f>
        <v>0.65497397988561523</v>
      </c>
      <c r="AG141" s="26">
        <f>(100-K141)/100*Z141*1000/'Sq Ft lookup'!$D$9</f>
        <v>0.55205806562984749</v>
      </c>
    </row>
    <row r="142" spans="1:33">
      <c r="A142" t="s">
        <v>1964</v>
      </c>
      <c r="B142" t="s">
        <v>1949</v>
      </c>
      <c r="C142" t="s">
        <v>1808</v>
      </c>
      <c r="D142" t="s">
        <v>1950</v>
      </c>
      <c r="E142" t="s">
        <v>1810</v>
      </c>
      <c r="F142">
        <v>2004</v>
      </c>
      <c r="G142" t="s">
        <v>55</v>
      </c>
      <c r="H142" t="s">
        <v>56</v>
      </c>
      <c r="I142" t="s">
        <v>57</v>
      </c>
      <c r="J142" s="2">
        <v>87.979317787573748</v>
      </c>
      <c r="K142" s="2">
        <v>88.565757322036305</v>
      </c>
      <c r="L142" s="2">
        <v>89.886779956887878</v>
      </c>
      <c r="M142" s="2">
        <v>92.337847125976964</v>
      </c>
      <c r="N142" s="2">
        <v>0</v>
      </c>
      <c r="O142" s="2">
        <v>32.614008143990041</v>
      </c>
      <c r="P142" s="2">
        <v>0</v>
      </c>
      <c r="Q142" s="2">
        <v>32.992847935342809</v>
      </c>
      <c r="R142" s="3">
        <v>31144.439283823525</v>
      </c>
      <c r="S142" s="3">
        <v>23664.678195109693</v>
      </c>
      <c r="T142" s="27" t="s">
        <v>41</v>
      </c>
      <c r="U142" t="s">
        <v>41</v>
      </c>
      <c r="V142">
        <v>3.2056578044672892</v>
      </c>
      <c r="W142" s="3">
        <v>2.4287049967535452</v>
      </c>
      <c r="X142" s="3">
        <v>13.338348817695973</v>
      </c>
      <c r="Y142" s="3">
        <v>10.026227657725524</v>
      </c>
      <c r="Z142" s="3">
        <v>2.3149370796502646</v>
      </c>
      <c r="AA142" s="3">
        <v>2.2865661517086631</v>
      </c>
      <c r="AB142" s="3">
        <v>2.8232125090303368</v>
      </c>
      <c r="AC142" s="3">
        <f t="shared" si="2"/>
        <v>-0.53664635732167376</v>
      </c>
      <c r="AD142" s="21">
        <v>0</v>
      </c>
      <c r="AE142" s="2">
        <f>((Z142*1000)*(O142/100))/'Sq Ft lookup'!$D$9</f>
        <v>0.37599291219391562</v>
      </c>
      <c r="AF142" s="26">
        <f>(100-J142)/100*Y142*1000/'Sq Ft lookup'!$D$9</f>
        <v>0.60020964373982733</v>
      </c>
      <c r="AG142" s="26">
        <f>(100-K142)/100*Z142*1000/'Sq Ft lookup'!$D$9</f>
        <v>0.13182047984530726</v>
      </c>
    </row>
    <row r="143" spans="1:33">
      <c r="A143" t="s">
        <v>1965</v>
      </c>
      <c r="B143" t="s">
        <v>1949</v>
      </c>
      <c r="C143" t="s">
        <v>1808</v>
      </c>
      <c r="D143" t="s">
        <v>1950</v>
      </c>
      <c r="E143" t="s">
        <v>1810</v>
      </c>
      <c r="F143">
        <v>2004</v>
      </c>
      <c r="G143" t="s">
        <v>75</v>
      </c>
      <c r="H143" t="s">
        <v>235</v>
      </c>
      <c r="I143" t="s">
        <v>63</v>
      </c>
      <c r="J143" s="2">
        <v>73.085118969774427</v>
      </c>
      <c r="K143" s="2">
        <v>73.583829704861145</v>
      </c>
      <c r="L143" s="2">
        <v>92.484573028696914</v>
      </c>
      <c r="M143" s="2">
        <v>92.581010044748211</v>
      </c>
      <c r="N143" s="2">
        <v>0</v>
      </c>
      <c r="O143" s="2">
        <v>-0.25312464042235278</v>
      </c>
      <c r="P143" s="2">
        <v>0</v>
      </c>
      <c r="Q143" s="2">
        <v>0.23185606779894943</v>
      </c>
      <c r="R143" s="3">
        <v>17628.551238870376</v>
      </c>
      <c r="S143" s="3">
        <v>17405.600412443913</v>
      </c>
      <c r="T143" s="27" t="s">
        <v>41</v>
      </c>
      <c r="U143" t="s">
        <v>41</v>
      </c>
      <c r="V143">
        <v>4.3204806031589866</v>
      </c>
      <c r="W143" s="3">
        <v>4.2649017176247925</v>
      </c>
      <c r="X143" s="3">
        <v>9.322372997302061</v>
      </c>
      <c r="Y143" s="3">
        <v>9.1813521800638433</v>
      </c>
      <c r="Z143" s="3">
        <v>3.6268333738502783</v>
      </c>
      <c r="AA143" s="3">
        <v>3.5559555809021339</v>
      </c>
      <c r="AB143" s="3">
        <v>3.1991685355407693</v>
      </c>
      <c r="AC143" s="3">
        <f t="shared" si="2"/>
        <v>0.35678704536136463</v>
      </c>
      <c r="AD143" s="21">
        <v>0</v>
      </c>
      <c r="AE143" s="2">
        <f>((Z143*1000)*(O143/100))/'Sq Ft lookup'!$D$9</f>
        <v>-4.5719168009344642E-3</v>
      </c>
      <c r="AF143" s="26">
        <f>(100-J143)/100*Y143*1000/'Sq Ft lookup'!$D$9</f>
        <v>1.2306523985210187</v>
      </c>
      <c r="AG143" s="26">
        <f>(100-K143)/100*Z143*1000/'Sq Ft lookup'!$D$9</f>
        <v>0.47712673324562715</v>
      </c>
    </row>
    <row r="144" spans="1:33">
      <c r="A144" t="s">
        <v>1966</v>
      </c>
      <c r="B144" t="s">
        <v>1949</v>
      </c>
      <c r="C144" t="s">
        <v>1808</v>
      </c>
      <c r="D144" t="s">
        <v>1950</v>
      </c>
      <c r="E144" t="s">
        <v>1810</v>
      </c>
      <c r="F144">
        <v>2004</v>
      </c>
      <c r="G144" t="s">
        <v>75</v>
      </c>
      <c r="H144" t="s">
        <v>76</v>
      </c>
      <c r="I144" t="s">
        <v>77</v>
      </c>
      <c r="J144" s="2">
        <v>70.997297404940056</v>
      </c>
      <c r="K144" s="2">
        <v>71.456313312748108</v>
      </c>
      <c r="L144" s="2">
        <v>88.014484339021976</v>
      </c>
      <c r="M144" s="2">
        <v>88.144545238102339</v>
      </c>
      <c r="N144" s="2">
        <v>0</v>
      </c>
      <c r="O144" s="2">
        <v>-0.22967936250241219</v>
      </c>
      <c r="P144" s="2">
        <v>0</v>
      </c>
      <c r="Q144" s="2">
        <v>0.20399636697531104</v>
      </c>
      <c r="R144" s="3">
        <v>17333.987709785</v>
      </c>
      <c r="S144" s="3">
        <v>17145.304238436311</v>
      </c>
      <c r="T144" s="27" t="s">
        <v>41</v>
      </c>
      <c r="U144" t="s">
        <v>41</v>
      </c>
      <c r="V144">
        <v>7.8998835594119345</v>
      </c>
      <c r="W144" s="3">
        <v>7.8139230993146258</v>
      </c>
      <c r="X144" s="3">
        <v>9.1795342160160249</v>
      </c>
      <c r="Y144" s="3">
        <v>9.0652120533776053</v>
      </c>
      <c r="Z144" s="3">
        <v>5.0797168091307636</v>
      </c>
      <c r="AA144" s="3">
        <v>5.0275847706878896</v>
      </c>
      <c r="AB144" s="3">
        <v>4.5588573563323838</v>
      </c>
      <c r="AC144" s="3">
        <f t="shared" si="2"/>
        <v>0.4687274143555058</v>
      </c>
      <c r="AD144" s="21">
        <v>0</v>
      </c>
      <c r="AE144" s="2">
        <f>((Z144*1000)*(O144/100))/'Sq Ft lookup'!$D$9</f>
        <v>-5.8102894343323771E-3</v>
      </c>
      <c r="AF144" s="26">
        <f>(100-J144)/100*Y144*1000/'Sq Ft lookup'!$D$9</f>
        <v>1.3093408821975265</v>
      </c>
      <c r="AG144" s="26">
        <f>(100-K144)/100*Z144*1000/'Sq Ft lookup'!$D$9</f>
        <v>0.72208090169220829</v>
      </c>
    </row>
    <row r="145" spans="1:33">
      <c r="A145" t="s">
        <v>1967</v>
      </c>
      <c r="B145" t="s">
        <v>1949</v>
      </c>
      <c r="C145" t="s">
        <v>1808</v>
      </c>
      <c r="D145" t="s">
        <v>1950</v>
      </c>
      <c r="E145" t="s">
        <v>1810</v>
      </c>
      <c r="F145">
        <v>2004</v>
      </c>
      <c r="G145" t="s">
        <v>61</v>
      </c>
      <c r="H145" t="s">
        <v>62</v>
      </c>
      <c r="I145" t="s">
        <v>63</v>
      </c>
      <c r="J145" s="2">
        <v>62.038926683307302</v>
      </c>
      <c r="K145" s="2">
        <v>62.898466142797979</v>
      </c>
      <c r="L145" s="2">
        <v>86.719167662448584</v>
      </c>
      <c r="M145" s="2">
        <v>87.097213094920974</v>
      </c>
      <c r="N145" s="2">
        <v>0</v>
      </c>
      <c r="O145" s="2">
        <v>4.1986404426448525</v>
      </c>
      <c r="P145" s="2">
        <v>0</v>
      </c>
      <c r="Q145" s="2">
        <v>3.2272291525678307</v>
      </c>
      <c r="R145" s="3">
        <v>15846.947698668402</v>
      </c>
      <c r="S145" s="3">
        <v>15397.986124643288</v>
      </c>
      <c r="T145" s="27" t="s">
        <v>41</v>
      </c>
      <c r="U145" t="s">
        <v>41</v>
      </c>
      <c r="V145">
        <v>2.8550674140434245</v>
      </c>
      <c r="W145" s="3">
        <v>2.7737575475803453</v>
      </c>
      <c r="X145" s="3">
        <v>5.6938181946773598</v>
      </c>
      <c r="Y145" s="3">
        <v>5.4783968358649195</v>
      </c>
      <c r="Z145" s="3">
        <v>3.1816262638278721</v>
      </c>
      <c r="AA145" s="3">
        <v>3.0814364061915276</v>
      </c>
      <c r="AB145" s="3">
        <v>2.4202650616430885</v>
      </c>
      <c r="AC145" s="3">
        <f t="shared" si="2"/>
        <v>0.66117134454843907</v>
      </c>
      <c r="AD145" s="21">
        <v>0</v>
      </c>
      <c r="AE145" s="2">
        <f>((Z145*1000)*(O145/100))/'Sq Ft lookup'!$D$9</f>
        <v>6.6526417852035585E-2</v>
      </c>
      <c r="AF145" s="26">
        <f>(100-J145)/100*Y145*1000/'Sq Ft lookup'!$D$9</f>
        <v>1.0356863742241309</v>
      </c>
      <c r="AG145" s="26">
        <f>(100-K145)/100*Z145*1000/'Sq Ft lookup'!$D$9</f>
        <v>0.58786461428472603</v>
      </c>
    </row>
    <row r="146" spans="1:33">
      <c r="A146" t="s">
        <v>1968</v>
      </c>
      <c r="B146" t="s">
        <v>1969</v>
      </c>
      <c r="C146" t="s">
        <v>1808</v>
      </c>
      <c r="D146" t="s">
        <v>1970</v>
      </c>
      <c r="E146" t="s">
        <v>1810</v>
      </c>
      <c r="F146">
        <v>2004</v>
      </c>
      <c r="G146" t="s">
        <v>79</v>
      </c>
      <c r="H146" t="s">
        <v>62</v>
      </c>
      <c r="I146" t="s">
        <v>70</v>
      </c>
      <c r="J146" s="2">
        <v>34.703889501915953</v>
      </c>
      <c r="K146" s="2">
        <v>43.701863092213436</v>
      </c>
      <c r="L146" s="2">
        <v>81.036856047604431</v>
      </c>
      <c r="M146" s="2">
        <v>84.755113309913341</v>
      </c>
      <c r="N146" s="2">
        <v>0</v>
      </c>
      <c r="O146" s="2">
        <v>23.92042306542567</v>
      </c>
      <c r="P146" s="2">
        <v>0</v>
      </c>
      <c r="Q146" s="2">
        <v>22.503541614778893</v>
      </c>
      <c r="R146" s="3">
        <v>13527.393443908944</v>
      </c>
      <c r="S146" s="3">
        <v>10952.43853956382</v>
      </c>
      <c r="T146" s="27" t="s">
        <v>41</v>
      </c>
      <c r="U146" t="s">
        <v>41</v>
      </c>
      <c r="V146">
        <v>3.1139616628297322</v>
      </c>
      <c r="W146" s="3">
        <v>2.503249614444055</v>
      </c>
      <c r="X146" s="3">
        <v>4.2175740077970918</v>
      </c>
      <c r="Y146" s="3">
        <v>3.3546487511417369</v>
      </c>
      <c r="Z146" s="3">
        <v>3.7305726636957082</v>
      </c>
      <c r="AA146" s="3">
        <v>3.217851737422329</v>
      </c>
      <c r="AB146" s="3">
        <v>3.2149178137345684</v>
      </c>
      <c r="AC146" s="3">
        <f t="shared" si="2"/>
        <v>2.9339236877605757E-3</v>
      </c>
      <c r="AD146" s="21">
        <v>0</v>
      </c>
      <c r="AE146" s="2">
        <f>((Z146*1000)*(O146/100))/'Sq Ft lookup'!$D$9</f>
        <v>0.4444067549398073</v>
      </c>
      <c r="AF146" s="26">
        <f>(100-J146)/100*Y146*1000/'Sq Ft lookup'!$D$9</f>
        <v>1.0908641211992554</v>
      </c>
      <c r="AG146" s="26">
        <f>(100-K146)/100*Z146*1000/'Sq Ft lookup'!$D$9</f>
        <v>1.0459377020178635</v>
      </c>
    </row>
    <row r="147" spans="1:33">
      <c r="A147" t="s">
        <v>1971</v>
      </c>
      <c r="B147" t="s">
        <v>1969</v>
      </c>
      <c r="C147" t="s">
        <v>1808</v>
      </c>
      <c r="D147" t="s">
        <v>1970</v>
      </c>
      <c r="E147" t="s">
        <v>1810</v>
      </c>
      <c r="F147">
        <v>2004</v>
      </c>
      <c r="G147" t="s">
        <v>81</v>
      </c>
      <c r="H147" t="s">
        <v>82</v>
      </c>
      <c r="I147" t="s">
        <v>77</v>
      </c>
      <c r="J147" s="2">
        <v>49.263990408631223</v>
      </c>
      <c r="K147" s="2">
        <v>63.582198173771729</v>
      </c>
      <c r="L147" s="2">
        <v>75.307904740673877</v>
      </c>
      <c r="M147" s="2">
        <v>81.34335472283351</v>
      </c>
      <c r="N147" s="2">
        <v>0</v>
      </c>
      <c r="O147" s="2">
        <v>55.812346283209457</v>
      </c>
      <c r="P147" s="2">
        <v>0</v>
      </c>
      <c r="Q147" s="2">
        <v>47.609819219412834</v>
      </c>
      <c r="R147" s="3">
        <v>13762.225294211981</v>
      </c>
      <c r="S147" s="3">
        <v>10416.625241074247</v>
      </c>
      <c r="T147" s="27" t="s">
        <v>41</v>
      </c>
      <c r="U147" t="s">
        <v>41</v>
      </c>
      <c r="V147">
        <v>6.3855023846112013</v>
      </c>
      <c r="W147" s="3">
        <v>4.8243723843813111</v>
      </c>
      <c r="X147" s="3">
        <v>4.8387213398126958</v>
      </c>
      <c r="Y147" s="3">
        <v>2.6104219428625077</v>
      </c>
      <c r="Z147" s="3">
        <v>3.3588140085911093</v>
      </c>
      <c r="AA147" s="3">
        <v>2.5205309519893735</v>
      </c>
      <c r="AB147" s="3">
        <v>3.603246140777653</v>
      </c>
      <c r="AC147" s="3">
        <f t="shared" si="2"/>
        <v>-1.0827151887882795</v>
      </c>
      <c r="AD147" s="21">
        <v>0</v>
      </c>
      <c r="AE147" s="2">
        <f>((Z147*1000)*(O147/100))/'Sq Ft lookup'!$D$9</f>
        <v>0.93358212424492959</v>
      </c>
      <c r="AF147" s="26">
        <f>(100-J147)/100*Y147*1000/'Sq Ft lookup'!$D$9</f>
        <v>0.65957366897705039</v>
      </c>
      <c r="AG147" s="26">
        <f>(100-K147)/100*Z147*1000/'Sq Ft lookup'!$D$9</f>
        <v>0.60916644888461358</v>
      </c>
    </row>
    <row r="148" spans="1:33">
      <c r="A148" t="s">
        <v>1972</v>
      </c>
      <c r="B148" t="s">
        <v>1969</v>
      </c>
      <c r="C148" t="s">
        <v>1808</v>
      </c>
      <c r="D148" t="s">
        <v>1970</v>
      </c>
      <c r="E148" t="s">
        <v>1810</v>
      </c>
      <c r="F148">
        <v>2004</v>
      </c>
      <c r="G148" t="s">
        <v>59</v>
      </c>
      <c r="H148" t="s">
        <v>44</v>
      </c>
      <c r="I148" t="s">
        <v>45</v>
      </c>
      <c r="J148" s="2">
        <v>42.609028884102372</v>
      </c>
      <c r="K148" s="2">
        <v>56.773710606295502</v>
      </c>
      <c r="L148" s="2">
        <v>83.241055456591212</v>
      </c>
      <c r="M148" s="2">
        <v>87.218912500414092</v>
      </c>
      <c r="N148" s="2">
        <v>0</v>
      </c>
      <c r="O148" s="2">
        <v>21.203019432520161</v>
      </c>
      <c r="P148" s="2">
        <v>0</v>
      </c>
      <c r="Q148" s="2">
        <v>25.886010415792104</v>
      </c>
      <c r="R148" s="3">
        <v>16564.502612862863</v>
      </c>
      <c r="S148" s="3">
        <v>12840.632928401716</v>
      </c>
      <c r="T148" s="27" t="s">
        <v>41</v>
      </c>
      <c r="U148" t="s">
        <v>41</v>
      </c>
      <c r="V148">
        <v>2.3657779567548678</v>
      </c>
      <c r="W148" s="3">
        <v>1.8041213910923115</v>
      </c>
      <c r="X148" s="3">
        <v>5.5641045796722031</v>
      </c>
      <c r="Y148" s="3">
        <v>4.1752371192541249</v>
      </c>
      <c r="Z148" s="3">
        <v>4.960509475755666</v>
      </c>
      <c r="AA148" s="3">
        <v>3.7559872387765125</v>
      </c>
      <c r="AB148" s="3">
        <v>12.412029785547814</v>
      </c>
      <c r="AC148" s="3">
        <f t="shared" si="2"/>
        <v>-8.6560425467713014</v>
      </c>
      <c r="AD148" s="21">
        <v>0</v>
      </c>
      <c r="AE148" s="2">
        <f>((Z148*1000)*(O148/100))/'Sq Ft lookup'!$D$9</f>
        <v>0.52379371917155271</v>
      </c>
      <c r="AF148" s="26">
        <f>(100-J148)/100*Y148*1000/'Sq Ft lookup'!$D$9</f>
        <v>1.1933312396072564</v>
      </c>
      <c r="AG148" s="26">
        <f>(100-K148)/100*Z148*1000/'Sq Ft lookup'!$D$9</f>
        <v>1.0678506879443617</v>
      </c>
    </row>
    <row r="149" spans="1:33">
      <c r="A149" t="s">
        <v>1973</v>
      </c>
      <c r="B149" t="s">
        <v>1969</v>
      </c>
      <c r="C149" t="s">
        <v>1808</v>
      </c>
      <c r="D149" t="s">
        <v>1970</v>
      </c>
      <c r="E149" t="s">
        <v>1810</v>
      </c>
      <c r="F149">
        <v>2004</v>
      </c>
      <c r="G149" t="s">
        <v>68</v>
      </c>
      <c r="H149" t="s">
        <v>69</v>
      </c>
      <c r="I149" t="s">
        <v>70</v>
      </c>
      <c r="J149" s="2">
        <v>55.804491425904004</v>
      </c>
      <c r="K149" s="2">
        <v>56.266272445193444</v>
      </c>
      <c r="L149" s="2">
        <v>89.553948939331491</v>
      </c>
      <c r="M149" s="2">
        <v>90.853770653536728</v>
      </c>
      <c r="N149" s="2">
        <v>0</v>
      </c>
      <c r="O149" s="2">
        <v>3.4474152493322459</v>
      </c>
      <c r="P149" s="2">
        <v>0</v>
      </c>
      <c r="Q149" s="2">
        <v>3.9089645900751662</v>
      </c>
      <c r="R149" s="3">
        <v>8693.249326910096</v>
      </c>
      <c r="S149" s="3">
        <v>7617.1776154886466</v>
      </c>
      <c r="T149" s="27" t="s">
        <v>41</v>
      </c>
      <c r="U149" t="s">
        <v>41</v>
      </c>
      <c r="V149">
        <v>0.97107885003977579</v>
      </c>
      <c r="W149" s="3">
        <v>0.85019300349691362</v>
      </c>
      <c r="X149" s="3">
        <v>3.0297415923792022</v>
      </c>
      <c r="Y149" s="3">
        <v>1.7196871762260315</v>
      </c>
      <c r="Z149" s="3">
        <v>1.6814497835899918</v>
      </c>
      <c r="AA149" s="3">
        <v>1.7014434350422789</v>
      </c>
      <c r="AB149" s="3">
        <v>1.8319527949836523</v>
      </c>
      <c r="AC149" s="3">
        <f t="shared" si="2"/>
        <v>-0.13050935994137336</v>
      </c>
      <c r="AD149" s="21">
        <v>0</v>
      </c>
      <c r="AE149" s="2">
        <f>((Z149*1000)*(O149/100))/'Sq Ft lookup'!$D$9</f>
        <v>2.8867806897084375E-2</v>
      </c>
      <c r="AF149" s="26">
        <f>(100-J149)/100*Y149*1000/'Sq Ft lookup'!$D$9</f>
        <v>0.37849825369352846</v>
      </c>
      <c r="AG149" s="26">
        <f>(100-K149)/100*Z149*1000/'Sq Ft lookup'!$D$9</f>
        <v>0.36621547177596192</v>
      </c>
    </row>
    <row r="150" spans="1:33">
      <c r="A150" t="s">
        <v>1974</v>
      </c>
      <c r="B150" t="s">
        <v>1969</v>
      </c>
      <c r="C150" t="s">
        <v>1808</v>
      </c>
      <c r="D150" t="s">
        <v>1970</v>
      </c>
      <c r="E150" t="s">
        <v>1810</v>
      </c>
      <c r="F150">
        <v>2004</v>
      </c>
      <c r="G150" t="s">
        <v>47</v>
      </c>
      <c r="H150" t="s">
        <v>220</v>
      </c>
      <c r="I150" t="s">
        <v>57</v>
      </c>
      <c r="J150" s="2">
        <v>61.574946308940561</v>
      </c>
      <c r="K150" s="2">
        <v>77.877200365257337</v>
      </c>
      <c r="L150" s="2">
        <v>87.688339503566652</v>
      </c>
      <c r="M150" s="2">
        <v>92.40684201711889</v>
      </c>
      <c r="N150" s="2">
        <v>0</v>
      </c>
      <c r="O150" s="2">
        <v>65.74655852967075</v>
      </c>
      <c r="P150" s="2">
        <v>0</v>
      </c>
      <c r="Q150" s="2">
        <v>56.766329884384405</v>
      </c>
      <c r="R150" s="3">
        <v>30027.839399099215</v>
      </c>
      <c r="S150" s="3">
        <v>18567.263740953244</v>
      </c>
      <c r="T150" s="27" t="s">
        <v>41</v>
      </c>
      <c r="U150" t="s">
        <v>41</v>
      </c>
      <c r="V150">
        <v>6.1148089673453976</v>
      </c>
      <c r="W150" s="3">
        <v>3.7711312371242509</v>
      </c>
      <c r="X150" s="3">
        <v>14.922104803599677</v>
      </c>
      <c r="Y150" s="3">
        <v>9.3836558971911721</v>
      </c>
      <c r="Z150" s="3">
        <v>13.639980625004952</v>
      </c>
      <c r="AA150" s="3">
        <v>8.3512511288476041</v>
      </c>
      <c r="AB150" s="3">
        <v>3.6172896964941019</v>
      </c>
      <c r="AC150" s="3">
        <f t="shared" si="2"/>
        <v>4.7339614323535022</v>
      </c>
      <c r="AD150" s="21">
        <v>0</v>
      </c>
      <c r="AE150" s="2">
        <f>((Z150*1000)*(O150/100))/'Sq Ft lookup'!$D$9</f>
        <v>4.4660447435531028</v>
      </c>
      <c r="AF150" s="26">
        <f>(100-J150)/100*Y150*1000/'Sq Ft lookup'!$D$9</f>
        <v>1.7956547891832537</v>
      </c>
      <c r="AG150" s="26">
        <f>(100-K150)/100*Z150*1000/'Sq Ft lookup'!$D$9</f>
        <v>1.502761744963927</v>
      </c>
    </row>
    <row r="151" spans="1:33">
      <c r="A151" t="s">
        <v>1975</v>
      </c>
      <c r="B151" t="s">
        <v>1969</v>
      </c>
      <c r="C151" t="s">
        <v>1808</v>
      </c>
      <c r="D151" t="s">
        <v>1970</v>
      </c>
      <c r="E151" t="s">
        <v>1810</v>
      </c>
      <c r="F151">
        <v>2004</v>
      </c>
      <c r="G151" t="s">
        <v>47</v>
      </c>
      <c r="H151" t="s">
        <v>39</v>
      </c>
      <c r="I151" t="s">
        <v>40</v>
      </c>
      <c r="J151" s="2">
        <v>89.124152943842589</v>
      </c>
      <c r="K151" s="2">
        <v>89.269745958846059</v>
      </c>
      <c r="L151" s="2">
        <v>95.897029902181586</v>
      </c>
      <c r="M151" s="2">
        <v>97.442594403283451</v>
      </c>
      <c r="N151" s="2">
        <v>0</v>
      </c>
      <c r="O151" s="2">
        <v>41.417977162253813</v>
      </c>
      <c r="P151" s="2">
        <v>0</v>
      </c>
      <c r="Q151" s="2">
        <v>46.032496462271041</v>
      </c>
      <c r="R151" s="3">
        <v>30488.33448645052</v>
      </c>
      <c r="S151" s="3">
        <v>18826.965036187077</v>
      </c>
      <c r="T151" s="27" t="s">
        <v>41</v>
      </c>
      <c r="U151" t="s">
        <v>41</v>
      </c>
      <c r="V151">
        <v>4.7452886077079546</v>
      </c>
      <c r="W151" s="3">
        <v>2.9575807949696018</v>
      </c>
      <c r="X151" s="3">
        <v>15.122328096247418</v>
      </c>
      <c r="Y151" s="3">
        <v>9.4166226054184889</v>
      </c>
      <c r="Z151" s="3">
        <v>2.3061072481199121</v>
      </c>
      <c r="AA151" s="3">
        <v>2.2453708092757885</v>
      </c>
      <c r="AB151" s="3">
        <v>2.8922564277382063</v>
      </c>
      <c r="AC151" s="3">
        <f t="shared" si="2"/>
        <v>-0.64688561846241788</v>
      </c>
      <c r="AD151" s="21">
        <v>0</v>
      </c>
      <c r="AE151" s="2">
        <f>((Z151*1000)*(O151/100))/'Sq Ft lookup'!$D$9</f>
        <v>0.47566881143594875</v>
      </c>
      <c r="AF151" s="26">
        <f>(100-J151)/100*Y151*1000/'Sq Ft lookup'!$D$9</f>
        <v>0.51002862172353591</v>
      </c>
      <c r="AG151" s="26">
        <f>(100-K151)/100*Z151*1000/'Sq Ft lookup'!$D$9</f>
        <v>0.12323265248243567</v>
      </c>
    </row>
    <row r="152" spans="1:33">
      <c r="A152" t="s">
        <v>1976</v>
      </c>
      <c r="B152" t="s">
        <v>1969</v>
      </c>
      <c r="C152" t="s">
        <v>1808</v>
      </c>
      <c r="D152" t="s">
        <v>1970</v>
      </c>
      <c r="E152" t="s">
        <v>1810</v>
      </c>
      <c r="F152">
        <v>2004</v>
      </c>
      <c r="G152" t="s">
        <v>49</v>
      </c>
      <c r="H152" t="s">
        <v>44</v>
      </c>
      <c r="I152" t="s">
        <v>45</v>
      </c>
      <c r="J152" s="2">
        <v>41.246073049170192</v>
      </c>
      <c r="K152" s="2">
        <v>58.577957911246969</v>
      </c>
      <c r="L152" s="2">
        <v>82.025857603621603</v>
      </c>
      <c r="M152" s="2">
        <v>87.226946008670367</v>
      </c>
      <c r="N152" s="2">
        <v>0</v>
      </c>
      <c r="O152" s="2">
        <v>30.723424675141619</v>
      </c>
      <c r="P152" s="2">
        <v>0</v>
      </c>
      <c r="Q152" s="2">
        <v>32.18249457991044</v>
      </c>
      <c r="R152" s="3">
        <v>17983.138507723903</v>
      </c>
      <c r="S152" s="3">
        <v>12969.877892222339</v>
      </c>
      <c r="T152" s="27" t="s">
        <v>41</v>
      </c>
      <c r="U152" t="s">
        <v>41</v>
      </c>
      <c r="V152">
        <v>2.5258614706390095</v>
      </c>
      <c r="W152" s="3">
        <v>1.7948992581479493</v>
      </c>
      <c r="X152" s="3">
        <v>5.5391441387833522</v>
      </c>
      <c r="Y152" s="3">
        <v>4.0143933951231014</v>
      </c>
      <c r="Z152" s="3">
        <v>5.063168266121103</v>
      </c>
      <c r="AA152" s="3">
        <v>3.5052682001770101</v>
      </c>
      <c r="AB152" s="3">
        <v>3.381537318944138</v>
      </c>
      <c r="AC152" s="3">
        <f t="shared" si="2"/>
        <v>0.12373088123287213</v>
      </c>
      <c r="AD152" s="21">
        <v>0</v>
      </c>
      <c r="AE152" s="2">
        <f>((Z152*1000)*(O152/100))/'Sq Ft lookup'!$D$9</f>
        <v>0.7746905818811709</v>
      </c>
      <c r="AF152" s="26">
        <f>(100-J152)/100*Y152*1000/'Sq Ft lookup'!$D$9</f>
        <v>1.1746084476541652</v>
      </c>
      <c r="AG152" s="26">
        <f>(100-K152)/100*Z152*1000/'Sq Ft lookup'!$D$9</f>
        <v>1.0444560210244374</v>
      </c>
    </row>
    <row r="153" spans="1:33">
      <c r="A153" t="s">
        <v>1977</v>
      </c>
      <c r="B153" t="s">
        <v>1969</v>
      </c>
      <c r="C153" t="s">
        <v>1808</v>
      </c>
      <c r="D153" t="s">
        <v>1970</v>
      </c>
      <c r="E153" t="s">
        <v>1810</v>
      </c>
      <c r="F153">
        <v>2004</v>
      </c>
      <c r="G153" t="s">
        <v>65</v>
      </c>
      <c r="H153" t="s">
        <v>230</v>
      </c>
      <c r="I153" t="s">
        <v>63</v>
      </c>
      <c r="J153" s="2">
        <v>83.015587882706299</v>
      </c>
      <c r="K153" s="2">
        <v>83.102810510103083</v>
      </c>
      <c r="L153" s="2">
        <v>94.494977536538471</v>
      </c>
      <c r="M153" s="2">
        <v>95.50682387703992</v>
      </c>
      <c r="N153" s="2">
        <v>0</v>
      </c>
      <c r="O153" s="2">
        <v>17.622190985099635</v>
      </c>
      <c r="P153" s="2">
        <v>0</v>
      </c>
      <c r="Q153" s="2">
        <v>21.374798698368302</v>
      </c>
      <c r="R153" s="3">
        <v>25260.711841196913</v>
      </c>
      <c r="S153" s="3">
        <v>20388.24131051829</v>
      </c>
      <c r="T153" s="27" t="s">
        <v>41</v>
      </c>
      <c r="U153" t="s">
        <v>41</v>
      </c>
      <c r="V153">
        <v>4.7467400269692783</v>
      </c>
      <c r="W153" s="3">
        <v>3.8740266258517111</v>
      </c>
      <c r="X153" s="3">
        <v>12.295737055752793</v>
      </c>
      <c r="Y153" s="3">
        <v>8.6409521040405064</v>
      </c>
      <c r="Z153" s="3">
        <v>2.9139464191866518</v>
      </c>
      <c r="AA153" s="3">
        <v>2.8961108234584101</v>
      </c>
      <c r="AB153" s="3">
        <v>2.3494839813332504</v>
      </c>
      <c r="AC153" s="3">
        <f t="shared" si="2"/>
        <v>0.54662684212515966</v>
      </c>
      <c r="AD153" s="21">
        <v>0</v>
      </c>
      <c r="AE153" s="2">
        <f>((Z153*1000)*(O153/100))/'Sq Ft lookup'!$D$9</f>
        <v>0.25572769083294017</v>
      </c>
      <c r="AF153" s="26">
        <f>(100-J153)/100*Y153*1000/'Sq Ft lookup'!$D$9</f>
        <v>0.73088392241444267</v>
      </c>
      <c r="AG153" s="26">
        <f>(100-K153)/100*Z153*1000/'Sq Ft lookup'!$D$9</f>
        <v>0.24520669725300517</v>
      </c>
    </row>
    <row r="154" spans="1:33">
      <c r="A154" t="s">
        <v>1978</v>
      </c>
      <c r="B154" t="s">
        <v>1969</v>
      </c>
      <c r="C154" t="s">
        <v>1808</v>
      </c>
      <c r="D154" t="s">
        <v>1970</v>
      </c>
      <c r="E154" t="s">
        <v>1810</v>
      </c>
      <c r="F154">
        <v>2004</v>
      </c>
      <c r="G154" t="s">
        <v>65</v>
      </c>
      <c r="H154" t="s">
        <v>66</v>
      </c>
      <c r="I154" t="s">
        <v>57</v>
      </c>
      <c r="J154" s="2">
        <v>83.067167537797602</v>
      </c>
      <c r="K154" s="2">
        <v>83.148236049469006</v>
      </c>
      <c r="L154" s="2">
        <v>91.016319602997413</v>
      </c>
      <c r="M154" s="2">
        <v>92.423341374831125</v>
      </c>
      <c r="N154" s="2">
        <v>0</v>
      </c>
      <c r="O154" s="2">
        <v>15.500878965648671</v>
      </c>
      <c r="P154" s="2">
        <v>0</v>
      </c>
      <c r="Q154" s="2">
        <v>11.21034261463654</v>
      </c>
      <c r="R154" s="3">
        <v>25640.398614560756</v>
      </c>
      <c r="S154" s="3">
        <v>21666.117670305965</v>
      </c>
      <c r="T154" s="27" t="s">
        <v>41</v>
      </c>
      <c r="U154" t="s">
        <v>41</v>
      </c>
      <c r="V154">
        <v>2.6434249663986624</v>
      </c>
      <c r="W154" s="3">
        <v>2.2293448685442172</v>
      </c>
      <c r="X154" s="3">
        <v>12.381625210582573</v>
      </c>
      <c r="Y154" s="3">
        <v>9.3344080720316107</v>
      </c>
      <c r="Z154" s="3">
        <v>2.8703243199116906</v>
      </c>
      <c r="AA154" s="3">
        <v>2.8541606339809671</v>
      </c>
      <c r="AB154" s="3">
        <v>1.8159984869109835</v>
      </c>
      <c r="AC154" s="3">
        <f t="shared" si="2"/>
        <v>1.0381621470699836</v>
      </c>
      <c r="AD154" s="21">
        <v>0</v>
      </c>
      <c r="AE154" s="2">
        <f>((Z154*1000)*(O154/100))/'Sq Ft lookup'!$D$9</f>
        <v>0.22157644360114018</v>
      </c>
      <c r="AF154" s="26">
        <f>(100-J154)/100*Y154*1000/'Sq Ft lookup'!$D$9</f>
        <v>0.78714127498775388</v>
      </c>
      <c r="AG154" s="26">
        <f>(100-K154)/100*Z154*1000/'Sq Ft lookup'!$D$9</f>
        <v>0.24088659313057878</v>
      </c>
    </row>
    <row r="155" spans="1:33">
      <c r="A155" t="s">
        <v>1979</v>
      </c>
      <c r="B155" t="s">
        <v>1969</v>
      </c>
      <c r="C155" t="s">
        <v>1808</v>
      </c>
      <c r="D155" t="s">
        <v>1970</v>
      </c>
      <c r="E155" t="s">
        <v>1810</v>
      </c>
      <c r="F155">
        <v>2004</v>
      </c>
      <c r="G155" t="s">
        <v>72</v>
      </c>
      <c r="H155" t="s">
        <v>73</v>
      </c>
      <c r="I155" t="s">
        <v>63</v>
      </c>
      <c r="J155" s="2">
        <v>77.102255561050526</v>
      </c>
      <c r="K155" s="2">
        <v>78.27418613803485</v>
      </c>
      <c r="L155" s="2">
        <v>89.463329290194622</v>
      </c>
      <c r="M155" s="2">
        <v>92.733527105268323</v>
      </c>
      <c r="N155" s="2">
        <v>0</v>
      </c>
      <c r="O155" s="2">
        <v>6.9887128635730695</v>
      </c>
      <c r="P155" s="2">
        <v>0</v>
      </c>
      <c r="Q155" s="2">
        <v>10.98874055323984</v>
      </c>
      <c r="R155" s="3">
        <v>15125.518602562699</v>
      </c>
      <c r="S155" s="3">
        <v>10313.176337404457</v>
      </c>
      <c r="T155" s="27" t="s">
        <v>41</v>
      </c>
      <c r="U155" t="s">
        <v>41</v>
      </c>
      <c r="V155">
        <v>4.3410879976129708</v>
      </c>
      <c r="W155" s="3">
        <v>2.9936215031827023</v>
      </c>
      <c r="X155" s="3">
        <v>7.5763389129633678</v>
      </c>
      <c r="Y155" s="3">
        <v>4.0560790490677343</v>
      </c>
      <c r="Z155" s="3">
        <v>2.5952938931031015</v>
      </c>
      <c r="AA155" s="3">
        <v>2.4317484376918506</v>
      </c>
      <c r="AB155" s="3">
        <v>1.9997749598180348</v>
      </c>
      <c r="AC155" s="3">
        <f t="shared" si="2"/>
        <v>0.43197347787381579</v>
      </c>
      <c r="AD155" s="21">
        <v>0</v>
      </c>
      <c r="AE155" s="2">
        <f>((Z155*1000)*(O155/100))/'Sq Ft lookup'!$D$9</f>
        <v>9.0327509041246409E-2</v>
      </c>
      <c r="AF155" s="26">
        <f>(100-J155)/100*Y155*1000/'Sq Ft lookup'!$D$9</f>
        <v>0.46252520662216229</v>
      </c>
      <c r="AG155" s="26">
        <f>(100-K155)/100*Z155*1000/'Sq Ft lookup'!$D$9</f>
        <v>0.2808011555709804</v>
      </c>
    </row>
    <row r="156" spans="1:33">
      <c r="A156" t="s">
        <v>1980</v>
      </c>
      <c r="B156" t="s">
        <v>1969</v>
      </c>
      <c r="C156" t="s">
        <v>1808</v>
      </c>
      <c r="D156" t="s">
        <v>1970</v>
      </c>
      <c r="E156" t="s">
        <v>1810</v>
      </c>
      <c r="F156">
        <v>2004</v>
      </c>
      <c r="G156" t="s">
        <v>38</v>
      </c>
      <c r="H156" t="s">
        <v>39</v>
      </c>
      <c r="I156" t="s">
        <v>40</v>
      </c>
      <c r="J156" s="2">
        <v>89.621999301413226</v>
      </c>
      <c r="K156" s="2">
        <v>89.735697638280726</v>
      </c>
      <c r="L156" s="2">
        <v>95.020041739674639</v>
      </c>
      <c r="M156" s="2">
        <v>96.77214712702893</v>
      </c>
      <c r="N156" s="2">
        <v>0</v>
      </c>
      <c r="O156" s="2">
        <v>31.378566548089925</v>
      </c>
      <c r="P156" s="2">
        <v>0</v>
      </c>
      <c r="Q156" s="2">
        <v>34.236576695673371</v>
      </c>
      <c r="R156" s="3">
        <v>35112.388262385881</v>
      </c>
      <c r="S156" s="3">
        <v>22648.373212987492</v>
      </c>
      <c r="T156" s="27" t="s">
        <v>41</v>
      </c>
      <c r="U156" t="s">
        <v>41</v>
      </c>
      <c r="V156">
        <v>5.4796329964193475</v>
      </c>
      <c r="W156" s="3">
        <v>3.5516612908676408</v>
      </c>
      <c r="X156" s="3">
        <v>14.387967924119048</v>
      </c>
      <c r="Y156" s="3">
        <v>9.812834033595923</v>
      </c>
      <c r="Z156" s="3">
        <v>2.2472111736394722</v>
      </c>
      <c r="AA156" s="3">
        <v>2.2079956829431171</v>
      </c>
      <c r="AB156" s="3">
        <v>3.2442777874617099</v>
      </c>
      <c r="AC156" s="3">
        <f t="shared" si="2"/>
        <v>-1.0362821045185928</v>
      </c>
      <c r="AD156" s="21">
        <v>0</v>
      </c>
      <c r="AE156" s="2">
        <f>((Z156*1000)*(O156/100))/'Sq Ft lookup'!$D$9</f>
        <v>0.35116666015765657</v>
      </c>
      <c r="AF156" s="26">
        <f>(100-J156)/100*Y156*1000/'Sq Ft lookup'!$D$9</f>
        <v>0.50715935485943509</v>
      </c>
      <c r="AG156" s="26">
        <f>(100-K156)/100*Z156*1000/'Sq Ft lookup'!$D$9</f>
        <v>0.11487079161787639</v>
      </c>
    </row>
    <row r="157" spans="1:33">
      <c r="A157" t="s">
        <v>1981</v>
      </c>
      <c r="B157" t="s">
        <v>1969</v>
      </c>
      <c r="C157" t="s">
        <v>1808</v>
      </c>
      <c r="D157" t="s">
        <v>1970</v>
      </c>
      <c r="E157" t="s">
        <v>1810</v>
      </c>
      <c r="F157">
        <v>2004</v>
      </c>
      <c r="G157" t="s">
        <v>43</v>
      </c>
      <c r="H157" t="s">
        <v>44</v>
      </c>
      <c r="I157" t="s">
        <v>45</v>
      </c>
      <c r="J157" s="2">
        <v>74.063979034004305</v>
      </c>
      <c r="K157" s="2">
        <v>82.449192188313319</v>
      </c>
      <c r="L157" s="2">
        <v>87.267357878690333</v>
      </c>
      <c r="M157" s="2">
        <v>91.568826163848556</v>
      </c>
      <c r="N157" s="2">
        <v>0</v>
      </c>
      <c r="O157" s="2">
        <v>41.032897538154991</v>
      </c>
      <c r="P157" s="2">
        <v>0</v>
      </c>
      <c r="Q157" s="2">
        <v>41.751418190124859</v>
      </c>
      <c r="R157" s="3">
        <v>23911.823202325231</v>
      </c>
      <c r="S157" s="3">
        <v>16030.685290764071</v>
      </c>
      <c r="T157" s="27" t="s">
        <v>41</v>
      </c>
      <c r="U157" t="s">
        <v>41</v>
      </c>
      <c r="V157">
        <v>6.7606817440389229</v>
      </c>
      <c r="W157" s="3">
        <v>4.476454519056797</v>
      </c>
      <c r="X157" s="3">
        <v>13.488001810492609</v>
      </c>
      <c r="Y157" s="3">
        <v>8.300835789080077</v>
      </c>
      <c r="Z157" s="3">
        <v>12.168048645511167</v>
      </c>
      <c r="AA157" s="3">
        <v>7.3305549563281076</v>
      </c>
      <c r="AB157" s="3">
        <v>11.792788101276205</v>
      </c>
      <c r="AC157" s="3">
        <f t="shared" si="2"/>
        <v>-4.4622331449480974</v>
      </c>
      <c r="AD157" s="21">
        <v>0</v>
      </c>
      <c r="AE157" s="2">
        <f>((Z157*1000)*(O157/100))/'Sq Ft lookup'!$D$9</f>
        <v>2.4865054447736323</v>
      </c>
      <c r="AF157" s="26">
        <f>(100-J157)/100*Y157*1000/'Sq Ft lookup'!$D$9</f>
        <v>1.0721645969166747</v>
      </c>
      <c r="AG157" s="26">
        <f>(100-K157)/100*Z157*1000/'Sq Ft lookup'!$D$9</f>
        <v>1.0635412510987099</v>
      </c>
    </row>
    <row r="158" spans="1:33">
      <c r="A158" t="s">
        <v>1982</v>
      </c>
      <c r="B158" t="s">
        <v>1969</v>
      </c>
      <c r="C158" t="s">
        <v>1808</v>
      </c>
      <c r="D158" t="s">
        <v>1970</v>
      </c>
      <c r="E158" t="s">
        <v>1810</v>
      </c>
      <c r="F158">
        <v>2004</v>
      </c>
      <c r="G158" t="s">
        <v>51</v>
      </c>
      <c r="H158" t="s">
        <v>52</v>
      </c>
      <c r="I158" t="s">
        <v>53</v>
      </c>
      <c r="J158" s="2">
        <v>85.344751714074945</v>
      </c>
      <c r="K158" s="2">
        <v>85.702426829542915</v>
      </c>
      <c r="L158" s="2">
        <v>92.519569019614863</v>
      </c>
      <c r="M158" s="2">
        <v>95.202447079484443</v>
      </c>
      <c r="N158" s="2">
        <v>0</v>
      </c>
      <c r="O158" s="2">
        <v>24.680746696479655</v>
      </c>
      <c r="P158" s="2">
        <v>0</v>
      </c>
      <c r="Q158" s="2">
        <v>35.546965797051492</v>
      </c>
      <c r="R158" s="3">
        <v>19936.852705331494</v>
      </c>
      <c r="S158" s="3">
        <v>12804.318140861344</v>
      </c>
      <c r="T158" s="27" t="s">
        <v>41</v>
      </c>
      <c r="U158" t="s">
        <v>41</v>
      </c>
      <c r="V158">
        <v>3.0739413552637282</v>
      </c>
      <c r="W158" s="3">
        <v>1.9713097548852609</v>
      </c>
      <c r="X158" s="3">
        <v>9.4982747255338005</v>
      </c>
      <c r="Y158" s="3">
        <v>6.2527725036191857</v>
      </c>
      <c r="Z158" s="3">
        <v>2.9682272427061842</v>
      </c>
      <c r="AA158" s="3">
        <v>1.9437249034428359</v>
      </c>
      <c r="AB158" s="3">
        <v>4.314760794330164</v>
      </c>
      <c r="AC158" s="3">
        <f t="shared" si="2"/>
        <v>-2.3710358908873284</v>
      </c>
      <c r="AD158" s="21">
        <v>0</v>
      </c>
      <c r="AE158" s="2">
        <f>((Z158*1000)*(O158/100))/'Sq Ft lookup'!$D$9</f>
        <v>0.36483099957580467</v>
      </c>
      <c r="AF158" s="26">
        <f>(100-J158)/100*Y158*1000/'Sq Ft lookup'!$D$9</f>
        <v>0.45635425057741225</v>
      </c>
      <c r="AG158" s="26">
        <f>(100-K158)/100*Z158*1000/'Sq Ft lookup'!$D$9</f>
        <v>0.21134684357139316</v>
      </c>
    </row>
    <row r="159" spans="1:33">
      <c r="A159" t="s">
        <v>1983</v>
      </c>
      <c r="B159" t="s">
        <v>1969</v>
      </c>
      <c r="C159" t="s">
        <v>1808</v>
      </c>
      <c r="D159" t="s">
        <v>1970</v>
      </c>
      <c r="E159" t="s">
        <v>1810</v>
      </c>
      <c r="F159">
        <v>2004</v>
      </c>
      <c r="G159" t="s">
        <v>55</v>
      </c>
      <c r="H159" t="s">
        <v>225</v>
      </c>
      <c r="I159" t="s">
        <v>40</v>
      </c>
      <c r="J159" s="2">
        <v>86.611246471943133</v>
      </c>
      <c r="K159" s="2">
        <v>87.033021827436045</v>
      </c>
      <c r="L159" s="2">
        <v>81.698082504593074</v>
      </c>
      <c r="M159" s="2">
        <v>84.650193586065214</v>
      </c>
      <c r="N159" s="2">
        <v>0</v>
      </c>
      <c r="O159" s="2">
        <v>11.686679155896051</v>
      </c>
      <c r="P159" s="2">
        <v>0</v>
      </c>
      <c r="Q159" s="2">
        <v>13.417065291747862</v>
      </c>
      <c r="R159" s="3">
        <v>31646.148598219042</v>
      </c>
      <c r="S159" s="3">
        <v>26545.642238521559</v>
      </c>
      <c r="T159" s="27" t="s">
        <v>41</v>
      </c>
      <c r="U159" t="s">
        <v>41</v>
      </c>
      <c r="V159">
        <v>14.317704452960751</v>
      </c>
      <c r="W159" s="3">
        <v>12.008052468816508</v>
      </c>
      <c r="X159" s="3">
        <v>13.43385600500765</v>
      </c>
      <c r="Y159" s="3">
        <v>10.78667145030842</v>
      </c>
      <c r="Z159" s="3">
        <v>9.1782465545441667</v>
      </c>
      <c r="AA159" s="3">
        <v>7.5393513769336682</v>
      </c>
      <c r="AB159" s="3">
        <v>1.9726215211941311</v>
      </c>
      <c r="AC159" s="3">
        <f t="shared" si="2"/>
        <v>5.5667298557395366</v>
      </c>
      <c r="AD159" s="21">
        <v>0</v>
      </c>
      <c r="AE159" s="2">
        <f>((Z159*1000)*(O159/100))/'Sq Ft lookup'!$D$9</f>
        <v>0.5341793958997314</v>
      </c>
      <c r="AF159" s="26">
        <f>(100-J159)/100*Y159*1000/'Sq Ft lookup'!$D$9</f>
        <v>0.71922353304933839</v>
      </c>
      <c r="AG159" s="26">
        <f>(100-K159)/100*Z159*1000/'Sq Ft lookup'!$D$9</f>
        <v>0.5926998144182497</v>
      </c>
    </row>
    <row r="160" spans="1:33">
      <c r="A160" t="s">
        <v>1984</v>
      </c>
      <c r="B160" t="s">
        <v>1969</v>
      </c>
      <c r="C160" t="s">
        <v>1808</v>
      </c>
      <c r="D160" t="s">
        <v>1970</v>
      </c>
      <c r="E160" t="s">
        <v>1810</v>
      </c>
      <c r="F160">
        <v>2004</v>
      </c>
      <c r="G160" t="s">
        <v>55</v>
      </c>
      <c r="H160" t="s">
        <v>56</v>
      </c>
      <c r="I160" t="s">
        <v>57</v>
      </c>
      <c r="J160" s="2">
        <v>87.979317787573748</v>
      </c>
      <c r="K160" s="2">
        <v>88.026767367668327</v>
      </c>
      <c r="L160" s="2">
        <v>89.886779956887878</v>
      </c>
      <c r="M160" s="2">
        <v>91.786269556224013</v>
      </c>
      <c r="N160" s="2">
        <v>0</v>
      </c>
      <c r="O160" s="2">
        <v>24.298047367010422</v>
      </c>
      <c r="P160" s="2">
        <v>0</v>
      </c>
      <c r="Q160" s="2">
        <v>25.746919021192717</v>
      </c>
      <c r="R160" s="3">
        <v>31144.439283823525</v>
      </c>
      <c r="S160" s="3">
        <v>25353.95903321723</v>
      </c>
      <c r="T160" s="27" t="s">
        <v>41</v>
      </c>
      <c r="U160" t="s">
        <v>41</v>
      </c>
      <c r="V160">
        <v>3.2056578044672892</v>
      </c>
      <c r="W160" s="3">
        <v>2.6035408714458779</v>
      </c>
      <c r="X160" s="3">
        <v>13.338348817695973</v>
      </c>
      <c r="Y160" s="3">
        <v>10.280438361940437</v>
      </c>
      <c r="Z160" s="3">
        <v>2.3149370796502646</v>
      </c>
      <c r="AA160" s="3">
        <v>2.3087297268675839</v>
      </c>
      <c r="AB160" s="3">
        <v>2.3283074673084325</v>
      </c>
      <c r="AC160" s="3">
        <f t="shared" si="2"/>
        <v>-1.957774044084859E-2</v>
      </c>
      <c r="AD160" s="21">
        <v>0</v>
      </c>
      <c r="AE160" s="2">
        <f>((Z160*1000)*(O160/100))/'Sq Ft lookup'!$D$9</f>
        <v>0.28012176699696667</v>
      </c>
      <c r="AF160" s="26">
        <f>(100-J160)/100*Y160*1000/'Sq Ft lookup'!$D$9</f>
        <v>0.61542770195877439</v>
      </c>
      <c r="AG160" s="26">
        <f>(100-K160)/100*Z160*1000/'Sq Ft lookup'!$D$9</f>
        <v>0.1380342638638602</v>
      </c>
    </row>
    <row r="161" spans="1:33">
      <c r="A161" t="s">
        <v>1985</v>
      </c>
      <c r="B161" t="s">
        <v>1969</v>
      </c>
      <c r="C161" t="s">
        <v>1808</v>
      </c>
      <c r="D161" t="s">
        <v>1970</v>
      </c>
      <c r="E161" t="s">
        <v>1810</v>
      </c>
      <c r="F161">
        <v>2004</v>
      </c>
      <c r="G161" t="s">
        <v>75</v>
      </c>
      <c r="H161" t="s">
        <v>235</v>
      </c>
      <c r="I161" t="s">
        <v>63</v>
      </c>
      <c r="J161" s="2">
        <v>73.085118969774427</v>
      </c>
      <c r="K161" s="2">
        <v>76.370767540597257</v>
      </c>
      <c r="L161" s="2">
        <v>92.484573028696914</v>
      </c>
      <c r="M161" s="2">
        <v>94.945035259103179</v>
      </c>
      <c r="N161" s="2">
        <v>0</v>
      </c>
      <c r="O161" s="2">
        <v>10.571619602853104</v>
      </c>
      <c r="P161" s="2">
        <v>0</v>
      </c>
      <c r="Q161" s="2">
        <v>16.243018755215836</v>
      </c>
      <c r="R161" s="3">
        <v>17628.551238870376</v>
      </c>
      <c r="S161" s="3">
        <v>11687.798970846776</v>
      </c>
      <c r="T161" s="27" t="s">
        <v>41</v>
      </c>
      <c r="U161" t="s">
        <v>41</v>
      </c>
      <c r="V161">
        <v>4.3204806031589866</v>
      </c>
      <c r="W161" s="3">
        <v>2.9055944514304475</v>
      </c>
      <c r="X161" s="3">
        <v>9.322372997302061</v>
      </c>
      <c r="Y161" s="3">
        <v>3.9823144556653589</v>
      </c>
      <c r="Z161" s="3">
        <v>3.6268333738502783</v>
      </c>
      <c r="AA161" s="3">
        <v>3.2545637179422946</v>
      </c>
      <c r="AB161" s="3">
        <v>2.6020436220030763</v>
      </c>
      <c r="AC161" s="3">
        <f t="shared" si="2"/>
        <v>0.65252009593921834</v>
      </c>
      <c r="AD161" s="21">
        <v>0</v>
      </c>
      <c r="AE161" s="2">
        <f>((Z161*1000)*(O161/100))/'Sq Ft lookup'!$D$9</f>
        <v>0.1909437390003858</v>
      </c>
      <c r="AF161" s="26">
        <f>(100-J161)/100*Y161*1000/'Sq Ft lookup'!$D$9</f>
        <v>0.53378246911942562</v>
      </c>
      <c r="AG161" s="26">
        <f>(100-K161)/100*Z161*1000/'Sq Ft lookup'!$D$9</f>
        <v>0.42678928726209248</v>
      </c>
    </row>
    <row r="162" spans="1:33">
      <c r="A162" t="s">
        <v>1986</v>
      </c>
      <c r="B162" t="s">
        <v>1969</v>
      </c>
      <c r="C162" t="s">
        <v>1808</v>
      </c>
      <c r="D162" t="s">
        <v>1970</v>
      </c>
      <c r="E162" t="s">
        <v>1810</v>
      </c>
      <c r="F162">
        <v>2004</v>
      </c>
      <c r="G162" t="s">
        <v>75</v>
      </c>
      <c r="H162" t="s">
        <v>76</v>
      </c>
      <c r="I162" t="s">
        <v>77</v>
      </c>
      <c r="J162" s="2">
        <v>70.997297404940056</v>
      </c>
      <c r="K162" s="2">
        <v>74.668357003964374</v>
      </c>
      <c r="L162" s="2">
        <v>88.014484339021976</v>
      </c>
      <c r="M162" s="2">
        <v>92.277278865897799</v>
      </c>
      <c r="N162" s="2">
        <v>0</v>
      </c>
      <c r="O162" s="2">
        <v>11.30431087389209</v>
      </c>
      <c r="P162" s="2">
        <v>0</v>
      </c>
      <c r="Q162" s="2">
        <v>18.312547593348075</v>
      </c>
      <c r="R162" s="3">
        <v>17333.987709785</v>
      </c>
      <c r="S162" s="3">
        <v>11591.103147326177</v>
      </c>
      <c r="T162" s="27" t="s">
        <v>41</v>
      </c>
      <c r="U162" t="s">
        <v>41</v>
      </c>
      <c r="V162">
        <v>7.8998835594119345</v>
      </c>
      <c r="W162" s="3">
        <v>5.0893844599970439</v>
      </c>
      <c r="X162" s="3">
        <v>9.1795342160160249</v>
      </c>
      <c r="Y162" s="3">
        <v>3.9047686110388318</v>
      </c>
      <c r="Z162" s="3">
        <v>5.0797168091307636</v>
      </c>
      <c r="AA162" s="3">
        <v>3.3895526852042472</v>
      </c>
      <c r="AB162" s="3">
        <v>2.6805770728117992</v>
      </c>
      <c r="AC162" s="3">
        <f t="shared" si="2"/>
        <v>0.708975612392448</v>
      </c>
      <c r="AD162" s="21">
        <v>0</v>
      </c>
      <c r="AE162" s="2">
        <f>((Z162*1000)*(O162/100))/'Sq Ft lookup'!$D$9</f>
        <v>0.28596961136329346</v>
      </c>
      <c r="AF162" s="26">
        <f>(100-J162)/100*Y162*1000/'Sq Ft lookup'!$D$9</f>
        <v>0.56398826060002272</v>
      </c>
      <c r="AG162" s="26">
        <f>(100-K162)/100*Z162*1000/'Sq Ft lookup'!$D$9</f>
        <v>0.64082456538775767</v>
      </c>
    </row>
    <row r="163" spans="1:33">
      <c r="A163" t="s">
        <v>1987</v>
      </c>
      <c r="B163" t="s">
        <v>1969</v>
      </c>
      <c r="C163" t="s">
        <v>1808</v>
      </c>
      <c r="D163" t="s">
        <v>1970</v>
      </c>
      <c r="E163" t="s">
        <v>1810</v>
      </c>
      <c r="F163">
        <v>2004</v>
      </c>
      <c r="G163" t="s">
        <v>61</v>
      </c>
      <c r="H163" t="s">
        <v>62</v>
      </c>
      <c r="I163" t="s">
        <v>63</v>
      </c>
      <c r="J163" s="2">
        <v>62.038926683307302</v>
      </c>
      <c r="K163" s="2">
        <v>63.489247140848171</v>
      </c>
      <c r="L163" s="2">
        <v>86.719167662448584</v>
      </c>
      <c r="M163" s="2">
        <v>90.946554243411754</v>
      </c>
      <c r="N163" s="2">
        <v>0</v>
      </c>
      <c r="O163" s="2">
        <v>16.010621148740249</v>
      </c>
      <c r="P163" s="2">
        <v>0</v>
      </c>
      <c r="Q163" s="2">
        <v>14.961022642679698</v>
      </c>
      <c r="R163" s="3">
        <v>15846.947698668402</v>
      </c>
      <c r="S163" s="3">
        <v>10786.834456953944</v>
      </c>
      <c r="T163" s="27" t="s">
        <v>41</v>
      </c>
      <c r="U163" t="s">
        <v>41</v>
      </c>
      <c r="V163">
        <v>2.8550674140434245</v>
      </c>
      <c r="W163" s="3">
        <v>1.9462511226207175</v>
      </c>
      <c r="X163" s="3">
        <v>5.6938181946773598</v>
      </c>
      <c r="Y163" s="3">
        <v>3.3627338036743488</v>
      </c>
      <c r="Z163" s="3">
        <v>3.1816262638278721</v>
      </c>
      <c r="AA163" s="3">
        <v>3.0229556210542765</v>
      </c>
      <c r="AB163" s="3">
        <v>4.7800625254787814</v>
      </c>
      <c r="AC163" s="3">
        <f t="shared" si="2"/>
        <v>-1.7571069044245049</v>
      </c>
      <c r="AD163" s="21">
        <v>0</v>
      </c>
      <c r="AE163" s="2">
        <f>((Z163*1000)*(O163/100))/'Sq Ft lookup'!$D$9</f>
        <v>0.25368432642943206</v>
      </c>
      <c r="AF163" s="26">
        <f>(100-J163)/100*Y163*1000/'Sq Ft lookup'!$D$9</f>
        <v>0.63572203419224538</v>
      </c>
      <c r="AG163" s="26">
        <f>(100-K163)/100*Z163*1000/'Sq Ft lookup'!$D$9</f>
        <v>0.57850383570122521</v>
      </c>
    </row>
    <row r="164" spans="1:33">
      <c r="A164" t="s">
        <v>1988</v>
      </c>
      <c r="B164" t="s">
        <v>1989</v>
      </c>
      <c r="C164" t="s">
        <v>1808</v>
      </c>
      <c r="D164" t="s">
        <v>1990</v>
      </c>
      <c r="E164" t="s">
        <v>1810</v>
      </c>
      <c r="F164">
        <v>2004</v>
      </c>
      <c r="G164" t="s">
        <v>79</v>
      </c>
      <c r="H164" t="s">
        <v>62</v>
      </c>
      <c r="I164" t="s">
        <v>70</v>
      </c>
      <c r="J164" s="2">
        <v>34.703889501915953</v>
      </c>
      <c r="K164" s="2">
        <v>48.020480740423935</v>
      </c>
      <c r="L164" s="2">
        <v>81.036856047604431</v>
      </c>
      <c r="M164" s="2">
        <v>82.826623738194357</v>
      </c>
      <c r="N164" s="2">
        <v>0</v>
      </c>
      <c r="O164" s="2">
        <v>35.7826813548335</v>
      </c>
      <c r="P164" s="2">
        <v>0</v>
      </c>
      <c r="Q164" s="2">
        <v>28.456516346373402</v>
      </c>
      <c r="R164" s="3">
        <v>13527.393443908944</v>
      </c>
      <c r="S164" s="3">
        <v>12270.039442969266</v>
      </c>
      <c r="T164" s="27" t="s">
        <v>41</v>
      </c>
      <c r="U164" t="s">
        <v>41</v>
      </c>
      <c r="V164">
        <v>3.1139616628297322</v>
      </c>
      <c r="W164" s="3">
        <v>2.8199758934894472</v>
      </c>
      <c r="X164" s="3">
        <v>4.2175740077970918</v>
      </c>
      <c r="Y164" s="3">
        <v>4.104389487107956</v>
      </c>
      <c r="Z164" s="3">
        <v>3.7305726636957082</v>
      </c>
      <c r="AA164" s="3">
        <v>2.8232125090303368</v>
      </c>
      <c r="AB164" s="3">
        <v>2.4269242507815165</v>
      </c>
      <c r="AC164" s="3">
        <f t="shared" si="2"/>
        <v>0.3962882582488203</v>
      </c>
      <c r="AD164" s="21">
        <v>0</v>
      </c>
      <c r="AE164" s="2">
        <f>((Z164*1000)*(O164/100))/'Sq Ft lookup'!$D$9</f>
        <v>0.6647903032673107</v>
      </c>
      <c r="AF164" s="26">
        <f>(100-J164)/100*Y164*1000/'Sq Ft lookup'!$D$9</f>
        <v>1.3346646886323486</v>
      </c>
      <c r="AG164" s="26">
        <f>(100-K164)/100*Z164*1000/'Sq Ft lookup'!$D$9</f>
        <v>0.96570405190148945</v>
      </c>
    </row>
    <row r="165" spans="1:33">
      <c r="A165" t="s">
        <v>1991</v>
      </c>
      <c r="B165" t="s">
        <v>1989</v>
      </c>
      <c r="C165" t="s">
        <v>1808</v>
      </c>
      <c r="D165" t="s">
        <v>1990</v>
      </c>
      <c r="E165" t="s">
        <v>1810</v>
      </c>
      <c r="F165">
        <v>2004</v>
      </c>
      <c r="G165" t="s">
        <v>81</v>
      </c>
      <c r="H165" t="s">
        <v>82</v>
      </c>
      <c r="I165" t="s">
        <v>77</v>
      </c>
      <c r="J165" s="2">
        <v>49.263990408631223</v>
      </c>
      <c r="K165" s="2">
        <v>52.406253439302589</v>
      </c>
      <c r="L165" s="2">
        <v>75.307904740673877</v>
      </c>
      <c r="M165" s="2">
        <v>76.105076234172572</v>
      </c>
      <c r="N165" s="2">
        <v>0</v>
      </c>
      <c r="O165" s="2">
        <v>10.441361546178655</v>
      </c>
      <c r="P165" s="2">
        <v>0</v>
      </c>
      <c r="Q165" s="2">
        <v>7.583100465274609</v>
      </c>
      <c r="R165" s="3">
        <v>13762.225294211981</v>
      </c>
      <c r="S165" s="3">
        <v>13315.663636994797</v>
      </c>
      <c r="T165" s="27" t="s">
        <v>41</v>
      </c>
      <c r="U165" t="s">
        <v>41</v>
      </c>
      <c r="V165">
        <v>6.3855023846112013</v>
      </c>
      <c r="W165" s="3">
        <v>6.1790558570284784</v>
      </c>
      <c r="X165" s="3">
        <v>4.8387213398126958</v>
      </c>
      <c r="Y165" s="3">
        <v>4.6936291371547538</v>
      </c>
      <c r="Z165" s="3">
        <v>3.3588140085911093</v>
      </c>
      <c r="AA165" s="3">
        <v>3.0633443588297724</v>
      </c>
      <c r="AB165" s="3">
        <v>2.4398580442622815</v>
      </c>
      <c r="AC165" s="3">
        <f t="shared" si="2"/>
        <v>0.62348631456749093</v>
      </c>
      <c r="AD165" s="21">
        <v>0</v>
      </c>
      <c r="AE165" s="2">
        <f>((Z165*1000)*(O165/100))/'Sq Ft lookup'!$D$9</f>
        <v>0.17465433979118225</v>
      </c>
      <c r="AF165" s="26">
        <f>(100-J165)/100*Y165*1000/'Sq Ft lookup'!$D$9</f>
        <v>1.1859363193277466</v>
      </c>
      <c r="AG165" s="26">
        <f>(100-K165)/100*Z165*1000/'Sq Ft lookup'!$D$9</f>
        <v>0.79610828022612246</v>
      </c>
    </row>
    <row r="166" spans="1:33">
      <c r="A166" t="s">
        <v>1992</v>
      </c>
      <c r="B166" t="s">
        <v>1989</v>
      </c>
      <c r="C166" t="s">
        <v>1808</v>
      </c>
      <c r="D166" t="s">
        <v>1990</v>
      </c>
      <c r="E166" t="s">
        <v>1810</v>
      </c>
      <c r="F166">
        <v>2004</v>
      </c>
      <c r="G166" t="s">
        <v>59</v>
      </c>
      <c r="H166" t="s">
        <v>44</v>
      </c>
      <c r="I166" t="s">
        <v>45</v>
      </c>
      <c r="J166" s="2">
        <v>42.609028884102372</v>
      </c>
      <c r="K166" s="2">
        <v>43.164189941617373</v>
      </c>
      <c r="L166" s="2">
        <v>83.241055456591212</v>
      </c>
      <c r="M166" s="2">
        <v>83.447779743686112</v>
      </c>
      <c r="N166" s="2">
        <v>0</v>
      </c>
      <c r="O166" s="2">
        <v>0.77233030568011918</v>
      </c>
      <c r="P166" s="2">
        <v>0</v>
      </c>
      <c r="Q166" s="2">
        <v>0.85091997864861835</v>
      </c>
      <c r="R166" s="3">
        <v>16564.502612862863</v>
      </c>
      <c r="S166" s="3">
        <v>16362.271440389432</v>
      </c>
      <c r="T166" s="27" t="s">
        <v>41</v>
      </c>
      <c r="U166" t="s">
        <v>41</v>
      </c>
      <c r="V166">
        <v>2.3657779567548678</v>
      </c>
      <c r="W166" s="3">
        <v>2.3365646241837026</v>
      </c>
      <c r="X166" s="3">
        <v>5.5641045796722031</v>
      </c>
      <c r="Y166" s="3">
        <v>5.5056508608778723</v>
      </c>
      <c r="Z166" s="3">
        <v>4.960509475755666</v>
      </c>
      <c r="AA166" s="3">
        <v>4.9110782580653805</v>
      </c>
      <c r="AB166" s="3">
        <v>2.7561460921519569</v>
      </c>
      <c r="AC166" s="3">
        <f t="shared" si="2"/>
        <v>2.1549321659134235</v>
      </c>
      <c r="AD166" s="21">
        <v>0</v>
      </c>
      <c r="AE166" s="2">
        <f>((Z166*1000)*(O166/100))/'Sq Ft lookup'!$D$9</f>
        <v>1.9079441233762456E-2</v>
      </c>
      <c r="AF166" s="26">
        <f>(100-J166)/100*Y166*1000/'Sq Ft lookup'!$D$9</f>
        <v>1.573578931926588</v>
      </c>
      <c r="AG166" s="26">
        <f>(100-K166)/100*Z166*1000/'Sq Ft lookup'!$D$9</f>
        <v>1.4040566452034673</v>
      </c>
    </row>
    <row r="167" spans="1:33">
      <c r="A167" t="s">
        <v>1993</v>
      </c>
      <c r="B167" t="s">
        <v>1989</v>
      </c>
      <c r="C167" t="s">
        <v>1808</v>
      </c>
      <c r="D167" t="s">
        <v>1990</v>
      </c>
      <c r="E167" t="s">
        <v>1810</v>
      </c>
      <c r="F167">
        <v>2004</v>
      </c>
      <c r="G167" t="s">
        <v>68</v>
      </c>
      <c r="H167" t="s">
        <v>69</v>
      </c>
      <c r="I167" t="s">
        <v>70</v>
      </c>
      <c r="J167" s="2">
        <v>55.804491425904004</v>
      </c>
      <c r="K167" s="2">
        <v>62.416502471064476</v>
      </c>
      <c r="L167" s="2">
        <v>89.553948939331491</v>
      </c>
      <c r="M167" s="2">
        <v>90.251586907739721</v>
      </c>
      <c r="N167" s="2">
        <v>0</v>
      </c>
      <c r="O167" s="2">
        <v>25.102733097122549</v>
      </c>
      <c r="P167" s="2">
        <v>0</v>
      </c>
      <c r="Q167" s="2">
        <v>17.712449488480356</v>
      </c>
      <c r="R167" s="3">
        <v>8693.249326910096</v>
      </c>
      <c r="S167" s="3">
        <v>8133.4884378465113</v>
      </c>
      <c r="T167" s="27" t="s">
        <v>41</v>
      </c>
      <c r="U167" t="s">
        <v>41</v>
      </c>
      <c r="V167">
        <v>0.97107885003977579</v>
      </c>
      <c r="W167" s="3">
        <v>0.90617930117257239</v>
      </c>
      <c r="X167" s="3">
        <v>3.0297415923792022</v>
      </c>
      <c r="Y167" s="3">
        <v>2.8725925282956135</v>
      </c>
      <c r="Z167" s="3">
        <v>1.6814497835899918</v>
      </c>
      <c r="AA167" s="3">
        <v>1.4831202223342852</v>
      </c>
      <c r="AB167" s="3">
        <v>2.7331990237339645</v>
      </c>
      <c r="AC167" s="3">
        <f t="shared" si="2"/>
        <v>-1.2500788013996793</v>
      </c>
      <c r="AD167" s="21">
        <v>0</v>
      </c>
      <c r="AE167" s="2">
        <f>((Z167*1000)*(O167/100))/'Sq Ft lookup'!$D$9</f>
        <v>0.21020410923144436</v>
      </c>
      <c r="AF167" s="26">
        <f>(100-J167)/100*Y167*1000/'Sq Ft lookup'!$D$9</f>
        <v>0.63224944080763401</v>
      </c>
      <c r="AG167" s="26">
        <f>(100-K167)/100*Z167*1000/'Sq Ft lookup'!$D$9</f>
        <v>0.31471495909653197</v>
      </c>
    </row>
    <row r="168" spans="1:33">
      <c r="A168" t="s">
        <v>1994</v>
      </c>
      <c r="B168" t="s">
        <v>1989</v>
      </c>
      <c r="C168" t="s">
        <v>1808</v>
      </c>
      <c r="D168" t="s">
        <v>1990</v>
      </c>
      <c r="E168" t="s">
        <v>1810</v>
      </c>
      <c r="F168">
        <v>2004</v>
      </c>
      <c r="G168" t="s">
        <v>47</v>
      </c>
      <c r="H168" t="s">
        <v>220</v>
      </c>
      <c r="I168" t="s">
        <v>57</v>
      </c>
      <c r="J168" s="2">
        <v>61.574946308940561</v>
      </c>
      <c r="K168" s="2">
        <v>65.523840622486588</v>
      </c>
      <c r="L168" s="2">
        <v>87.688339503566652</v>
      </c>
      <c r="M168" s="2">
        <v>88.82000963581244</v>
      </c>
      <c r="N168" s="2">
        <v>0</v>
      </c>
      <c r="O168" s="2">
        <v>9.9464007746788976</v>
      </c>
      <c r="P168" s="2">
        <v>0</v>
      </c>
      <c r="Q168" s="2">
        <v>8.4682890854723052</v>
      </c>
      <c r="R168" s="3">
        <v>30027.839399099215</v>
      </c>
      <c r="S168" s="3">
        <v>27318.004474674493</v>
      </c>
      <c r="T168" s="27" t="s">
        <v>41</v>
      </c>
      <c r="U168" t="s">
        <v>41</v>
      </c>
      <c r="V168">
        <v>6.1148089673453976</v>
      </c>
      <c r="W168" s="3">
        <v>5.5525264966419545</v>
      </c>
      <c r="X168" s="3">
        <v>14.922104803599677</v>
      </c>
      <c r="Y168" s="3">
        <v>13.691413861882333</v>
      </c>
      <c r="Z168" s="3">
        <v>13.639980625004952</v>
      </c>
      <c r="AA168" s="3">
        <v>12.412029785547814</v>
      </c>
      <c r="AB168" s="3">
        <v>3.0359300505635298</v>
      </c>
      <c r="AC168" s="3">
        <f t="shared" si="2"/>
        <v>9.3760997349842832</v>
      </c>
      <c r="AD168" s="21">
        <v>0</v>
      </c>
      <c r="AE168" s="2">
        <f>((Z168*1000)*(O168/100))/'Sq Ft lookup'!$D$9</f>
        <v>0.67564100525475301</v>
      </c>
      <c r="AF168" s="26">
        <f>(100-J168)/100*Y168*1000/'Sq Ft lookup'!$D$9</f>
        <v>2.6199866172776103</v>
      </c>
      <c r="AG168" s="26">
        <f>(100-K168)/100*Z168*1000/'Sq Ft lookup'!$D$9</f>
        <v>2.3419031172005265</v>
      </c>
    </row>
    <row r="169" spans="1:33">
      <c r="A169" t="s">
        <v>1995</v>
      </c>
      <c r="B169" t="s">
        <v>1989</v>
      </c>
      <c r="C169" t="s">
        <v>1808</v>
      </c>
      <c r="D169" t="s">
        <v>1990</v>
      </c>
      <c r="E169" t="s">
        <v>1810</v>
      </c>
      <c r="F169">
        <v>2004</v>
      </c>
      <c r="G169" t="s">
        <v>47</v>
      </c>
      <c r="H169" t="s">
        <v>39</v>
      </c>
      <c r="I169" t="s">
        <v>40</v>
      </c>
      <c r="J169" s="2">
        <v>89.124152943842589</v>
      </c>
      <c r="K169" s="2">
        <v>91.106132251500355</v>
      </c>
      <c r="L169" s="2">
        <v>95.897029902181586</v>
      </c>
      <c r="M169" s="2">
        <v>96.285335099729991</v>
      </c>
      <c r="N169" s="2">
        <v>0</v>
      </c>
      <c r="O169" s="2">
        <v>4.5154377873261904</v>
      </c>
      <c r="P169" s="2">
        <v>0</v>
      </c>
      <c r="Q169" s="2">
        <v>5.6238302870668448</v>
      </c>
      <c r="R169" s="3">
        <v>30488.33448645052</v>
      </c>
      <c r="S169" s="3">
        <v>27600.539560604026</v>
      </c>
      <c r="T169" s="27" t="s">
        <v>41</v>
      </c>
      <c r="U169" t="s">
        <v>41</v>
      </c>
      <c r="V169">
        <v>4.7452886077079546</v>
      </c>
      <c r="W169" s="3">
        <v>4.2959245818855276</v>
      </c>
      <c r="X169" s="3">
        <v>15.122328096247418</v>
      </c>
      <c r="Y169" s="3">
        <v>13.79913505727032</v>
      </c>
      <c r="Z169" s="3">
        <v>2.3061072481199121</v>
      </c>
      <c r="AA169" s="3">
        <v>1.9128737897186006</v>
      </c>
      <c r="AB169" s="3">
        <v>2.7431294280363865</v>
      </c>
      <c r="AC169" s="3">
        <f t="shared" si="2"/>
        <v>-0.83025563831778593</v>
      </c>
      <c r="AD169" s="21">
        <v>0</v>
      </c>
      <c r="AE169" s="2">
        <f>((Z169*1000)*(O169/100))/'Sq Ft lookup'!$D$9</f>
        <v>5.1857987100535186E-2</v>
      </c>
      <c r="AF169" s="26">
        <f>(100-J169)/100*Y169*1000/'Sq Ft lookup'!$D$9</f>
        <v>0.74739682465205159</v>
      </c>
      <c r="AG169" s="26">
        <f>(100-K169)/100*Z169*1000/'Sq Ft lookup'!$D$9</f>
        <v>0.10214249441551274</v>
      </c>
    </row>
    <row r="170" spans="1:33">
      <c r="A170" t="s">
        <v>1996</v>
      </c>
      <c r="B170" t="s">
        <v>1989</v>
      </c>
      <c r="C170" t="s">
        <v>1808</v>
      </c>
      <c r="D170" t="s">
        <v>1990</v>
      </c>
      <c r="E170" t="s">
        <v>1810</v>
      </c>
      <c r="F170">
        <v>2004</v>
      </c>
      <c r="G170" t="s">
        <v>49</v>
      </c>
      <c r="H170" t="s">
        <v>44</v>
      </c>
      <c r="I170" t="s">
        <v>45</v>
      </c>
      <c r="J170" s="2">
        <v>41.246073049170192</v>
      </c>
      <c r="K170" s="2">
        <v>41.647272888115651</v>
      </c>
      <c r="L170" s="2">
        <v>82.025857603621603</v>
      </c>
      <c r="M170" s="2">
        <v>82.153694365483233</v>
      </c>
      <c r="N170" s="2">
        <v>0</v>
      </c>
      <c r="O170" s="2">
        <v>0.64602922519465156</v>
      </c>
      <c r="P170" s="2">
        <v>0</v>
      </c>
      <c r="Q170" s="2">
        <v>0.61270243009162506</v>
      </c>
      <c r="R170" s="3">
        <v>17983.138507723903</v>
      </c>
      <c r="S170" s="3">
        <v>17860.297041987218</v>
      </c>
      <c r="T170" s="27" t="s">
        <v>41</v>
      </c>
      <c r="U170" t="s">
        <v>41</v>
      </c>
      <c r="V170">
        <v>2.5258614706390095</v>
      </c>
      <c r="W170" s="3">
        <v>2.5078648793962279</v>
      </c>
      <c r="X170" s="3">
        <v>5.5391441387833522</v>
      </c>
      <c r="Y170" s="3">
        <v>5.5038574292971401</v>
      </c>
      <c r="Z170" s="3">
        <v>5.063168266121103</v>
      </c>
      <c r="AA170" s="3">
        <v>5.0283021241249211</v>
      </c>
      <c r="AB170" s="3">
        <v>4.4824476924149153</v>
      </c>
      <c r="AC170" s="3">
        <f t="shared" si="2"/>
        <v>0.54585443171000581</v>
      </c>
      <c r="AD170" s="21">
        <v>0</v>
      </c>
      <c r="AE170" s="2">
        <f>((Z170*1000)*(O170/100))/'Sq Ft lookup'!$D$9</f>
        <v>1.6289614900360377E-2</v>
      </c>
      <c r="AF170" s="26">
        <f>(100-J170)/100*Y170*1000/'Sq Ft lookup'!$D$9</f>
        <v>1.6104244887883767</v>
      </c>
      <c r="AG170" s="26">
        <f>(100-K170)/100*Z170*1000/'Sq Ft lookup'!$D$9</f>
        <v>1.4713629290563615</v>
      </c>
    </row>
    <row r="171" spans="1:33">
      <c r="A171" t="s">
        <v>1997</v>
      </c>
      <c r="B171" t="s">
        <v>1989</v>
      </c>
      <c r="C171" t="s">
        <v>1808</v>
      </c>
      <c r="D171" t="s">
        <v>1990</v>
      </c>
      <c r="E171" t="s">
        <v>1810</v>
      </c>
      <c r="F171">
        <v>2004</v>
      </c>
      <c r="G171" t="s">
        <v>65</v>
      </c>
      <c r="H171" t="s">
        <v>230</v>
      </c>
      <c r="I171" t="s">
        <v>63</v>
      </c>
      <c r="J171" s="2">
        <v>83.015587882706299</v>
      </c>
      <c r="K171" s="2">
        <v>86.847071438358398</v>
      </c>
      <c r="L171" s="2">
        <v>94.494977536538471</v>
      </c>
      <c r="M171" s="2">
        <v>95.254463156843769</v>
      </c>
      <c r="N171" s="2">
        <v>0</v>
      </c>
      <c r="O171" s="2">
        <v>10.370235932293022</v>
      </c>
      <c r="P171" s="2">
        <v>0</v>
      </c>
      <c r="Q171" s="2">
        <v>12.363624674464161</v>
      </c>
      <c r="R171" s="3">
        <v>25260.711841196913</v>
      </c>
      <c r="S171" s="3">
        <v>21769.317790800393</v>
      </c>
      <c r="T171" s="27" t="s">
        <v>41</v>
      </c>
      <c r="U171" t="s">
        <v>41</v>
      </c>
      <c r="V171">
        <v>4.7467400269692783</v>
      </c>
      <c r="W171" s="3">
        <v>4.0916126101542654</v>
      </c>
      <c r="X171" s="3">
        <v>12.295737055752793</v>
      </c>
      <c r="Y171" s="3">
        <v>10.415581965594845</v>
      </c>
      <c r="Z171" s="3">
        <v>2.9139464191866518</v>
      </c>
      <c r="AA171" s="3">
        <v>2.0500198057068428</v>
      </c>
      <c r="AB171" s="3">
        <v>3.0473620142100062</v>
      </c>
      <c r="AC171" s="3">
        <f t="shared" si="2"/>
        <v>-0.99734220850316335</v>
      </c>
      <c r="AD171" s="21">
        <v>0</v>
      </c>
      <c r="AE171" s="2">
        <f>((Z171*1000)*(O171/100))/'Sq Ft lookup'!$D$9</f>
        <v>0.15048960090152391</v>
      </c>
      <c r="AF171" s="26">
        <f>(100-J171)/100*Y171*1000/'Sq Ft lookup'!$D$9</f>
        <v>0.88098872781431681</v>
      </c>
      <c r="AG171" s="26">
        <f>(100-K171)/100*Z171*1000/'Sq Ft lookup'!$D$9</f>
        <v>0.19087116077695909</v>
      </c>
    </row>
    <row r="172" spans="1:33">
      <c r="A172" t="s">
        <v>1998</v>
      </c>
      <c r="B172" t="s">
        <v>1989</v>
      </c>
      <c r="C172" t="s">
        <v>1808</v>
      </c>
      <c r="D172" t="s">
        <v>1990</v>
      </c>
      <c r="E172" t="s">
        <v>1810</v>
      </c>
      <c r="F172">
        <v>2004</v>
      </c>
      <c r="G172" t="s">
        <v>65</v>
      </c>
      <c r="H172" t="s">
        <v>66</v>
      </c>
      <c r="I172" t="s">
        <v>57</v>
      </c>
      <c r="J172" s="2">
        <v>83.067167537797602</v>
      </c>
      <c r="K172" s="2">
        <v>87.069225464965257</v>
      </c>
      <c r="L172" s="2">
        <v>91.016319602997413</v>
      </c>
      <c r="M172" s="2">
        <v>92.17805903975281</v>
      </c>
      <c r="N172" s="2">
        <v>0</v>
      </c>
      <c r="O172" s="2">
        <v>9.9115283977178095</v>
      </c>
      <c r="P172" s="2">
        <v>0</v>
      </c>
      <c r="Q172" s="2">
        <v>2.7977652988189692</v>
      </c>
      <c r="R172" s="3">
        <v>25640.398614560756</v>
      </c>
      <c r="S172" s="3">
        <v>22398.749852091511</v>
      </c>
      <c r="T172" s="27" t="s">
        <v>41</v>
      </c>
      <c r="U172" t="s">
        <v>41</v>
      </c>
      <c r="V172">
        <v>2.6434249663986624</v>
      </c>
      <c r="W172" s="3">
        <v>2.3015163813579029</v>
      </c>
      <c r="X172" s="3">
        <v>12.381625210582573</v>
      </c>
      <c r="Y172" s="3">
        <v>10.581606486458135</v>
      </c>
      <c r="Z172" s="3">
        <v>2.8703243199116906</v>
      </c>
      <c r="AA172" s="3">
        <v>2.1141889355975509</v>
      </c>
      <c r="AB172" s="3">
        <v>2.2256955789997397</v>
      </c>
      <c r="AC172" s="3">
        <f t="shared" si="2"/>
        <v>-0.11150664340218874</v>
      </c>
      <c r="AD172" s="21">
        <v>0</v>
      </c>
      <c r="AE172" s="2">
        <f>((Z172*1000)*(O172/100))/'Sq Ft lookup'!$D$9</f>
        <v>0.14167978589374891</v>
      </c>
      <c r="AF172" s="26">
        <f>(100-J172)/100*Y172*1000/'Sq Ft lookup'!$D$9</f>
        <v>0.89231359470194116</v>
      </c>
      <c r="AG172" s="26">
        <f>(100-K172)/100*Z172*1000/'Sq Ft lookup'!$D$9</f>
        <v>0.18483823019524404</v>
      </c>
    </row>
    <row r="173" spans="1:33">
      <c r="A173" t="s">
        <v>1999</v>
      </c>
      <c r="B173" t="s">
        <v>1989</v>
      </c>
      <c r="C173" t="s">
        <v>1808</v>
      </c>
      <c r="D173" t="s">
        <v>1990</v>
      </c>
      <c r="E173" t="s">
        <v>1810</v>
      </c>
      <c r="F173">
        <v>2004</v>
      </c>
      <c r="G173" t="s">
        <v>72</v>
      </c>
      <c r="H173" t="s">
        <v>73</v>
      </c>
      <c r="I173" t="s">
        <v>63</v>
      </c>
      <c r="J173" s="2">
        <v>77.102255561050526</v>
      </c>
      <c r="K173" s="2">
        <v>81.295749696975278</v>
      </c>
      <c r="L173" s="2">
        <v>89.463329290194622</v>
      </c>
      <c r="M173" s="2">
        <v>90.367045486772057</v>
      </c>
      <c r="N173" s="2">
        <v>0</v>
      </c>
      <c r="O173" s="2">
        <v>0.68747942458252886</v>
      </c>
      <c r="P173" s="2">
        <v>0</v>
      </c>
      <c r="Q173" s="2">
        <v>1.0840979895741183</v>
      </c>
      <c r="R173" s="3">
        <v>15125.518602562699</v>
      </c>
      <c r="S173" s="3">
        <v>13873.65964669749</v>
      </c>
      <c r="T173" s="27" t="s">
        <v>41</v>
      </c>
      <c r="U173" t="s">
        <v>41</v>
      </c>
      <c r="V173">
        <v>4.3410879976129708</v>
      </c>
      <c r="W173" s="3">
        <v>3.9685580869485837</v>
      </c>
      <c r="X173" s="3">
        <v>7.5763389129633678</v>
      </c>
      <c r="Y173" s="3">
        <v>7.1162947182990806</v>
      </c>
      <c r="Z173" s="3">
        <v>2.5952938931031015</v>
      </c>
      <c r="AA173" s="3">
        <v>1.9726215211941311</v>
      </c>
      <c r="AB173" s="3">
        <v>4.8015939609211014</v>
      </c>
      <c r="AC173" s="3">
        <f t="shared" si="2"/>
        <v>-2.8289724397269702</v>
      </c>
      <c r="AD173" s="21">
        <v>0</v>
      </c>
      <c r="AE173" s="2">
        <f>((Z173*1000)*(O173/100))/'Sq Ft lookup'!$D$9</f>
        <v>8.8855137064395989E-3</v>
      </c>
      <c r="AF173" s="26">
        <f>(100-J173)/100*Y173*1000/'Sq Ft lookup'!$D$9</f>
        <v>0.81148953093554932</v>
      </c>
      <c r="AG173" s="26">
        <f>(100-K173)/100*Z173*1000/'Sq Ft lookup'!$D$9</f>
        <v>0.2417481403710752</v>
      </c>
    </row>
    <row r="174" spans="1:33">
      <c r="A174" t="s">
        <v>2000</v>
      </c>
      <c r="B174" t="s">
        <v>1989</v>
      </c>
      <c r="C174" t="s">
        <v>1808</v>
      </c>
      <c r="D174" t="s">
        <v>1990</v>
      </c>
      <c r="E174" t="s">
        <v>1810</v>
      </c>
      <c r="F174">
        <v>2004</v>
      </c>
      <c r="G174" t="s">
        <v>38</v>
      </c>
      <c r="H174" t="s">
        <v>39</v>
      </c>
      <c r="I174" t="s">
        <v>40</v>
      </c>
      <c r="J174" s="2">
        <v>89.621999301413226</v>
      </c>
      <c r="K174" s="2">
        <v>91.100558516736442</v>
      </c>
      <c r="L174" s="2">
        <v>95.020041739674639</v>
      </c>
      <c r="M174" s="2">
        <v>95.457132322375742</v>
      </c>
      <c r="N174" s="2">
        <v>0</v>
      </c>
      <c r="O174" s="2">
        <v>4.1850834560212276</v>
      </c>
      <c r="P174" s="2">
        <v>0</v>
      </c>
      <c r="Q174" s="2">
        <v>4.7824020381146912</v>
      </c>
      <c r="R174" s="3">
        <v>35112.388262385881</v>
      </c>
      <c r="S174" s="3">
        <v>32015.681687117092</v>
      </c>
      <c r="T174" s="27" t="s">
        <v>41</v>
      </c>
      <c r="U174" t="s">
        <v>41</v>
      </c>
      <c r="V174">
        <v>5.4796329964193475</v>
      </c>
      <c r="W174" s="3">
        <v>4.998594395444294</v>
      </c>
      <c r="X174" s="3">
        <v>14.387967924119048</v>
      </c>
      <c r="Y174" s="3">
        <v>13.141640494388596</v>
      </c>
      <c r="Z174" s="3">
        <v>2.2472111736394722</v>
      </c>
      <c r="AA174" s="3">
        <v>1.8159984869109835</v>
      </c>
      <c r="AB174" s="3">
        <v>1.5878048839597942</v>
      </c>
      <c r="AC174" s="3">
        <f t="shared" si="2"/>
        <v>0.22819360295118929</v>
      </c>
      <c r="AD174" s="21">
        <v>0</v>
      </c>
      <c r="AE174" s="2">
        <f>((Z174*1000)*(O174/100))/'Sq Ft lookup'!$D$9</f>
        <v>4.6836485582592631E-2</v>
      </c>
      <c r="AF174" s="26">
        <f>(100-J174)/100*Y174*1000/'Sq Ft lookup'!$D$9</f>
        <v>0.67920295931942776</v>
      </c>
      <c r="AG174" s="26">
        <f>(100-K174)/100*Z174*1000/'Sq Ft lookup'!$D$9</f>
        <v>9.9596236754683792E-2</v>
      </c>
    </row>
    <row r="175" spans="1:33">
      <c r="A175" t="s">
        <v>2001</v>
      </c>
      <c r="B175" t="s">
        <v>1989</v>
      </c>
      <c r="C175" t="s">
        <v>1808</v>
      </c>
      <c r="D175" t="s">
        <v>1990</v>
      </c>
      <c r="E175" t="s">
        <v>1810</v>
      </c>
      <c r="F175">
        <v>2004</v>
      </c>
      <c r="G175" t="s">
        <v>43</v>
      </c>
      <c r="H175" t="s">
        <v>44</v>
      </c>
      <c r="I175" t="s">
        <v>45</v>
      </c>
      <c r="J175" s="2">
        <v>74.063979034004305</v>
      </c>
      <c r="K175" s="2">
        <v>76.064693941809878</v>
      </c>
      <c r="L175" s="2">
        <v>87.267357878690333</v>
      </c>
      <c r="M175" s="2">
        <v>88.093389026214766</v>
      </c>
      <c r="N175" s="2">
        <v>0</v>
      </c>
      <c r="O175" s="2">
        <v>4.3761979275583398</v>
      </c>
      <c r="P175" s="2">
        <v>0</v>
      </c>
      <c r="Q175" s="2">
        <v>4.5233329253873729</v>
      </c>
      <c r="R175" s="3">
        <v>23911.823202325231</v>
      </c>
      <c r="S175" s="3">
        <v>22364.436140589649</v>
      </c>
      <c r="T175" s="27" t="s">
        <v>41</v>
      </c>
      <c r="U175" t="s">
        <v>41</v>
      </c>
      <c r="V175">
        <v>6.7606817440389229</v>
      </c>
      <c r="W175" s="3">
        <v>6.3217060324047862</v>
      </c>
      <c r="X175" s="3">
        <v>13.488001810492609</v>
      </c>
      <c r="Y175" s="3">
        <v>12.708795647929701</v>
      </c>
      <c r="Z175" s="3">
        <v>12.168048645511167</v>
      </c>
      <c r="AA175" s="3">
        <v>11.445394573372132</v>
      </c>
      <c r="AB175" s="3">
        <v>2.2435614553960348</v>
      </c>
      <c r="AC175" s="3">
        <f t="shared" si="2"/>
        <v>9.201833117976097</v>
      </c>
      <c r="AD175" s="21">
        <v>0</v>
      </c>
      <c r="AE175" s="2">
        <f>((Z175*1000)*(O175/100))/'Sq Ft lookup'!$D$9</f>
        <v>0.26518819355037365</v>
      </c>
      <c r="AF175" s="26">
        <f>(100-J175)/100*Y175*1000/'Sq Ft lookup'!$D$9</f>
        <v>1.641511904269221</v>
      </c>
      <c r="AG175" s="26">
        <f>(100-K175)/100*Z175*1000/'Sq Ft lookup'!$D$9</f>
        <v>1.4504281297871293</v>
      </c>
    </row>
    <row r="176" spans="1:33">
      <c r="A176" t="s">
        <v>2002</v>
      </c>
      <c r="B176" t="s">
        <v>1989</v>
      </c>
      <c r="C176" t="s">
        <v>1808</v>
      </c>
      <c r="D176" t="s">
        <v>1990</v>
      </c>
      <c r="E176" t="s">
        <v>1810</v>
      </c>
      <c r="F176">
        <v>2004</v>
      </c>
      <c r="G176" t="s">
        <v>51</v>
      </c>
      <c r="H176" t="s">
        <v>52</v>
      </c>
      <c r="I176" t="s">
        <v>53</v>
      </c>
      <c r="J176" s="2">
        <v>85.344751714074945</v>
      </c>
      <c r="K176" s="2">
        <v>87.709234216844209</v>
      </c>
      <c r="L176" s="2">
        <v>92.519569019614863</v>
      </c>
      <c r="M176" s="2">
        <v>93.182820102196899</v>
      </c>
      <c r="N176" s="2">
        <v>0</v>
      </c>
      <c r="O176" s="2">
        <v>2.7910877452071619</v>
      </c>
      <c r="P176" s="2">
        <v>0</v>
      </c>
      <c r="Q176" s="2">
        <v>5.5316586402335961</v>
      </c>
      <c r="R176" s="3">
        <v>19936.852705331494</v>
      </c>
      <c r="S176" s="3">
        <v>18174.97613472768</v>
      </c>
      <c r="T176" s="27" t="s">
        <v>41</v>
      </c>
      <c r="U176" t="s">
        <v>41</v>
      </c>
      <c r="V176">
        <v>3.0739413552637282</v>
      </c>
      <c r="W176" s="3">
        <v>2.801172484388728</v>
      </c>
      <c r="X176" s="3">
        <v>9.4982747255338005</v>
      </c>
      <c r="Y176" s="3">
        <v>8.6213658859719011</v>
      </c>
      <c r="Z176" s="3">
        <v>2.9682272427061842</v>
      </c>
      <c r="AA176" s="3">
        <v>2.6384612769443807</v>
      </c>
      <c r="AB176" s="3">
        <v>4.9041504700101965</v>
      </c>
      <c r="AC176" s="3">
        <f t="shared" si="2"/>
        <v>-2.2656891930658158</v>
      </c>
      <c r="AD176" s="21">
        <v>0</v>
      </c>
      <c r="AE176" s="2">
        <f>((Z176*1000)*(O176/100))/'Sq Ft lookup'!$D$9</f>
        <v>4.1257881883004353E-2</v>
      </c>
      <c r="AF176" s="26">
        <f>(100-J176)/100*Y176*1000/'Sq Ft lookup'!$D$9</f>
        <v>0.62922439055140655</v>
      </c>
      <c r="AG176" s="26">
        <f>(100-K176)/100*Z176*1000/'Sq Ft lookup'!$D$9</f>
        <v>0.18168220035500016</v>
      </c>
    </row>
    <row r="177" spans="1:33">
      <c r="A177" t="s">
        <v>2003</v>
      </c>
      <c r="B177" t="s">
        <v>1989</v>
      </c>
      <c r="C177" t="s">
        <v>1808</v>
      </c>
      <c r="D177" t="s">
        <v>1990</v>
      </c>
      <c r="E177" t="s">
        <v>1810</v>
      </c>
      <c r="F177">
        <v>2004</v>
      </c>
      <c r="G177" t="s">
        <v>55</v>
      </c>
      <c r="H177" t="s">
        <v>225</v>
      </c>
      <c r="I177" t="s">
        <v>40</v>
      </c>
      <c r="J177" s="2">
        <v>86.611246471943133</v>
      </c>
      <c r="K177" s="2">
        <v>88.668373182252864</v>
      </c>
      <c r="L177" s="2">
        <v>81.698082504593074</v>
      </c>
      <c r="M177" s="2">
        <v>84.744456211361893</v>
      </c>
      <c r="N177" s="2">
        <v>0</v>
      </c>
      <c r="O177" s="2">
        <v>10.672989175216422</v>
      </c>
      <c r="P177" s="2">
        <v>0</v>
      </c>
      <c r="Q177" s="2">
        <v>12.860256558151908</v>
      </c>
      <c r="R177" s="3">
        <v>31646.148598219042</v>
      </c>
      <c r="S177" s="3">
        <v>26387.691620221827</v>
      </c>
      <c r="T177" s="27" t="s">
        <v>41</v>
      </c>
      <c r="U177" t="s">
        <v>41</v>
      </c>
      <c r="V177">
        <v>14.317704452960751</v>
      </c>
      <c r="W177" s="3">
        <v>11.934311437829813</v>
      </c>
      <c r="X177" s="3">
        <v>13.43385600500765</v>
      </c>
      <c r="Y177" s="3">
        <v>11.065085785465554</v>
      </c>
      <c r="Z177" s="3">
        <v>9.1782465545441667</v>
      </c>
      <c r="AA177" s="3">
        <v>7.7583617533410587</v>
      </c>
      <c r="AB177" s="3">
        <v>2.5279407316431515</v>
      </c>
      <c r="AC177" s="3">
        <f t="shared" si="2"/>
        <v>5.2304210216979072</v>
      </c>
      <c r="AD177" s="21">
        <v>0</v>
      </c>
      <c r="AE177" s="2">
        <f>((Z177*1000)*(O177/100))/'Sq Ft lookup'!$D$9</f>
        <v>0.48784524962209819</v>
      </c>
      <c r="AF177" s="26">
        <f>(100-J177)/100*Y177*1000/'Sq Ft lookup'!$D$9</f>
        <v>0.73778738221316653</v>
      </c>
      <c r="AG177" s="26">
        <f>(100-K177)/100*Z177*1000/'Sq Ft lookup'!$D$9</f>
        <v>0.51795052189924262</v>
      </c>
    </row>
    <row r="178" spans="1:33">
      <c r="A178" t="s">
        <v>2004</v>
      </c>
      <c r="B178" t="s">
        <v>1989</v>
      </c>
      <c r="C178" t="s">
        <v>1808</v>
      </c>
      <c r="D178" t="s">
        <v>1990</v>
      </c>
      <c r="E178" t="s">
        <v>1810</v>
      </c>
      <c r="F178">
        <v>2004</v>
      </c>
      <c r="G178" t="s">
        <v>55</v>
      </c>
      <c r="H178" t="s">
        <v>56</v>
      </c>
      <c r="I178" t="s">
        <v>57</v>
      </c>
      <c r="J178" s="2">
        <v>87.979317787573748</v>
      </c>
      <c r="K178" s="2">
        <v>89.708565120134111</v>
      </c>
      <c r="L178" s="2">
        <v>89.886779956887878</v>
      </c>
      <c r="M178" s="2">
        <v>91.430270036829768</v>
      </c>
      <c r="N178" s="2">
        <v>0</v>
      </c>
      <c r="O178" s="2">
        <v>18.283960257680619</v>
      </c>
      <c r="P178" s="2">
        <v>0</v>
      </c>
      <c r="Q178" s="2">
        <v>18.019860579504186</v>
      </c>
      <c r="R178" s="3">
        <v>31144.439283823525</v>
      </c>
      <c r="S178" s="3">
        <v>26473.143188304493</v>
      </c>
      <c r="T178" s="27" t="s">
        <v>41</v>
      </c>
      <c r="U178" t="s">
        <v>41</v>
      </c>
      <c r="V178">
        <v>3.2056578044672892</v>
      </c>
      <c r="W178" s="3">
        <v>2.716383544492242</v>
      </c>
      <c r="X178" s="3">
        <v>13.338348817695973</v>
      </c>
      <c r="Y178" s="3">
        <v>11.290714791874315</v>
      </c>
      <c r="Z178" s="3">
        <v>2.3149370796502646</v>
      </c>
      <c r="AA178" s="3">
        <v>1.9089686098629923</v>
      </c>
      <c r="AB178" s="3">
        <v>1.4013902909805449</v>
      </c>
      <c r="AC178" s="3">
        <f t="shared" si="2"/>
        <v>0.50757831888244742</v>
      </c>
      <c r="AD178" s="21">
        <v>0</v>
      </c>
      <c r="AE178" s="2">
        <f>((Z178*1000)*(O178/100))/'Sq Ft lookup'!$D$9</f>
        <v>0.21078793607249335</v>
      </c>
      <c r="AF178" s="26">
        <f>(100-J178)/100*Y178*1000/'Sq Ft lookup'!$D$9</f>
        <v>0.67590684494154152</v>
      </c>
      <c r="AG178" s="26">
        <f>(100-K178)/100*Z178*1000/'Sq Ft lookup'!$D$9</f>
        <v>0.11864553887553593</v>
      </c>
    </row>
    <row r="179" spans="1:33">
      <c r="A179" t="s">
        <v>2005</v>
      </c>
      <c r="B179" t="s">
        <v>1989</v>
      </c>
      <c r="C179" t="s">
        <v>1808</v>
      </c>
      <c r="D179" t="s">
        <v>1990</v>
      </c>
      <c r="E179" t="s">
        <v>1810</v>
      </c>
      <c r="F179">
        <v>2004</v>
      </c>
      <c r="G179" t="s">
        <v>75</v>
      </c>
      <c r="H179" t="s">
        <v>235</v>
      </c>
      <c r="I179" t="s">
        <v>63</v>
      </c>
      <c r="J179" s="2">
        <v>73.085118969774427</v>
      </c>
      <c r="K179" s="2">
        <v>78.945488518659772</v>
      </c>
      <c r="L179" s="2">
        <v>92.484573028696914</v>
      </c>
      <c r="M179" s="2">
        <v>93.117304265324577</v>
      </c>
      <c r="N179" s="2">
        <v>0</v>
      </c>
      <c r="O179" s="2">
        <v>-1.9018331763726071</v>
      </c>
      <c r="P179" s="2">
        <v>0</v>
      </c>
      <c r="Q179" s="2">
        <v>0.23088081503233482</v>
      </c>
      <c r="R179" s="3">
        <v>17628.551238870376</v>
      </c>
      <c r="S179" s="3">
        <v>16254.85004193671</v>
      </c>
      <c r="T179" s="27" t="s">
        <v>41</v>
      </c>
      <c r="U179" t="s">
        <v>41</v>
      </c>
      <c r="V179">
        <v>4.3204806031589866</v>
      </c>
      <c r="W179" s="3">
        <v>3.9565485335749617</v>
      </c>
      <c r="X179" s="3">
        <v>9.322372997302061</v>
      </c>
      <c r="Y179" s="3">
        <v>9.0650358467081862</v>
      </c>
      <c r="Z179" s="3">
        <v>3.6268333738502783</v>
      </c>
      <c r="AA179" s="3">
        <v>2.7331990237339645</v>
      </c>
      <c r="AB179" s="3">
        <v>4.8230069441396974</v>
      </c>
      <c r="AC179" s="3">
        <f t="shared" si="2"/>
        <v>-2.0898079204057329</v>
      </c>
      <c r="AD179" s="21">
        <v>0</v>
      </c>
      <c r="AE179" s="2">
        <f>((Z179*1000)*(O179/100))/'Sq Ft lookup'!$D$9</f>
        <v>-3.4350757149222387E-2</v>
      </c>
      <c r="AF179" s="26">
        <f>(100-J179)/100*Y179*1000/'Sq Ft lookup'!$D$9</f>
        <v>1.2150615605023953</v>
      </c>
      <c r="AG179" s="26">
        <f>(100-K179)/100*Z179*1000/'Sq Ft lookup'!$D$9</f>
        <v>0.38028488501314039</v>
      </c>
    </row>
    <row r="180" spans="1:33">
      <c r="A180" t="s">
        <v>2006</v>
      </c>
      <c r="B180" t="s">
        <v>1989</v>
      </c>
      <c r="C180" t="s">
        <v>1808</v>
      </c>
      <c r="D180" t="s">
        <v>1990</v>
      </c>
      <c r="E180" t="s">
        <v>1810</v>
      </c>
      <c r="F180">
        <v>2004</v>
      </c>
      <c r="G180" t="s">
        <v>75</v>
      </c>
      <c r="H180" t="s">
        <v>76</v>
      </c>
      <c r="I180" t="s">
        <v>77</v>
      </c>
      <c r="J180" s="2">
        <v>70.997297404940056</v>
      </c>
      <c r="K180" s="2">
        <v>76.820998279994626</v>
      </c>
      <c r="L180" s="2">
        <v>88.014484339021976</v>
      </c>
      <c r="M180" s="2">
        <v>88.853442661601463</v>
      </c>
      <c r="N180" s="2">
        <v>0</v>
      </c>
      <c r="O180" s="2">
        <v>-1.6130377616422986</v>
      </c>
      <c r="P180" s="2">
        <v>0</v>
      </c>
      <c r="Q180" s="2">
        <v>0.29754313170698793</v>
      </c>
      <c r="R180" s="3">
        <v>17333.987709785</v>
      </c>
      <c r="S180" s="3">
        <v>16013.584693585728</v>
      </c>
      <c r="T180" s="27" t="s">
        <v>41</v>
      </c>
      <c r="U180" t="s">
        <v>41</v>
      </c>
      <c r="V180">
        <v>7.8998835594119345</v>
      </c>
      <c r="W180" s="3">
        <v>7.3464896991277175</v>
      </c>
      <c r="X180" s="3">
        <v>9.1795342160160249</v>
      </c>
      <c r="Y180" s="3">
        <v>8.9149470159676838</v>
      </c>
      <c r="Z180" s="3">
        <v>5.0797168091307636</v>
      </c>
      <c r="AA180" s="3">
        <v>4.8015939609211014</v>
      </c>
      <c r="AB180" s="3">
        <v>4.9048576047780887</v>
      </c>
      <c r="AC180" s="3">
        <f t="shared" si="2"/>
        <v>-0.10326364385698739</v>
      </c>
      <c r="AD180" s="21">
        <v>0</v>
      </c>
      <c r="AE180" s="2">
        <f>((Z180*1000)*(O180/100))/'Sq Ft lookup'!$D$9</f>
        <v>-4.0805652547694457E-2</v>
      </c>
      <c r="AF180" s="26">
        <f>(100-J180)/100*Y180*1000/'Sq Ft lookup'!$D$9</f>
        <v>1.2876372358308157</v>
      </c>
      <c r="AG180" s="26">
        <f>(100-K180)/100*Z180*1000/'Sq Ft lookup'!$D$9</f>
        <v>0.58636834988038922</v>
      </c>
    </row>
    <row r="181" spans="1:33">
      <c r="A181" t="s">
        <v>2007</v>
      </c>
      <c r="B181" t="s">
        <v>1989</v>
      </c>
      <c r="C181" t="s">
        <v>1808</v>
      </c>
      <c r="D181" t="s">
        <v>1990</v>
      </c>
      <c r="E181" t="s">
        <v>1810</v>
      </c>
      <c r="F181">
        <v>2004</v>
      </c>
      <c r="G181" t="s">
        <v>61</v>
      </c>
      <c r="H181" t="s">
        <v>62</v>
      </c>
      <c r="I181" t="s">
        <v>63</v>
      </c>
      <c r="J181" s="2">
        <v>62.038926683307302</v>
      </c>
      <c r="K181" s="2">
        <v>71.003700092225259</v>
      </c>
      <c r="L181" s="2">
        <v>86.719167662448584</v>
      </c>
      <c r="M181" s="2">
        <v>87.779013572933721</v>
      </c>
      <c r="N181" s="2">
        <v>0</v>
      </c>
      <c r="O181" s="2">
        <v>46.345616505107245</v>
      </c>
      <c r="P181" s="2">
        <v>0</v>
      </c>
      <c r="Q181" s="2">
        <v>32.045281252538928</v>
      </c>
      <c r="R181" s="3">
        <v>15846.947698668402</v>
      </c>
      <c r="S181" s="3">
        <v>14664.67274176476</v>
      </c>
      <c r="T181" s="27" t="s">
        <v>41</v>
      </c>
      <c r="U181" t="s">
        <v>41</v>
      </c>
      <c r="V181">
        <v>2.8550674140434245</v>
      </c>
      <c r="W181" s="3">
        <v>2.6271884973631958</v>
      </c>
      <c r="X181" s="3">
        <v>5.6938181946773598</v>
      </c>
      <c r="Y181" s="3">
        <v>5.447365756617792</v>
      </c>
      <c r="Z181" s="3">
        <v>3.1816262638278721</v>
      </c>
      <c r="AA181" s="3">
        <v>2.2435614553960348</v>
      </c>
      <c r="AB181" s="3">
        <v>4.8228314664327865</v>
      </c>
      <c r="AC181" s="3">
        <f t="shared" si="2"/>
        <v>-2.5792700110367517</v>
      </c>
      <c r="AD181" s="21">
        <v>0</v>
      </c>
      <c r="AE181" s="2">
        <f>((Z181*1000)*(O181/100))/'Sq Ft lookup'!$D$9</f>
        <v>0.73433481417302648</v>
      </c>
      <c r="AF181" s="26">
        <f>(100-J181)/100*Y181*1000/'Sq Ft lookup'!$D$9</f>
        <v>1.0298199744512411</v>
      </c>
      <c r="AG181" s="26">
        <f>(100-K181)/100*Z181*1000/'Sq Ft lookup'!$D$9</f>
        <v>0.45943918994226007</v>
      </c>
    </row>
    <row r="182" spans="1:33">
      <c r="A182" t="s">
        <v>2008</v>
      </c>
      <c r="B182" t="s">
        <v>2009</v>
      </c>
      <c r="C182" t="s">
        <v>1808</v>
      </c>
      <c r="D182" t="s">
        <v>2010</v>
      </c>
      <c r="E182" t="s">
        <v>1810</v>
      </c>
      <c r="F182">
        <v>2004</v>
      </c>
      <c r="G182" t="s">
        <v>79</v>
      </c>
      <c r="H182" t="s">
        <v>62</v>
      </c>
      <c r="I182" t="s">
        <v>70</v>
      </c>
      <c r="J182" s="2">
        <v>34.703889501915953</v>
      </c>
      <c r="K182" s="2">
        <v>35.148101362354367</v>
      </c>
      <c r="L182" s="2">
        <v>81.036856047604431</v>
      </c>
      <c r="M182" s="2">
        <v>81.012517702218716</v>
      </c>
      <c r="N182" s="2">
        <v>0</v>
      </c>
      <c r="O182" s="2">
        <v>0.97184845060833469</v>
      </c>
      <c r="P182" s="2">
        <v>0</v>
      </c>
      <c r="Q182" s="2">
        <v>1.0095188873551262</v>
      </c>
      <c r="R182" s="3">
        <v>13527.393443908944</v>
      </c>
      <c r="S182" s="3">
        <v>13547.10841933138</v>
      </c>
      <c r="T182" s="27" t="s">
        <v>41</v>
      </c>
      <c r="U182" t="s">
        <v>41</v>
      </c>
      <c r="V182">
        <v>3.1139616628297322</v>
      </c>
      <c r="W182" s="3">
        <v>3.1180647918887314</v>
      </c>
      <c r="X182" s="3">
        <v>4.2175740077970918</v>
      </c>
      <c r="Y182" s="3">
        <v>4.2906344819437336</v>
      </c>
      <c r="Z182" s="3">
        <v>3.7305726636957082</v>
      </c>
      <c r="AA182" s="3">
        <v>3.7016462201853555</v>
      </c>
      <c r="AB182" s="3">
        <v>3.4641554344168712</v>
      </c>
      <c r="AC182" s="3">
        <f t="shared" si="2"/>
        <v>0.23749078576848426</v>
      </c>
      <c r="AD182" s="21">
        <v>0</v>
      </c>
      <c r="AE182" s="2">
        <f>((Z182*1000)*(O182/100))/'Sq Ft lookup'!$D$9</f>
        <v>1.8055534178757382E-2</v>
      </c>
      <c r="AF182" s="26">
        <f>(100-J182)/100*Y182*1000/'Sq Ft lookup'!$D$9</f>
        <v>1.3952278049795201</v>
      </c>
      <c r="AG182" s="26">
        <f>(100-K182)/100*Z182*1000/'Sq Ft lookup'!$D$9</f>
        <v>1.2048541844938534</v>
      </c>
    </row>
    <row r="183" spans="1:33">
      <c r="A183" t="s">
        <v>2011</v>
      </c>
      <c r="B183" t="s">
        <v>2009</v>
      </c>
      <c r="C183" t="s">
        <v>1808</v>
      </c>
      <c r="D183" t="s">
        <v>2010</v>
      </c>
      <c r="E183" t="s">
        <v>1810</v>
      </c>
      <c r="F183">
        <v>2004</v>
      </c>
      <c r="G183" t="s">
        <v>81</v>
      </c>
      <c r="H183" t="s">
        <v>82</v>
      </c>
      <c r="I183" t="s">
        <v>77</v>
      </c>
      <c r="J183" s="2">
        <v>49.263990408631223</v>
      </c>
      <c r="K183" s="2">
        <v>49.881684681244401</v>
      </c>
      <c r="L183" s="2">
        <v>75.307904740673877</v>
      </c>
      <c r="M183" s="2">
        <v>75.332931405197627</v>
      </c>
      <c r="N183" s="2">
        <v>0</v>
      </c>
      <c r="O183" s="2">
        <v>2.5906372341590806</v>
      </c>
      <c r="P183" s="2">
        <v>0</v>
      </c>
      <c r="Q183" s="2">
        <v>2.5039567397585674</v>
      </c>
      <c r="R183" s="3">
        <v>13762.225294211981</v>
      </c>
      <c r="S183" s="3">
        <v>13787.933032634663</v>
      </c>
      <c r="T183" s="27" t="s">
        <v>41</v>
      </c>
      <c r="U183" t="s">
        <v>41</v>
      </c>
      <c r="V183">
        <v>6.3855023846112013</v>
      </c>
      <c r="W183" s="3">
        <v>6.3790352389104408</v>
      </c>
      <c r="X183" s="3">
        <v>4.8387213398126958</v>
      </c>
      <c r="Y183" s="3">
        <v>4.8625445267788994</v>
      </c>
      <c r="Z183" s="3">
        <v>3.3588140085911093</v>
      </c>
      <c r="AA183" s="3">
        <v>3.298748470950541</v>
      </c>
      <c r="AB183" s="3">
        <v>2.9425808515582901</v>
      </c>
      <c r="AC183" s="3">
        <f t="shared" si="2"/>
        <v>0.35616761939225094</v>
      </c>
      <c r="AD183" s="21">
        <v>0</v>
      </c>
      <c r="AE183" s="2">
        <f>((Z183*1000)*(O183/100))/'Sq Ft lookup'!$D$9</f>
        <v>4.3334007137805018E-2</v>
      </c>
      <c r="AF183" s="26">
        <f>(100-J183)/100*Y183*1000/'Sq Ft lookup'!$D$9</f>
        <v>1.2286160644876096</v>
      </c>
      <c r="AG183" s="26">
        <f>(100-K183)/100*Z183*1000/'Sq Ft lookup'!$D$9</f>
        <v>0.83833714930090997</v>
      </c>
    </row>
    <row r="184" spans="1:33">
      <c r="A184" t="s">
        <v>2012</v>
      </c>
      <c r="B184" t="s">
        <v>2009</v>
      </c>
      <c r="C184" t="s">
        <v>1808</v>
      </c>
      <c r="D184" t="s">
        <v>2010</v>
      </c>
      <c r="E184" t="s">
        <v>1810</v>
      </c>
      <c r="F184">
        <v>2004</v>
      </c>
      <c r="G184" t="s">
        <v>59</v>
      </c>
      <c r="H184" t="s">
        <v>44</v>
      </c>
      <c r="I184" t="s">
        <v>45</v>
      </c>
      <c r="J184" s="2">
        <v>42.609028884102372</v>
      </c>
      <c r="K184" s="2">
        <v>43.025186393876403</v>
      </c>
      <c r="L184" s="2">
        <v>83.241055456591212</v>
      </c>
      <c r="M184" s="2">
        <v>83.187675809267049</v>
      </c>
      <c r="N184" s="2">
        <v>0</v>
      </c>
      <c r="O184" s="2">
        <v>1.6001062543144362</v>
      </c>
      <c r="P184" s="2">
        <v>0</v>
      </c>
      <c r="Q184" s="2">
        <v>1.3275196533659879</v>
      </c>
      <c r="R184" s="3">
        <v>16564.502612862863</v>
      </c>
      <c r="S184" s="3">
        <v>16610.060531106621</v>
      </c>
      <c r="T184" s="27" t="s">
        <v>41</v>
      </c>
      <c r="U184" t="s">
        <v>41</v>
      </c>
      <c r="V184">
        <v>2.3657779567548678</v>
      </c>
      <c r="W184" s="3">
        <v>2.373317084450389</v>
      </c>
      <c r="X184" s="3">
        <v>5.5641045796722031</v>
      </c>
      <c r="Y184" s="3">
        <v>5.5758105445866013</v>
      </c>
      <c r="Z184" s="3">
        <v>4.960509475755666</v>
      </c>
      <c r="AA184" s="3">
        <v>4.9623989209471304</v>
      </c>
      <c r="AB184" s="3">
        <v>3.4726975595108036</v>
      </c>
      <c r="AC184" s="3">
        <f t="shared" si="2"/>
        <v>1.4897013614363268</v>
      </c>
      <c r="AD184" s="21">
        <v>0</v>
      </c>
      <c r="AE184" s="2">
        <f>((Z184*1000)*(O184/100))/'Sq Ft lookup'!$D$9</f>
        <v>3.9528596796527225E-2</v>
      </c>
      <c r="AF184" s="26">
        <f>(100-J184)/100*Y184*1000/'Sq Ft lookup'!$D$9</f>
        <v>1.5936313840243381</v>
      </c>
      <c r="AG184" s="26">
        <f>(100-K184)/100*Z184*1000/'Sq Ft lookup'!$D$9</f>
        <v>1.4074905516563194</v>
      </c>
    </row>
    <row r="185" spans="1:33">
      <c r="A185" t="s">
        <v>2013</v>
      </c>
      <c r="B185" t="s">
        <v>2009</v>
      </c>
      <c r="C185" t="s">
        <v>1808</v>
      </c>
      <c r="D185" t="s">
        <v>2010</v>
      </c>
      <c r="E185" t="s">
        <v>1810</v>
      </c>
      <c r="F185">
        <v>2004</v>
      </c>
      <c r="G185" t="s">
        <v>68</v>
      </c>
      <c r="H185" t="s">
        <v>69</v>
      </c>
      <c r="I185" t="s">
        <v>70</v>
      </c>
      <c r="J185" s="2">
        <v>55.804491425904004</v>
      </c>
      <c r="K185" s="2">
        <v>55.860518816083605</v>
      </c>
      <c r="L185" s="2">
        <v>89.553948939331491</v>
      </c>
      <c r="M185" s="2">
        <v>89.554132241170308</v>
      </c>
      <c r="N185" s="2">
        <v>0</v>
      </c>
      <c r="O185" s="2">
        <v>0.65792426440090468</v>
      </c>
      <c r="P185" s="2">
        <v>0</v>
      </c>
      <c r="Q185" s="2">
        <v>0.49104585400754042</v>
      </c>
      <c r="R185" s="3">
        <v>8693.249326910096</v>
      </c>
      <c r="S185" s="3">
        <v>8696.8733059868136</v>
      </c>
      <c r="T185" s="27" t="s">
        <v>41</v>
      </c>
      <c r="U185" t="s">
        <v>41</v>
      </c>
      <c r="V185">
        <v>0.97107885003977579</v>
      </c>
      <c r="W185" s="3">
        <v>0.97106066419920667</v>
      </c>
      <c r="X185" s="3">
        <v>3.0297415923792022</v>
      </c>
      <c r="Y185" s="3">
        <v>3.0282503880387952</v>
      </c>
      <c r="Z185" s="3">
        <v>1.6814497835899918</v>
      </c>
      <c r="AA185" s="3">
        <v>1.6820740202440305</v>
      </c>
      <c r="AB185" s="3">
        <v>2.4626293105412378</v>
      </c>
      <c r="AC185" s="3">
        <f t="shared" si="2"/>
        <v>-0.78055529029720727</v>
      </c>
      <c r="AD185" s="21">
        <v>0</v>
      </c>
      <c r="AE185" s="2">
        <f>((Z185*1000)*(O185/100))/'Sq Ft lookup'!$D$9</f>
        <v>5.5092958764716409E-3</v>
      </c>
      <c r="AF185" s="26">
        <f>(100-J185)/100*Y185*1000/'Sq Ft lookup'!$D$9</f>
        <v>0.66650929277429338</v>
      </c>
      <c r="AG185" s="26">
        <f>(100-K185)/100*Z185*1000/'Sq Ft lookup'!$D$9</f>
        <v>0.36961315281110929</v>
      </c>
    </row>
    <row r="186" spans="1:33">
      <c r="A186" t="s">
        <v>2014</v>
      </c>
      <c r="B186" t="s">
        <v>2009</v>
      </c>
      <c r="C186" t="s">
        <v>1808</v>
      </c>
      <c r="D186" t="s">
        <v>2010</v>
      </c>
      <c r="E186" t="s">
        <v>1810</v>
      </c>
      <c r="F186">
        <v>2004</v>
      </c>
      <c r="G186" t="s">
        <v>47</v>
      </c>
      <c r="H186" t="s">
        <v>220</v>
      </c>
      <c r="I186" t="s">
        <v>57</v>
      </c>
      <c r="J186" s="2">
        <v>61.574946308940561</v>
      </c>
      <c r="K186" s="2">
        <v>61.740501310194531</v>
      </c>
      <c r="L186" s="2">
        <v>87.688339503566652</v>
      </c>
      <c r="M186" s="2">
        <v>87.674774023914978</v>
      </c>
      <c r="N186" s="2">
        <v>0</v>
      </c>
      <c r="O186" s="2">
        <v>0.2696469180733958</v>
      </c>
      <c r="P186" s="2">
        <v>0</v>
      </c>
      <c r="Q186" s="2">
        <v>0.1923815918701097</v>
      </c>
      <c r="R186" s="3">
        <v>30027.839399099215</v>
      </c>
      <c r="S186" s="3">
        <v>30054.778282570162</v>
      </c>
      <c r="T186" s="27" t="s">
        <v>41</v>
      </c>
      <c r="U186" t="s">
        <v>41</v>
      </c>
      <c r="V186">
        <v>6.1148089673453976</v>
      </c>
      <c r="W186" s="3">
        <v>6.1215532833422799</v>
      </c>
      <c r="X186" s="3">
        <v>14.922104803599677</v>
      </c>
      <c r="Y186" s="3">
        <v>14.937103869673919</v>
      </c>
      <c r="Z186" s="3">
        <v>13.639980625004952</v>
      </c>
      <c r="AA186" s="3">
        <v>13.625976391458007</v>
      </c>
      <c r="AB186" s="3">
        <v>3.2656302021312968</v>
      </c>
      <c r="AC186" s="3">
        <f t="shared" si="2"/>
        <v>10.360346189326711</v>
      </c>
      <c r="AD186" s="21">
        <v>0</v>
      </c>
      <c r="AE186" s="2">
        <f>((Z186*1000)*(O186/100))/'Sq Ft lookup'!$D$9</f>
        <v>1.8316627181839722E-2</v>
      </c>
      <c r="AF186" s="26">
        <f>(100-J186)/100*Y186*1000/'Sq Ft lookup'!$D$9</f>
        <v>2.8583616443284465</v>
      </c>
      <c r="AG186" s="26">
        <f>(100-K186)/100*Z186*1000/'Sq Ft lookup'!$D$9</f>
        <v>2.5988985102158813</v>
      </c>
    </row>
    <row r="187" spans="1:33">
      <c r="A187" t="s">
        <v>2015</v>
      </c>
      <c r="B187" t="s">
        <v>2009</v>
      </c>
      <c r="C187" t="s">
        <v>1808</v>
      </c>
      <c r="D187" t="s">
        <v>2010</v>
      </c>
      <c r="E187" t="s">
        <v>1810</v>
      </c>
      <c r="F187">
        <v>2004</v>
      </c>
      <c r="G187" t="s">
        <v>47</v>
      </c>
      <c r="H187" t="s">
        <v>39</v>
      </c>
      <c r="I187" t="s">
        <v>40</v>
      </c>
      <c r="J187" s="2">
        <v>89.124152943842589</v>
      </c>
      <c r="K187" s="2">
        <v>89.247842948189842</v>
      </c>
      <c r="L187" s="2">
        <v>95.897029902181586</v>
      </c>
      <c r="M187" s="2">
        <v>95.893597908826067</v>
      </c>
      <c r="N187" s="2">
        <v>0</v>
      </c>
      <c r="O187" s="2">
        <v>4.8604655630569201E-3</v>
      </c>
      <c r="P187" s="2">
        <v>0</v>
      </c>
      <c r="Q187" s="2">
        <v>0.19211611716668511</v>
      </c>
      <c r="R187" s="3">
        <v>30488.33448645052</v>
      </c>
      <c r="S187" s="3">
        <v>30514.815146233763</v>
      </c>
      <c r="T187" s="27" t="s">
        <v>41</v>
      </c>
      <c r="U187" t="s">
        <v>41</v>
      </c>
      <c r="V187">
        <v>4.7452886077079546</v>
      </c>
      <c r="W187" s="3">
        <v>4.7492648107694242</v>
      </c>
      <c r="X187" s="3">
        <v>15.122328096247418</v>
      </c>
      <c r="Y187" s="3">
        <v>15.133927293755974</v>
      </c>
      <c r="Z187" s="3">
        <v>2.3061072481199121</v>
      </c>
      <c r="AA187" s="3">
        <v>2.2670618044797735</v>
      </c>
      <c r="AB187" s="3">
        <v>4.9260435896510941</v>
      </c>
      <c r="AC187" s="3">
        <f t="shared" si="2"/>
        <v>-2.6589817851713207</v>
      </c>
      <c r="AD187" s="21">
        <v>0</v>
      </c>
      <c r="AE187" s="2">
        <f>((Z187*1000)*(O187/100))/'Sq Ft lookup'!$D$9</f>
        <v>5.5820492351607534E-5</v>
      </c>
      <c r="AF187" s="26">
        <f>(100-J187)/100*Y187*1000/'Sq Ft lookup'!$D$9</f>
        <v>0.81969262253932373</v>
      </c>
      <c r="AG187" s="26">
        <f>(100-K187)/100*Z187*1000/'Sq Ft lookup'!$D$9</f>
        <v>0.12348419975150912</v>
      </c>
    </row>
    <row r="188" spans="1:33">
      <c r="A188" t="s">
        <v>2016</v>
      </c>
      <c r="B188" t="s">
        <v>2009</v>
      </c>
      <c r="C188" t="s">
        <v>1808</v>
      </c>
      <c r="D188" t="s">
        <v>2010</v>
      </c>
      <c r="E188" t="s">
        <v>1810</v>
      </c>
      <c r="F188">
        <v>2004</v>
      </c>
      <c r="G188" t="s">
        <v>49</v>
      </c>
      <c r="H188" t="s">
        <v>44</v>
      </c>
      <c r="I188" t="s">
        <v>45</v>
      </c>
      <c r="J188" s="2">
        <v>41.246073049170192</v>
      </c>
      <c r="K188" s="2">
        <v>41.666398103185543</v>
      </c>
      <c r="L188" s="2">
        <v>82.025857603621603</v>
      </c>
      <c r="M188" s="2">
        <v>81.967892673640037</v>
      </c>
      <c r="N188" s="2">
        <v>0</v>
      </c>
      <c r="O188" s="2">
        <v>1.5599620011500761</v>
      </c>
      <c r="P188" s="2">
        <v>0</v>
      </c>
      <c r="Q188" s="2">
        <v>1.2746366536116251</v>
      </c>
      <c r="R188" s="3">
        <v>17983.138507723903</v>
      </c>
      <c r="S188" s="3">
        <v>18032.635808200539</v>
      </c>
      <c r="T188" s="27" t="s">
        <v>41</v>
      </c>
      <c r="U188" t="s">
        <v>41</v>
      </c>
      <c r="V188">
        <v>2.5258614706390095</v>
      </c>
      <c r="W188" s="3">
        <v>2.534010287713564</v>
      </c>
      <c r="X188" s="3">
        <v>5.5391441387833522</v>
      </c>
      <c r="Y188" s="3">
        <v>5.5430140362591676</v>
      </c>
      <c r="Z188" s="3">
        <v>5.063168266121103</v>
      </c>
      <c r="AA188" s="3">
        <v>5.0607457477586335</v>
      </c>
      <c r="AB188" s="3">
        <v>4.9259946814783548</v>
      </c>
      <c r="AC188" s="3">
        <f t="shared" si="2"/>
        <v>0.13475106628027866</v>
      </c>
      <c r="AD188" s="21">
        <v>0</v>
      </c>
      <c r="AE188" s="2">
        <f>((Z188*1000)*(O188/100))/'Sq Ft lookup'!$D$9</f>
        <v>3.9334412851483251E-2</v>
      </c>
      <c r="AF188" s="26">
        <f>(100-J188)/100*Y188*1000/'Sq Ft lookup'!$D$9</f>
        <v>1.6218816821404154</v>
      </c>
      <c r="AG188" s="26">
        <f>(100-K188)/100*Z188*1000/'Sq Ft lookup'!$D$9</f>
        <v>1.4708806871140077</v>
      </c>
    </row>
    <row r="189" spans="1:33">
      <c r="A189" t="s">
        <v>2017</v>
      </c>
      <c r="B189" t="s">
        <v>2009</v>
      </c>
      <c r="C189" t="s">
        <v>1808</v>
      </c>
      <c r="D189" t="s">
        <v>2010</v>
      </c>
      <c r="E189" t="s">
        <v>1810</v>
      </c>
      <c r="F189">
        <v>2004</v>
      </c>
      <c r="G189" t="s">
        <v>65</v>
      </c>
      <c r="H189" t="s">
        <v>230</v>
      </c>
      <c r="I189" t="s">
        <v>63</v>
      </c>
      <c r="J189" s="2">
        <v>83.015587882706299</v>
      </c>
      <c r="K189" s="2">
        <v>82.989036125985436</v>
      </c>
      <c r="L189" s="2">
        <v>94.494977536538471</v>
      </c>
      <c r="M189" s="2">
        <v>94.489847569052728</v>
      </c>
      <c r="N189" s="2">
        <v>0</v>
      </c>
      <c r="O189" s="2">
        <v>0.47814845317125843</v>
      </c>
      <c r="P189" s="2">
        <v>0</v>
      </c>
      <c r="Q189" s="2">
        <v>0.3892432626107889</v>
      </c>
      <c r="R189" s="3">
        <v>25260.711841196913</v>
      </c>
      <c r="S189" s="3">
        <v>25267.422630125035</v>
      </c>
      <c r="T189" s="27" t="s">
        <v>41</v>
      </c>
      <c r="U189" t="s">
        <v>41</v>
      </c>
      <c r="V189">
        <v>4.7467400269692783</v>
      </c>
      <c r="W189" s="3">
        <v>4.7511549073164518</v>
      </c>
      <c r="X189" s="3">
        <v>12.295737055752793</v>
      </c>
      <c r="Y189" s="3">
        <v>12.289374836752495</v>
      </c>
      <c r="Z189" s="3">
        <v>2.9139464191866518</v>
      </c>
      <c r="AA189" s="3">
        <v>2.9184465890947306</v>
      </c>
      <c r="AB189" s="3">
        <v>13.337508130520515</v>
      </c>
      <c r="AC189" s="3">
        <f t="shared" si="2"/>
        <v>-10.419061541425783</v>
      </c>
      <c r="AD189" s="21">
        <v>0</v>
      </c>
      <c r="AE189" s="2">
        <f>((Z189*1000)*(O189/100))/'Sq Ft lookup'!$D$9</f>
        <v>6.9387399051694474E-3</v>
      </c>
      <c r="AF189" s="26">
        <f>(100-J189)/100*Y189*1000/'Sq Ft lookup'!$D$9</f>
        <v>1.0394811100164512</v>
      </c>
      <c r="AG189" s="26">
        <f>(100-K189)/100*Z189*1000/'Sq Ft lookup'!$D$9</f>
        <v>0.24685775531672424</v>
      </c>
    </row>
    <row r="190" spans="1:33">
      <c r="A190" t="s">
        <v>2018</v>
      </c>
      <c r="B190" t="s">
        <v>2009</v>
      </c>
      <c r="C190" t="s">
        <v>1808</v>
      </c>
      <c r="D190" t="s">
        <v>2010</v>
      </c>
      <c r="E190" t="s">
        <v>1810</v>
      </c>
      <c r="F190">
        <v>2004</v>
      </c>
      <c r="G190" t="s">
        <v>65</v>
      </c>
      <c r="H190" t="s">
        <v>66</v>
      </c>
      <c r="I190" t="s">
        <v>57</v>
      </c>
      <c r="J190" s="2">
        <v>83.067167537797602</v>
      </c>
      <c r="K190" s="2">
        <v>83.184276496637139</v>
      </c>
      <c r="L190" s="2">
        <v>91.016319602997413</v>
      </c>
      <c r="M190" s="2">
        <v>91.008651549551345</v>
      </c>
      <c r="N190" s="2">
        <v>0</v>
      </c>
      <c r="O190" s="2">
        <v>3.6050653808770927E-2</v>
      </c>
      <c r="P190" s="2">
        <v>0</v>
      </c>
      <c r="Q190" s="2">
        <v>7.6462764478712553E-4</v>
      </c>
      <c r="R190" s="3">
        <v>25640.398614560756</v>
      </c>
      <c r="S190" s="3">
        <v>25654.392764308192</v>
      </c>
      <c r="T190" s="27" t="s">
        <v>41</v>
      </c>
      <c r="U190" t="s">
        <v>41</v>
      </c>
      <c r="V190">
        <v>2.6434249663986624</v>
      </c>
      <c r="W190" s="3">
        <v>2.6456949792885953</v>
      </c>
      <c r="X190" s="3">
        <v>12.381625210582573</v>
      </c>
      <c r="Y190" s="3">
        <v>12.397134060247705</v>
      </c>
      <c r="Z190" s="3">
        <v>2.8703243199116906</v>
      </c>
      <c r="AA190" s="3">
        <v>2.8572956008678991</v>
      </c>
      <c r="AB190" s="3">
        <v>11.524988689916317</v>
      </c>
      <c r="AC190" s="3">
        <f t="shared" si="2"/>
        <v>-8.6676930890484165</v>
      </c>
      <c r="AD190" s="21">
        <v>0</v>
      </c>
      <c r="AE190" s="2">
        <f>((Z190*1000)*(O190/100))/'Sq Ft lookup'!$D$9</f>
        <v>5.1532404569737161E-4</v>
      </c>
      <c r="AF190" s="26">
        <f>(100-J190)/100*Y190*1000/'Sq Ft lookup'!$D$9</f>
        <v>1.0454113249683135</v>
      </c>
      <c r="AG190" s="26">
        <f>(100-K190)/100*Z190*1000/'Sq Ft lookup'!$D$9</f>
        <v>0.24037141498313266</v>
      </c>
    </row>
    <row r="191" spans="1:33">
      <c r="A191" t="s">
        <v>2019</v>
      </c>
      <c r="B191" t="s">
        <v>2009</v>
      </c>
      <c r="C191" t="s">
        <v>1808</v>
      </c>
      <c r="D191" t="s">
        <v>2010</v>
      </c>
      <c r="E191" t="s">
        <v>1810</v>
      </c>
      <c r="F191">
        <v>2004</v>
      </c>
      <c r="G191" t="s">
        <v>72</v>
      </c>
      <c r="H191" t="s">
        <v>73</v>
      </c>
      <c r="I191" t="s">
        <v>63</v>
      </c>
      <c r="J191" s="2">
        <v>77.102255561050526</v>
      </c>
      <c r="K191" s="2">
        <v>77.119060928383476</v>
      </c>
      <c r="L191" s="2">
        <v>89.463329290194622</v>
      </c>
      <c r="M191" s="2">
        <v>89.460824763036157</v>
      </c>
      <c r="N191" s="2">
        <v>0</v>
      </c>
      <c r="O191" s="2">
        <v>2.4930572549792418E-2</v>
      </c>
      <c r="P191" s="2">
        <v>0</v>
      </c>
      <c r="Q191" s="2">
        <v>0.29290006675353852</v>
      </c>
      <c r="R191" s="3">
        <v>15125.518602562699</v>
      </c>
      <c r="S191" s="3">
        <v>15132.072658886806</v>
      </c>
      <c r="T191" s="27" t="s">
        <v>41</v>
      </c>
      <c r="U191" t="s">
        <v>41</v>
      </c>
      <c r="V191">
        <v>4.3410879976129708</v>
      </c>
      <c r="W191" s="3">
        <v>4.3421272054300086</v>
      </c>
      <c r="X191" s="3">
        <v>7.5763389129633678</v>
      </c>
      <c r="Y191" s="3">
        <v>7.5856740966033431</v>
      </c>
      <c r="Z191" s="3">
        <v>2.5952938931031015</v>
      </c>
      <c r="AA191" s="3">
        <v>2.5866037409672096</v>
      </c>
      <c r="AB191" s="3">
        <v>2.402008150834539</v>
      </c>
      <c r="AC191" s="3">
        <f t="shared" si="2"/>
        <v>0.18459559013267057</v>
      </c>
      <c r="AD191" s="21">
        <v>0</v>
      </c>
      <c r="AE191" s="2">
        <f>((Z191*1000)*(O191/100))/'Sq Ft lookup'!$D$9</f>
        <v>3.2222192574721161E-4</v>
      </c>
      <c r="AF191" s="26">
        <f>(100-J191)/100*Y191*1000/'Sq Ft lookup'!$D$9</f>
        <v>0.86501407799393559</v>
      </c>
      <c r="AG191" s="26">
        <f>(100-K191)/100*Z191*1000/'Sq Ft lookup'!$D$9</f>
        <v>0.29573088367047068</v>
      </c>
    </row>
    <row r="192" spans="1:33">
      <c r="A192" t="s">
        <v>2020</v>
      </c>
      <c r="B192" t="s">
        <v>2009</v>
      </c>
      <c r="C192" t="s">
        <v>1808</v>
      </c>
      <c r="D192" t="s">
        <v>2010</v>
      </c>
      <c r="E192" t="s">
        <v>1810</v>
      </c>
      <c r="F192">
        <v>2004</v>
      </c>
      <c r="G192" t="s">
        <v>38</v>
      </c>
      <c r="H192" t="s">
        <v>39</v>
      </c>
      <c r="I192" t="s">
        <v>40</v>
      </c>
      <c r="J192" s="2">
        <v>89.621999301413226</v>
      </c>
      <c r="K192" s="2">
        <v>89.748409543569963</v>
      </c>
      <c r="L192" s="2">
        <v>95.020041739674639</v>
      </c>
      <c r="M192" s="2">
        <v>95.015638133472223</v>
      </c>
      <c r="N192" s="2">
        <v>0</v>
      </c>
      <c r="O192" s="2">
        <v>3.3978918503847912E-2</v>
      </c>
      <c r="P192" s="2">
        <v>0</v>
      </c>
      <c r="Q192" s="2">
        <v>0.18058900752448648</v>
      </c>
      <c r="R192" s="3">
        <v>35112.388262385881</v>
      </c>
      <c r="S192" s="3">
        <v>35145.006993979237</v>
      </c>
      <c r="T192" s="27" t="s">
        <v>41</v>
      </c>
      <c r="U192" t="s">
        <v>41</v>
      </c>
      <c r="V192">
        <v>5.4796329964193475</v>
      </c>
      <c r="W192" s="3">
        <v>5.4844819244775715</v>
      </c>
      <c r="X192" s="3">
        <v>14.387967924119048</v>
      </c>
      <c r="Y192" s="3">
        <v>14.394727738782723</v>
      </c>
      <c r="Z192" s="3">
        <v>2.2472111736394722</v>
      </c>
      <c r="AA192" s="3">
        <v>2.2108618105567093</v>
      </c>
      <c r="AB192" s="3">
        <v>2.4671676970153871</v>
      </c>
      <c r="AC192" s="3">
        <f t="shared" si="2"/>
        <v>-0.2563058864586778</v>
      </c>
      <c r="AD192" s="21">
        <v>0</v>
      </c>
      <c r="AE192" s="2">
        <f>((Z192*1000)*(O192/100))/'Sq Ft lookup'!$D$9</f>
        <v>3.802679548308369E-4</v>
      </c>
      <c r="AF192" s="26">
        <f>(100-J192)/100*Y192*1000/'Sq Ft lookup'!$D$9</f>
        <v>0.74396660622038602</v>
      </c>
      <c r="AG192" s="26">
        <f>(100-K192)/100*Z192*1000/'Sq Ft lookup'!$D$9</f>
        <v>0.11472852899036533</v>
      </c>
    </row>
    <row r="193" spans="1:33">
      <c r="A193" t="s">
        <v>2021</v>
      </c>
      <c r="B193" t="s">
        <v>2009</v>
      </c>
      <c r="C193" t="s">
        <v>1808</v>
      </c>
      <c r="D193" t="s">
        <v>2010</v>
      </c>
      <c r="E193" t="s">
        <v>1810</v>
      </c>
      <c r="F193">
        <v>2004</v>
      </c>
      <c r="G193" t="s">
        <v>43</v>
      </c>
      <c r="H193" t="s">
        <v>44</v>
      </c>
      <c r="I193" t="s">
        <v>45</v>
      </c>
      <c r="J193" s="2">
        <v>74.063979034004305</v>
      </c>
      <c r="K193" s="2">
        <v>74.144669576613282</v>
      </c>
      <c r="L193" s="2">
        <v>87.267357878690333</v>
      </c>
      <c r="M193" s="2">
        <v>87.254520796259101</v>
      </c>
      <c r="N193" s="2">
        <v>0</v>
      </c>
      <c r="O193" s="2">
        <v>0.42171870016998908</v>
      </c>
      <c r="P193" s="2">
        <v>0</v>
      </c>
      <c r="Q193" s="2">
        <v>0.32469582348305076</v>
      </c>
      <c r="R193" s="3">
        <v>23911.823202325231</v>
      </c>
      <c r="S193" s="3">
        <v>23933.796073184662</v>
      </c>
      <c r="T193" s="27" t="s">
        <v>41</v>
      </c>
      <c r="U193" t="s">
        <v>41</v>
      </c>
      <c r="V193">
        <v>6.7606817440389229</v>
      </c>
      <c r="W193" s="3">
        <v>6.767538322285878</v>
      </c>
      <c r="X193" s="3">
        <v>13.488001810492609</v>
      </c>
      <c r="Y193" s="3">
        <v>13.502312009532208</v>
      </c>
      <c r="Z193" s="3">
        <v>12.168048645511167</v>
      </c>
      <c r="AA193" s="3">
        <v>12.154189454042266</v>
      </c>
      <c r="AB193" s="3">
        <v>11.445394573372132</v>
      </c>
      <c r="AC193" s="3">
        <f t="shared" si="2"/>
        <v>0.70879488067013341</v>
      </c>
      <c r="AD193" s="21">
        <v>0</v>
      </c>
      <c r="AE193" s="2">
        <f>((Z193*1000)*(O193/100))/'Sq Ft lookup'!$D$9</f>
        <v>2.5555247302739871E-2</v>
      </c>
      <c r="AF193" s="26">
        <f>(100-J193)/100*Y193*1000/'Sq Ft lookup'!$D$9</f>
        <v>1.7440052159792965</v>
      </c>
      <c r="AG193" s="26">
        <f>(100-K193)/100*Z193*1000/'Sq Ft lookup'!$D$9</f>
        <v>1.5667774817606295</v>
      </c>
    </row>
    <row r="194" spans="1:33">
      <c r="A194" t="s">
        <v>2022</v>
      </c>
      <c r="B194" t="s">
        <v>2009</v>
      </c>
      <c r="C194" t="s">
        <v>1808</v>
      </c>
      <c r="D194" t="s">
        <v>2010</v>
      </c>
      <c r="E194" t="s">
        <v>1810</v>
      </c>
      <c r="F194">
        <v>2004</v>
      </c>
      <c r="G194" t="s">
        <v>51</v>
      </c>
      <c r="H194" t="s">
        <v>52</v>
      </c>
      <c r="I194" t="s">
        <v>53</v>
      </c>
      <c r="J194" s="2">
        <v>85.344751714074945</v>
      </c>
      <c r="K194" s="2">
        <v>85.468421115455527</v>
      </c>
      <c r="L194" s="2">
        <v>92.519569019614863</v>
      </c>
      <c r="M194" s="2">
        <v>92.515550691334724</v>
      </c>
      <c r="N194" s="2">
        <v>0</v>
      </c>
      <c r="O194" s="2">
        <v>-3.3857819373999981E-2</v>
      </c>
      <c r="P194" s="2">
        <v>0</v>
      </c>
      <c r="Q194" s="2">
        <v>0.330472526488789</v>
      </c>
      <c r="R194" s="3">
        <v>19936.852705331494</v>
      </c>
      <c r="S194" s="3">
        <v>19949.979667115793</v>
      </c>
      <c r="T194" s="27" t="s">
        <v>41</v>
      </c>
      <c r="U194" t="s">
        <v>41</v>
      </c>
      <c r="V194">
        <v>3.0739413552637282</v>
      </c>
      <c r="W194" s="3">
        <v>3.0755898973285007</v>
      </c>
      <c r="X194" s="3">
        <v>9.4982747255338005</v>
      </c>
      <c r="Y194" s="3">
        <v>9.494279040204546</v>
      </c>
      <c r="Z194" s="3">
        <v>2.9682272427061842</v>
      </c>
      <c r="AA194" s="3">
        <v>2.9449998114323059</v>
      </c>
      <c r="AB194" s="3">
        <v>2.4347008042079006</v>
      </c>
      <c r="AC194" s="3">
        <f t="shared" ref="AC194:AC257" si="3">AA194-AB194</f>
        <v>0.51029900722440535</v>
      </c>
      <c r="AD194" s="21">
        <v>0</v>
      </c>
      <c r="AE194" s="2">
        <f>((Z194*1000)*(O194/100))/'Sq Ft lookup'!$D$9</f>
        <v>-5.0048656297077684E-4</v>
      </c>
      <c r="AF194" s="26">
        <f>(100-J194)/100*Y194*1000/'Sq Ft lookup'!$D$9</f>
        <v>0.6929333497512542</v>
      </c>
      <c r="AG194" s="26">
        <f>(100-K194)/100*Z194*1000/'Sq Ft lookup'!$D$9</f>
        <v>0.21480591795138868</v>
      </c>
    </row>
    <row r="195" spans="1:33">
      <c r="A195" t="s">
        <v>2023</v>
      </c>
      <c r="B195" t="s">
        <v>2009</v>
      </c>
      <c r="C195" t="s">
        <v>1808</v>
      </c>
      <c r="D195" t="s">
        <v>2010</v>
      </c>
      <c r="E195" t="s">
        <v>1810</v>
      </c>
      <c r="F195">
        <v>2004</v>
      </c>
      <c r="G195" t="s">
        <v>55</v>
      </c>
      <c r="H195" t="s">
        <v>225</v>
      </c>
      <c r="I195" t="s">
        <v>40</v>
      </c>
      <c r="J195" s="2">
        <v>86.611246471943133</v>
      </c>
      <c r="K195" s="2">
        <v>86.699518810586298</v>
      </c>
      <c r="L195" s="2">
        <v>81.698082504593074</v>
      </c>
      <c r="M195" s="2">
        <v>81.688749295891483</v>
      </c>
      <c r="N195" s="2">
        <v>0</v>
      </c>
      <c r="O195" s="2">
        <v>-4.3602152468372023E-3</v>
      </c>
      <c r="P195" s="2">
        <v>0</v>
      </c>
      <c r="Q195" s="2">
        <v>-1.9321412255775647E-2</v>
      </c>
      <c r="R195" s="3">
        <v>31646.148598219042</v>
      </c>
      <c r="S195" s="3">
        <v>31663.662614904471</v>
      </c>
      <c r="T195" s="27" t="s">
        <v>41</v>
      </c>
      <c r="U195" t="s">
        <v>41</v>
      </c>
      <c r="V195">
        <v>14.317704452960751</v>
      </c>
      <c r="W195" s="3">
        <v>14.325006503552522</v>
      </c>
      <c r="X195" s="3">
        <v>13.43385600500765</v>
      </c>
      <c r="Y195" s="3">
        <v>13.428749890561571</v>
      </c>
      <c r="Z195" s="3">
        <v>9.1782465545441667</v>
      </c>
      <c r="AA195" s="3">
        <v>9.1738968321918275</v>
      </c>
      <c r="AB195" s="3">
        <v>1.4831202223342852</v>
      </c>
      <c r="AC195" s="3">
        <f t="shared" si="3"/>
        <v>7.6907766098575419</v>
      </c>
      <c r="AD195" s="21">
        <v>0</v>
      </c>
      <c r="AE195" s="2">
        <f>((Z195*1000)*(O195/100))/'Sq Ft lookup'!$D$9</f>
        <v>-1.9929845899578931E-4</v>
      </c>
      <c r="AF195" s="26">
        <f>(100-J195)/100*Y195*1000/'Sq Ft lookup'!$D$9</f>
        <v>0.89538955415662114</v>
      </c>
      <c r="AG195" s="26">
        <f>(100-K195)/100*Z195*1000/'Sq Ft lookup'!$D$9</f>
        <v>0.60794370343882376</v>
      </c>
    </row>
    <row r="196" spans="1:33">
      <c r="A196" t="s">
        <v>2024</v>
      </c>
      <c r="B196" t="s">
        <v>2009</v>
      </c>
      <c r="C196" t="s">
        <v>1808</v>
      </c>
      <c r="D196" t="s">
        <v>2010</v>
      </c>
      <c r="E196" t="s">
        <v>1810</v>
      </c>
      <c r="F196">
        <v>2004</v>
      </c>
      <c r="G196" t="s">
        <v>55</v>
      </c>
      <c r="H196" t="s">
        <v>56</v>
      </c>
      <c r="I196" t="s">
        <v>57</v>
      </c>
      <c r="J196" s="2">
        <v>87.979317787573748</v>
      </c>
      <c r="K196" s="2">
        <v>87.982010947904087</v>
      </c>
      <c r="L196" s="2">
        <v>89.886779956887878</v>
      </c>
      <c r="M196" s="2">
        <v>89.885231879949472</v>
      </c>
      <c r="N196" s="2">
        <v>0</v>
      </c>
      <c r="O196" s="2">
        <v>0.21575487782201971</v>
      </c>
      <c r="P196" s="2">
        <v>0</v>
      </c>
      <c r="Q196" s="2">
        <v>0.19547452288241293</v>
      </c>
      <c r="R196" s="3">
        <v>31144.439283823525</v>
      </c>
      <c r="S196" s="3">
        <v>31156.892642475657</v>
      </c>
      <c r="T196" s="27" t="s">
        <v>41</v>
      </c>
      <c r="U196" t="s">
        <v>41</v>
      </c>
      <c r="V196">
        <v>3.2056578044672892</v>
      </c>
      <c r="W196" s="3">
        <v>3.2061567170847676</v>
      </c>
      <c r="X196" s="3">
        <v>13.338348817695973</v>
      </c>
      <c r="Y196" s="3">
        <v>13.348656442060459</v>
      </c>
      <c r="Z196" s="3">
        <v>2.3149370796502646</v>
      </c>
      <c r="AA196" s="3">
        <v>2.3167235068563028</v>
      </c>
      <c r="AB196" s="3">
        <v>1.6114381926633328</v>
      </c>
      <c r="AC196" s="3">
        <f t="shared" si="3"/>
        <v>0.70528531419297003</v>
      </c>
      <c r="AD196" s="21">
        <v>0</v>
      </c>
      <c r="AE196" s="2">
        <f>((Z196*1000)*(O196/100))/'Sq Ft lookup'!$D$9</f>
        <v>2.4873454521195512E-3</v>
      </c>
      <c r="AF196" s="26">
        <f>(100-J196)/100*Y196*1000/'Sq Ft lookup'!$D$9</f>
        <v>0.79910337177721746</v>
      </c>
      <c r="AG196" s="26">
        <f>(100-K196)/100*Z196*1000/'Sq Ft lookup'!$D$9</f>
        <v>0.13855024143191116</v>
      </c>
    </row>
    <row r="197" spans="1:33">
      <c r="A197" t="s">
        <v>2025</v>
      </c>
      <c r="B197" t="s">
        <v>2009</v>
      </c>
      <c r="C197" t="s">
        <v>1808</v>
      </c>
      <c r="D197" t="s">
        <v>2010</v>
      </c>
      <c r="E197" t="s">
        <v>1810</v>
      </c>
      <c r="F197">
        <v>2004</v>
      </c>
      <c r="G197" t="s">
        <v>75</v>
      </c>
      <c r="H197" t="s">
        <v>235</v>
      </c>
      <c r="I197" t="s">
        <v>63</v>
      </c>
      <c r="J197" s="2">
        <v>73.085118969774427</v>
      </c>
      <c r="K197" s="2">
        <v>72.952997723007186</v>
      </c>
      <c r="L197" s="2">
        <v>92.484573028696914</v>
      </c>
      <c r="M197" s="2">
        <v>92.473445161219587</v>
      </c>
      <c r="N197" s="2">
        <v>0</v>
      </c>
      <c r="O197" s="2">
        <v>1.4712448985878934</v>
      </c>
      <c r="P197" s="2">
        <v>0</v>
      </c>
      <c r="Q197" s="2">
        <v>1.2867990521383186</v>
      </c>
      <c r="R197" s="3">
        <v>17628.551238870376</v>
      </c>
      <c r="S197" s="3">
        <v>17647.542307981741</v>
      </c>
      <c r="T197" s="27" t="s">
        <v>41</v>
      </c>
      <c r="U197" t="s">
        <v>41</v>
      </c>
      <c r="V197">
        <v>4.3204806031589866</v>
      </c>
      <c r="W197" s="3">
        <v>4.3268651468589141</v>
      </c>
      <c r="X197" s="3">
        <v>9.322372997302061</v>
      </c>
      <c r="Y197" s="3">
        <v>9.3096523469652261</v>
      </c>
      <c r="Z197" s="3">
        <v>3.6268333738502783</v>
      </c>
      <c r="AA197" s="3">
        <v>3.6042441318631582</v>
      </c>
      <c r="AB197" s="3">
        <v>1.6114419998576079</v>
      </c>
      <c r="AC197" s="3">
        <f t="shared" si="3"/>
        <v>1.9928021320055502</v>
      </c>
      <c r="AD197" s="21">
        <v>0</v>
      </c>
      <c r="AE197" s="2">
        <f>((Z197*1000)*(O197/100))/'Sq Ft lookup'!$D$9</f>
        <v>2.657350647064512E-2</v>
      </c>
      <c r="AF197" s="26">
        <f>(100-J197)/100*Y197*1000/'Sq Ft lookup'!$D$9</f>
        <v>1.2478495286420783</v>
      </c>
      <c r="AG197" s="26">
        <f>(100-K197)/100*Z197*1000/'Sq Ft lookup'!$D$9</f>
        <v>0.48852076952590645</v>
      </c>
    </row>
    <row r="198" spans="1:33">
      <c r="A198" t="s">
        <v>2026</v>
      </c>
      <c r="B198" t="s">
        <v>2009</v>
      </c>
      <c r="C198" t="s">
        <v>1808</v>
      </c>
      <c r="D198" t="s">
        <v>2010</v>
      </c>
      <c r="E198" t="s">
        <v>1810</v>
      </c>
      <c r="F198">
        <v>2004</v>
      </c>
      <c r="G198" t="s">
        <v>75</v>
      </c>
      <c r="H198" t="s">
        <v>76</v>
      </c>
      <c r="I198" t="s">
        <v>77</v>
      </c>
      <c r="J198" s="2">
        <v>70.997297404940056</v>
      </c>
      <c r="K198" s="2">
        <v>71.153056110280531</v>
      </c>
      <c r="L198" s="2">
        <v>88.014484339021976</v>
      </c>
      <c r="M198" s="2">
        <v>88.017692382092804</v>
      </c>
      <c r="N198" s="2">
        <v>0</v>
      </c>
      <c r="O198" s="2">
        <v>1.4394673586468236</v>
      </c>
      <c r="P198" s="2">
        <v>0</v>
      </c>
      <c r="Q198" s="2">
        <v>1.1549374890612949</v>
      </c>
      <c r="R198" s="3">
        <v>17333.987709785</v>
      </c>
      <c r="S198" s="3">
        <v>17355.992026600728</v>
      </c>
      <c r="T198" s="27" t="s">
        <v>41</v>
      </c>
      <c r="U198" t="s">
        <v>41</v>
      </c>
      <c r="V198">
        <v>7.8998835594119345</v>
      </c>
      <c r="W198" s="3">
        <v>7.8977445159486903</v>
      </c>
      <c r="X198" s="3">
        <v>9.1795342160160249</v>
      </c>
      <c r="Y198" s="3">
        <v>9.1660119148890278</v>
      </c>
      <c r="Z198" s="3">
        <v>5.0797168091307636</v>
      </c>
      <c r="AA198" s="3">
        <v>5.0935446672559017</v>
      </c>
      <c r="AB198" s="3">
        <v>4.8187598500465905</v>
      </c>
      <c r="AC198" s="3">
        <f t="shared" si="3"/>
        <v>0.27478481720931125</v>
      </c>
      <c r="AD198" s="21">
        <v>0</v>
      </c>
      <c r="AE198" s="2">
        <f>((Z198*1000)*(O198/100))/'Sq Ft lookup'!$D$9</f>
        <v>3.6414773595185919E-2</v>
      </c>
      <c r="AF198" s="26">
        <f>(100-J198)/100*Y198*1000/'Sq Ft lookup'!$D$9</f>
        <v>1.3238999878003106</v>
      </c>
      <c r="AG198" s="26">
        <f>(100-K198)/100*Z198*1000/'Sq Ft lookup'!$D$9</f>
        <v>0.72975251876822689</v>
      </c>
    </row>
    <row r="199" spans="1:33">
      <c r="A199" t="s">
        <v>2027</v>
      </c>
      <c r="B199" t="s">
        <v>2009</v>
      </c>
      <c r="C199" t="s">
        <v>1808</v>
      </c>
      <c r="D199" t="s">
        <v>2010</v>
      </c>
      <c r="E199" t="s">
        <v>1810</v>
      </c>
      <c r="F199">
        <v>2004</v>
      </c>
      <c r="G199" t="s">
        <v>61</v>
      </c>
      <c r="H199" t="s">
        <v>62</v>
      </c>
      <c r="I199" t="s">
        <v>63</v>
      </c>
      <c r="J199" s="2">
        <v>62.038926683307302</v>
      </c>
      <c r="K199" s="2">
        <v>62.171459434797292</v>
      </c>
      <c r="L199" s="2">
        <v>86.719167662448584</v>
      </c>
      <c r="M199" s="2">
        <v>86.708117685627712</v>
      </c>
      <c r="N199" s="2">
        <v>0</v>
      </c>
      <c r="O199" s="2">
        <v>0.99379365180749069</v>
      </c>
      <c r="P199" s="2">
        <v>0</v>
      </c>
      <c r="Q199" s="2">
        <v>0.90244265610555308</v>
      </c>
      <c r="R199" s="3">
        <v>15846.947698668402</v>
      </c>
      <c r="S199" s="3">
        <v>15862.915416797885</v>
      </c>
      <c r="T199" s="27" t="s">
        <v>41</v>
      </c>
      <c r="U199" t="s">
        <v>41</v>
      </c>
      <c r="V199">
        <v>2.8550674140434245</v>
      </c>
      <c r="W199" s="3">
        <v>2.857504191164995</v>
      </c>
      <c r="X199" s="3">
        <v>5.6938181946773598</v>
      </c>
      <c r="Y199" s="3">
        <v>5.7480136768064281</v>
      </c>
      <c r="Z199" s="3">
        <v>3.1816262638278721</v>
      </c>
      <c r="AA199" s="3">
        <v>3.1584575216435367</v>
      </c>
      <c r="AB199" s="3">
        <v>2.4365189075101594</v>
      </c>
      <c r="AC199" s="3">
        <f t="shared" si="3"/>
        <v>0.72193861413337723</v>
      </c>
      <c r="AD199" s="21">
        <v>0</v>
      </c>
      <c r="AE199" s="2">
        <f>((Z199*1000)*(O199/100))/'Sq Ft lookup'!$D$9</f>
        <v>1.5746414260040458E-2</v>
      </c>
      <c r="AF199" s="26">
        <f>(100-J199)/100*Y199*1000/'Sq Ft lookup'!$D$9</f>
        <v>1.086657214196221</v>
      </c>
      <c r="AG199" s="26">
        <f>(100-K199)/100*Z199*1000/'Sq Ft lookup'!$D$9</f>
        <v>0.59938385550063245</v>
      </c>
    </row>
    <row r="200" spans="1:33">
      <c r="A200" t="s">
        <v>2028</v>
      </c>
      <c r="B200" t="s">
        <v>2029</v>
      </c>
      <c r="C200" t="s">
        <v>1808</v>
      </c>
      <c r="D200" t="s">
        <v>2030</v>
      </c>
      <c r="E200" t="s">
        <v>1810</v>
      </c>
      <c r="F200">
        <v>2004</v>
      </c>
      <c r="G200" t="s">
        <v>79</v>
      </c>
      <c r="H200" t="s">
        <v>62</v>
      </c>
      <c r="I200" t="s">
        <v>70</v>
      </c>
      <c r="J200" s="2">
        <v>34.703889501915953</v>
      </c>
      <c r="K200" s="2">
        <v>38.329303854514876</v>
      </c>
      <c r="L200" s="2">
        <v>81.036856047604431</v>
      </c>
      <c r="M200" s="2">
        <v>81.102222937797407</v>
      </c>
      <c r="N200" s="2">
        <v>0</v>
      </c>
      <c r="O200" s="2">
        <v>25.945311962096095</v>
      </c>
      <c r="P200" s="2">
        <v>0</v>
      </c>
      <c r="Q200" s="2">
        <v>15.560005704609287</v>
      </c>
      <c r="R200" s="3">
        <v>13527.393443908944</v>
      </c>
      <c r="S200" s="3">
        <v>13533.899503424316</v>
      </c>
      <c r="T200" s="27" t="s">
        <v>41</v>
      </c>
      <c r="U200" t="s">
        <v>41</v>
      </c>
      <c r="V200">
        <v>3.1139616628297322</v>
      </c>
      <c r="W200" s="3">
        <v>3.1032092487565652</v>
      </c>
      <c r="X200" s="3">
        <v>4.2175740077970918</v>
      </c>
      <c r="Y200" s="3">
        <v>4.2189945852466089</v>
      </c>
      <c r="Z200" s="3">
        <v>3.7305726636957082</v>
      </c>
      <c r="AA200" s="3">
        <v>3.8261232652368995</v>
      </c>
      <c r="AB200" s="3">
        <v>3.2312099820407845</v>
      </c>
      <c r="AC200" s="3">
        <f t="shared" si="3"/>
        <v>0.59491328319611503</v>
      </c>
      <c r="AD200" s="21">
        <v>0</v>
      </c>
      <c r="AE200" s="2">
        <f>((Z200*1000)*(O200/100))/'Sq Ft lookup'!$D$9</f>
        <v>0.48202625277317213</v>
      </c>
      <c r="AF200" s="26">
        <f>(100-J200)/100*Y200*1000/'Sq Ft lookup'!$D$9</f>
        <v>1.3719319553241078</v>
      </c>
      <c r="AG200" s="26">
        <f>(100-K200)/100*Z200*1000/'Sq Ft lookup'!$D$9</f>
        <v>1.1457520577262503</v>
      </c>
    </row>
    <row r="201" spans="1:33">
      <c r="A201" t="s">
        <v>2031</v>
      </c>
      <c r="B201" t="s">
        <v>2029</v>
      </c>
      <c r="C201" t="s">
        <v>1808</v>
      </c>
      <c r="D201" t="s">
        <v>2030</v>
      </c>
      <c r="E201" t="s">
        <v>1810</v>
      </c>
      <c r="F201">
        <v>2004</v>
      </c>
      <c r="G201" t="s">
        <v>81</v>
      </c>
      <c r="H201" t="s">
        <v>82</v>
      </c>
      <c r="I201" t="s">
        <v>77</v>
      </c>
      <c r="J201" s="2">
        <v>49.263990408631223</v>
      </c>
      <c r="K201" s="2">
        <v>50.442194795702399</v>
      </c>
      <c r="L201" s="2">
        <v>75.307904740673877</v>
      </c>
      <c r="M201" s="2">
        <v>75.229848978047656</v>
      </c>
      <c r="N201" s="2">
        <v>0</v>
      </c>
      <c r="O201" s="2">
        <v>27.728798411853102</v>
      </c>
      <c r="P201" s="2">
        <v>0</v>
      </c>
      <c r="Q201" s="2">
        <v>17.442211473580663</v>
      </c>
      <c r="R201" s="3">
        <v>13762.225294211981</v>
      </c>
      <c r="S201" s="3">
        <v>13846.856874300878</v>
      </c>
      <c r="T201" s="27" t="s">
        <v>41</v>
      </c>
      <c r="U201" t="s">
        <v>41</v>
      </c>
      <c r="V201">
        <v>6.3855023846112013</v>
      </c>
      <c r="W201" s="3">
        <v>6.4056978567225498</v>
      </c>
      <c r="X201" s="3">
        <v>4.8387213398126958</v>
      </c>
      <c r="Y201" s="3">
        <v>4.8674954169313427</v>
      </c>
      <c r="Z201" s="3">
        <v>3.3588140085911093</v>
      </c>
      <c r="AA201" s="3">
        <v>3.5350336000665088</v>
      </c>
      <c r="AB201" s="3">
        <v>4.9201038450663122</v>
      </c>
      <c r="AC201" s="3">
        <f t="shared" si="3"/>
        <v>-1.3850702449998034</v>
      </c>
      <c r="AD201" s="21">
        <v>0</v>
      </c>
      <c r="AE201" s="2">
        <f>((Z201*1000)*(O201/100))/'Sq Ft lookup'!$D$9</f>
        <v>0.46382408639009515</v>
      </c>
      <c r="AF201" s="26">
        <f>(100-J201)/100*Y201*1000/'Sq Ft lookup'!$D$9</f>
        <v>1.2298670027857181</v>
      </c>
      <c r="AG201" s="26">
        <f>(100-K201)/100*Z201*1000/'Sq Ft lookup'!$D$9</f>
        <v>0.8289614061515147</v>
      </c>
    </row>
    <row r="202" spans="1:33">
      <c r="A202" t="s">
        <v>2032</v>
      </c>
      <c r="B202" t="s">
        <v>2029</v>
      </c>
      <c r="C202" t="s">
        <v>1808</v>
      </c>
      <c r="D202" t="s">
        <v>2030</v>
      </c>
      <c r="E202" t="s">
        <v>1810</v>
      </c>
      <c r="F202">
        <v>2004</v>
      </c>
      <c r="G202" t="s">
        <v>59</v>
      </c>
      <c r="H202" t="s">
        <v>44</v>
      </c>
      <c r="I202" t="s">
        <v>45</v>
      </c>
      <c r="J202" s="2">
        <v>42.609028884102372</v>
      </c>
      <c r="K202" s="2">
        <v>46.902330501027201</v>
      </c>
      <c r="L202" s="2">
        <v>83.241055456591212</v>
      </c>
      <c r="M202" s="2">
        <v>83.492502390277082</v>
      </c>
      <c r="N202" s="2">
        <v>0</v>
      </c>
      <c r="O202" s="2">
        <v>18.056017988323898</v>
      </c>
      <c r="P202" s="2">
        <v>0</v>
      </c>
      <c r="Q202" s="2">
        <v>13.979886784795834</v>
      </c>
      <c r="R202" s="3">
        <v>16564.502612862863</v>
      </c>
      <c r="S202" s="3">
        <v>16404.714835872703</v>
      </c>
      <c r="T202" s="27" t="s">
        <v>41</v>
      </c>
      <c r="U202" t="s">
        <v>41</v>
      </c>
      <c r="V202">
        <v>2.3657779567548678</v>
      </c>
      <c r="W202" s="3">
        <v>2.3302905470269533</v>
      </c>
      <c r="X202" s="3">
        <v>5.5641045796722031</v>
      </c>
      <c r="Y202" s="3">
        <v>5.5967888902902043</v>
      </c>
      <c r="Z202" s="3">
        <v>4.960509475755666</v>
      </c>
      <c r="AA202" s="3">
        <v>4.9646554070204356</v>
      </c>
      <c r="AB202" s="3">
        <v>1.5747447452152044</v>
      </c>
      <c r="AC202" s="3">
        <f t="shared" si="3"/>
        <v>3.3899106618052315</v>
      </c>
      <c r="AD202" s="21">
        <v>0</v>
      </c>
      <c r="AE202" s="2">
        <f>((Z202*1000)*(O202/100))/'Sq Ft lookup'!$D$9</f>
        <v>0.44605103747756703</v>
      </c>
      <c r="AF202" s="26">
        <f>(100-J202)/100*Y202*1000/'Sq Ft lookup'!$D$9</f>
        <v>1.5996272387670409</v>
      </c>
      <c r="AG202" s="26">
        <f>(100-K202)/100*Z202*1000/'Sq Ft lookup'!$D$9</f>
        <v>1.3117106209671174</v>
      </c>
    </row>
    <row r="203" spans="1:33">
      <c r="A203" t="s">
        <v>2033</v>
      </c>
      <c r="B203" t="s">
        <v>2029</v>
      </c>
      <c r="C203" t="s">
        <v>1808</v>
      </c>
      <c r="D203" t="s">
        <v>2030</v>
      </c>
      <c r="E203" t="s">
        <v>1810</v>
      </c>
      <c r="F203">
        <v>2004</v>
      </c>
      <c r="G203" t="s">
        <v>68</v>
      </c>
      <c r="H203" t="s">
        <v>69</v>
      </c>
      <c r="I203" t="s">
        <v>70</v>
      </c>
      <c r="J203" s="2">
        <v>55.804491425904004</v>
      </c>
      <c r="K203" s="2">
        <v>53.998693031238588</v>
      </c>
      <c r="L203" s="2">
        <v>89.553948939331491</v>
      </c>
      <c r="M203" s="2">
        <v>89.350684980757507</v>
      </c>
      <c r="N203" s="2">
        <v>0</v>
      </c>
      <c r="O203" s="2">
        <v>18.959223627013781</v>
      </c>
      <c r="P203" s="2">
        <v>0</v>
      </c>
      <c r="Q203" s="2">
        <v>13.385661815834279</v>
      </c>
      <c r="R203" s="3">
        <v>8693.249326910096</v>
      </c>
      <c r="S203" s="3">
        <v>8882.5696473635508</v>
      </c>
      <c r="T203" s="27" t="s">
        <v>41</v>
      </c>
      <c r="U203" t="s">
        <v>41</v>
      </c>
      <c r="V203">
        <v>0.97107885003977579</v>
      </c>
      <c r="W203" s="3">
        <v>0.98994642851385117</v>
      </c>
      <c r="X203" s="3">
        <v>3.0297415923792022</v>
      </c>
      <c r="Y203" s="3">
        <v>2.9900781329754818</v>
      </c>
      <c r="Z203" s="3">
        <v>1.6814497835899918</v>
      </c>
      <c r="AA203" s="3">
        <v>1.9726835021622069</v>
      </c>
      <c r="AB203" s="3">
        <v>2.7136251976683234</v>
      </c>
      <c r="AC203" s="3">
        <f t="shared" si="3"/>
        <v>-0.74094169550611655</v>
      </c>
      <c r="AD203" s="21">
        <v>0</v>
      </c>
      <c r="AE203" s="2">
        <f>((Z203*1000)*(O203/100))/'Sq Ft lookup'!$D$9</f>
        <v>0.15875987283205467</v>
      </c>
      <c r="AF203" s="26">
        <f>(100-J203)/100*Y203*1000/'Sq Ft lookup'!$D$9</f>
        <v>0.65810768806342068</v>
      </c>
      <c r="AG203" s="26">
        <f>(100-K203)/100*Z203*1000/'Sq Ft lookup'!$D$9</f>
        <v>0.38520362374243355</v>
      </c>
    </row>
    <row r="204" spans="1:33">
      <c r="A204" t="s">
        <v>2034</v>
      </c>
      <c r="B204" t="s">
        <v>2029</v>
      </c>
      <c r="C204" t="s">
        <v>1808</v>
      </c>
      <c r="D204" t="s">
        <v>2030</v>
      </c>
      <c r="E204" t="s">
        <v>1810</v>
      </c>
      <c r="F204">
        <v>2004</v>
      </c>
      <c r="G204" t="s">
        <v>47</v>
      </c>
      <c r="H204" t="s">
        <v>220</v>
      </c>
      <c r="I204" t="s">
        <v>57</v>
      </c>
      <c r="J204" s="2">
        <v>61.574946308940561</v>
      </c>
      <c r="K204" s="2">
        <v>66.559809787659248</v>
      </c>
      <c r="L204" s="2">
        <v>87.688339503566652</v>
      </c>
      <c r="M204" s="2">
        <v>87.729445008875587</v>
      </c>
      <c r="N204" s="2">
        <v>0</v>
      </c>
      <c r="O204" s="2">
        <v>17.332908936924273</v>
      </c>
      <c r="P204" s="2">
        <v>0</v>
      </c>
      <c r="Q204" s="2">
        <v>4.3934520946152462</v>
      </c>
      <c r="R204" s="3">
        <v>30027.839399099215</v>
      </c>
      <c r="S204" s="3">
        <v>30105.536606568377</v>
      </c>
      <c r="T204" s="27" t="s">
        <v>41</v>
      </c>
      <c r="U204" t="s">
        <v>41</v>
      </c>
      <c r="V204">
        <v>6.1148089673453976</v>
      </c>
      <c r="W204" s="3">
        <v>6.094433505569441</v>
      </c>
      <c r="X204" s="3">
        <v>14.922104803599677</v>
      </c>
      <c r="Y204" s="3">
        <v>14.991896459377566</v>
      </c>
      <c r="Z204" s="3">
        <v>13.639980625004952</v>
      </c>
      <c r="AA204" s="3">
        <v>13.082195885840315</v>
      </c>
      <c r="AB204" s="3">
        <v>3.6432219898986551</v>
      </c>
      <c r="AC204" s="3">
        <f t="shared" si="3"/>
        <v>9.4389738959416611</v>
      </c>
      <c r="AD204" s="21">
        <v>0</v>
      </c>
      <c r="AE204" s="2">
        <f>((Z204*1000)*(O204/100))/'Sq Ft lookup'!$D$9</f>
        <v>1.1773931378218239</v>
      </c>
      <c r="AF204" s="26">
        <f>(100-J204)/100*Y204*1000/'Sq Ft lookup'!$D$9</f>
        <v>2.8688467449322057</v>
      </c>
      <c r="AG204" s="26">
        <f>(100-K204)/100*Z204*1000/'Sq Ft lookup'!$D$9</f>
        <v>2.2715316065378888</v>
      </c>
    </row>
    <row r="205" spans="1:33">
      <c r="A205" t="s">
        <v>2035</v>
      </c>
      <c r="B205" t="s">
        <v>2029</v>
      </c>
      <c r="C205" t="s">
        <v>1808</v>
      </c>
      <c r="D205" t="s">
        <v>2030</v>
      </c>
      <c r="E205" t="s">
        <v>1810</v>
      </c>
      <c r="F205">
        <v>2004</v>
      </c>
      <c r="G205" t="s">
        <v>47</v>
      </c>
      <c r="H205" t="s">
        <v>39</v>
      </c>
      <c r="I205" t="s">
        <v>40</v>
      </c>
      <c r="J205" s="2">
        <v>89.124152943842589</v>
      </c>
      <c r="K205" s="2">
        <v>89.474519433198935</v>
      </c>
      <c r="L205" s="2">
        <v>95.897029902181586</v>
      </c>
      <c r="M205" s="2">
        <v>95.897334298577491</v>
      </c>
      <c r="N205" s="2">
        <v>0</v>
      </c>
      <c r="O205" s="2">
        <v>-2.5557934266749363</v>
      </c>
      <c r="P205" s="2">
        <v>0</v>
      </c>
      <c r="Q205" s="2">
        <v>-3.1947311939425296</v>
      </c>
      <c r="R205" s="3">
        <v>30488.33448645052</v>
      </c>
      <c r="S205" s="3">
        <v>30446.999119716125</v>
      </c>
      <c r="T205" s="27" t="s">
        <v>41</v>
      </c>
      <c r="U205" t="s">
        <v>41</v>
      </c>
      <c r="V205">
        <v>4.7452886077079546</v>
      </c>
      <c r="W205" s="3">
        <v>4.7450977603741089</v>
      </c>
      <c r="X205" s="3">
        <v>15.122328096247418</v>
      </c>
      <c r="Y205" s="3">
        <v>15.242451246262462</v>
      </c>
      <c r="Z205" s="3">
        <v>2.3061072481199121</v>
      </c>
      <c r="AA205" s="3">
        <v>2.3883732584507862</v>
      </c>
      <c r="AB205" s="3">
        <v>2.9679612335941061</v>
      </c>
      <c r="AC205" s="3">
        <f t="shared" si="3"/>
        <v>-0.57958797514331994</v>
      </c>
      <c r="AD205" s="21">
        <v>0</v>
      </c>
      <c r="AE205" s="2">
        <f>((Z205*1000)*(O205/100))/'Sq Ft lookup'!$D$9</f>
        <v>-2.9352259690997497E-2</v>
      </c>
      <c r="AF205" s="26">
        <f>(100-J205)/100*Y205*1000/'Sq Ft lookup'!$D$9</f>
        <v>0.82557056033509202</v>
      </c>
      <c r="AG205" s="26">
        <f>(100-K205)/100*Z205*1000/'Sq Ft lookup'!$D$9</f>
        <v>0.12088091147930885</v>
      </c>
    </row>
    <row r="206" spans="1:33">
      <c r="A206" t="s">
        <v>2036</v>
      </c>
      <c r="B206" t="s">
        <v>2029</v>
      </c>
      <c r="C206" t="s">
        <v>1808</v>
      </c>
      <c r="D206" t="s">
        <v>2030</v>
      </c>
      <c r="E206" t="s">
        <v>1810</v>
      </c>
      <c r="F206">
        <v>2004</v>
      </c>
      <c r="G206" t="s">
        <v>49</v>
      </c>
      <c r="H206" t="s">
        <v>44</v>
      </c>
      <c r="I206" t="s">
        <v>45</v>
      </c>
      <c r="J206" s="2">
        <v>41.246073049170192</v>
      </c>
      <c r="K206" s="2">
        <v>45.914255248625821</v>
      </c>
      <c r="L206" s="2">
        <v>82.025857603621603</v>
      </c>
      <c r="M206" s="2">
        <v>82.271640330967671</v>
      </c>
      <c r="N206" s="2">
        <v>0</v>
      </c>
      <c r="O206" s="2">
        <v>21.786891780583041</v>
      </c>
      <c r="P206" s="2">
        <v>0</v>
      </c>
      <c r="Q206" s="2">
        <v>15.520249587970106</v>
      </c>
      <c r="R206" s="3">
        <v>17983.138507723903</v>
      </c>
      <c r="S206" s="3">
        <v>17844.09650682229</v>
      </c>
      <c r="T206" s="27" t="s">
        <v>41</v>
      </c>
      <c r="U206" t="s">
        <v>41</v>
      </c>
      <c r="V206">
        <v>2.5258614706390095</v>
      </c>
      <c r="W206" s="3">
        <v>2.4913301731394655</v>
      </c>
      <c r="X206" s="3">
        <v>5.5391441387833522</v>
      </c>
      <c r="Y206" s="3">
        <v>5.5471686736217283</v>
      </c>
      <c r="Z206" s="3">
        <v>5.063168266121103</v>
      </c>
      <c r="AA206" s="3">
        <v>5.0520396606770133</v>
      </c>
      <c r="AB206" s="3">
        <v>4.8108101018644955</v>
      </c>
      <c r="AC206" s="3">
        <f t="shared" si="3"/>
        <v>0.24122955881251773</v>
      </c>
      <c r="AD206" s="21">
        <v>0</v>
      </c>
      <c r="AE206" s="2">
        <f>((Z206*1000)*(O206/100))/'Sq Ft lookup'!$D$9</f>
        <v>0.54935607111983442</v>
      </c>
      <c r="AF206" s="26">
        <f>(100-J206)/100*Y206*1000/'Sq Ft lookup'!$D$9</f>
        <v>1.6230973258660482</v>
      </c>
      <c r="AG206" s="26">
        <f>(100-K206)/100*Z206*1000/'Sq Ft lookup'!$D$9</f>
        <v>1.3637710481806959</v>
      </c>
    </row>
    <row r="207" spans="1:33">
      <c r="A207" t="s">
        <v>2037</v>
      </c>
      <c r="B207" t="s">
        <v>2029</v>
      </c>
      <c r="C207" t="s">
        <v>1808</v>
      </c>
      <c r="D207" t="s">
        <v>2030</v>
      </c>
      <c r="E207" t="s">
        <v>1810</v>
      </c>
      <c r="F207">
        <v>2004</v>
      </c>
      <c r="G207" t="s">
        <v>65</v>
      </c>
      <c r="H207" t="s">
        <v>230</v>
      </c>
      <c r="I207" t="s">
        <v>63</v>
      </c>
      <c r="J207" s="2">
        <v>83.015587882706299</v>
      </c>
      <c r="K207" s="2">
        <v>82.483138135230675</v>
      </c>
      <c r="L207" s="2">
        <v>94.494977536538471</v>
      </c>
      <c r="M207" s="2">
        <v>94.496060959208279</v>
      </c>
      <c r="N207" s="2">
        <v>0</v>
      </c>
      <c r="O207" s="2">
        <v>24.111871937246381</v>
      </c>
      <c r="P207" s="2">
        <v>0</v>
      </c>
      <c r="Q207" s="2">
        <v>19.033238212392988</v>
      </c>
      <c r="R207" s="3">
        <v>25260.711841196913</v>
      </c>
      <c r="S207" s="3">
        <v>25148.989739955407</v>
      </c>
      <c r="T207" s="27" t="s">
        <v>41</v>
      </c>
      <c r="U207" t="s">
        <v>41</v>
      </c>
      <c r="V207">
        <v>4.7467400269692783</v>
      </c>
      <c r="W207" s="3">
        <v>4.7457924597877517</v>
      </c>
      <c r="X207" s="3">
        <v>12.295737055752793</v>
      </c>
      <c r="Y207" s="3">
        <v>12.348821700948587</v>
      </c>
      <c r="Z207" s="3">
        <v>2.9139464191866518</v>
      </c>
      <c r="AA207" s="3">
        <v>3.0045220882909622</v>
      </c>
      <c r="AB207" s="3">
        <v>2.2335688599519457</v>
      </c>
      <c r="AC207" s="3">
        <f t="shared" si="3"/>
        <v>0.77095322833901658</v>
      </c>
      <c r="AD207" s="21">
        <v>0</v>
      </c>
      <c r="AE207" s="2">
        <f>((Z207*1000)*(O207/100))/'Sq Ft lookup'!$D$9</f>
        <v>0.34990389886168433</v>
      </c>
      <c r="AF207" s="26">
        <f>(100-J207)/100*Y207*1000/'Sq Ft lookup'!$D$9</f>
        <v>1.0445093472703715</v>
      </c>
      <c r="AG207" s="26">
        <f>(100-K207)/100*Z207*1000/'Sq Ft lookup'!$D$9</f>
        <v>0.2541991877800388</v>
      </c>
    </row>
    <row r="208" spans="1:33">
      <c r="A208" t="s">
        <v>2038</v>
      </c>
      <c r="B208" t="s">
        <v>2029</v>
      </c>
      <c r="C208" t="s">
        <v>1808</v>
      </c>
      <c r="D208" t="s">
        <v>2030</v>
      </c>
      <c r="E208" t="s">
        <v>1810</v>
      </c>
      <c r="F208">
        <v>2004</v>
      </c>
      <c r="G208" t="s">
        <v>65</v>
      </c>
      <c r="H208" t="s">
        <v>66</v>
      </c>
      <c r="I208" t="s">
        <v>57</v>
      </c>
      <c r="J208" s="2">
        <v>83.067167537797602</v>
      </c>
      <c r="K208" s="2">
        <v>84.167792054473878</v>
      </c>
      <c r="L208" s="2">
        <v>91.016319602997413</v>
      </c>
      <c r="M208" s="2">
        <v>91.062575483199666</v>
      </c>
      <c r="N208" s="2">
        <v>0</v>
      </c>
      <c r="O208" s="2">
        <v>8.088646891218751</v>
      </c>
      <c r="P208" s="2">
        <v>0</v>
      </c>
      <c r="Q208" s="2">
        <v>-10.235747263260071</v>
      </c>
      <c r="R208" s="3">
        <v>25640.398614560756</v>
      </c>
      <c r="S208" s="3">
        <v>25640.013871177387</v>
      </c>
      <c r="T208" s="27" t="s">
        <v>41</v>
      </c>
      <c r="U208" t="s">
        <v>41</v>
      </c>
      <c r="V208">
        <v>2.6434249663986624</v>
      </c>
      <c r="W208" s="3">
        <v>2.6298506091854112</v>
      </c>
      <c r="X208" s="3">
        <v>12.381625210582573</v>
      </c>
      <c r="Y208" s="3">
        <v>12.519043021855444</v>
      </c>
      <c r="Z208" s="3">
        <v>2.8703243199116906</v>
      </c>
      <c r="AA208" s="3">
        <v>2.9388594642791999</v>
      </c>
      <c r="AB208" s="3">
        <v>4.9076797441907534</v>
      </c>
      <c r="AC208" s="3">
        <f t="shared" si="3"/>
        <v>-1.9688202799115535</v>
      </c>
      <c r="AD208" s="21">
        <v>0</v>
      </c>
      <c r="AE208" s="2">
        <f>((Z208*1000)*(O208/100))/'Sq Ft lookup'!$D$9</f>
        <v>0.1156227086008131</v>
      </c>
      <c r="AF208" s="26">
        <f>(100-J208)/100*Y208*1000/'Sq Ft lookup'!$D$9</f>
        <v>1.0556915242837763</v>
      </c>
      <c r="AG208" s="26">
        <f>(100-K208)/100*Z208*1000/'Sq Ft lookup'!$D$9</f>
        <v>0.22631260709134826</v>
      </c>
    </row>
    <row r="209" spans="1:33">
      <c r="A209" t="s">
        <v>2039</v>
      </c>
      <c r="B209" t="s">
        <v>2029</v>
      </c>
      <c r="C209" t="s">
        <v>1808</v>
      </c>
      <c r="D209" t="s">
        <v>2030</v>
      </c>
      <c r="E209" t="s">
        <v>1810</v>
      </c>
      <c r="F209">
        <v>2004</v>
      </c>
      <c r="G209" t="s">
        <v>72</v>
      </c>
      <c r="H209" t="s">
        <v>73</v>
      </c>
      <c r="I209" t="s">
        <v>63</v>
      </c>
      <c r="J209" s="2">
        <v>77.102255561050526</v>
      </c>
      <c r="K209" s="2">
        <v>75.987351892898687</v>
      </c>
      <c r="L209" s="2">
        <v>89.463329290194622</v>
      </c>
      <c r="M209" s="2">
        <v>89.477768792300921</v>
      </c>
      <c r="N209" s="2">
        <v>0</v>
      </c>
      <c r="O209" s="2">
        <v>1.2834383845083734</v>
      </c>
      <c r="P209" s="2">
        <v>0</v>
      </c>
      <c r="Q209" s="2">
        <v>1.8877305560702524</v>
      </c>
      <c r="R209" s="3">
        <v>15125.518602562699</v>
      </c>
      <c r="S209" s="3">
        <v>15120.49689855197</v>
      </c>
      <c r="T209" s="27" t="s">
        <v>41</v>
      </c>
      <c r="U209" t="s">
        <v>41</v>
      </c>
      <c r="V209">
        <v>4.3410879976129708</v>
      </c>
      <c r="W209" s="3">
        <v>4.3353432386734738</v>
      </c>
      <c r="X209" s="3">
        <v>7.5763389129633678</v>
      </c>
      <c r="Y209" s="3">
        <v>7.7117084414217896</v>
      </c>
      <c r="Z209" s="3">
        <v>2.5952938931031015</v>
      </c>
      <c r="AA209" s="3">
        <v>2.718435711088536</v>
      </c>
      <c r="AB209" s="3">
        <v>2.2102781499940463</v>
      </c>
      <c r="AC209" s="3">
        <f t="shared" si="3"/>
        <v>0.50815756109448973</v>
      </c>
      <c r="AD209" s="21">
        <v>0</v>
      </c>
      <c r="AE209" s="2">
        <f>((Z209*1000)*(O209/100))/'Sq Ft lookup'!$D$9</f>
        <v>1.6588146421756437E-2</v>
      </c>
      <c r="AF209" s="26">
        <f>(100-J209)/100*Y209*1000/'Sq Ft lookup'!$D$9</f>
        <v>0.87938610099285608</v>
      </c>
      <c r="AG209" s="26">
        <f>(100-K209)/100*Z209*1000/'Sq Ft lookup'!$D$9</f>
        <v>0.31035796309558661</v>
      </c>
    </row>
    <row r="210" spans="1:33">
      <c r="A210" t="s">
        <v>2040</v>
      </c>
      <c r="B210" t="s">
        <v>2029</v>
      </c>
      <c r="C210" t="s">
        <v>1808</v>
      </c>
      <c r="D210" t="s">
        <v>2030</v>
      </c>
      <c r="E210" t="s">
        <v>1810</v>
      </c>
      <c r="F210">
        <v>2004</v>
      </c>
      <c r="G210" t="s">
        <v>38</v>
      </c>
      <c r="H210" t="s">
        <v>39</v>
      </c>
      <c r="I210" t="s">
        <v>40</v>
      </c>
      <c r="J210" s="2">
        <v>89.621999301413226</v>
      </c>
      <c r="K210" s="2">
        <v>89.862263015470091</v>
      </c>
      <c r="L210" s="2">
        <v>95.020041739674639</v>
      </c>
      <c r="M210" s="2">
        <v>95.026295391885924</v>
      </c>
      <c r="N210" s="2">
        <v>0</v>
      </c>
      <c r="O210" s="2">
        <v>-2.1823297562829787</v>
      </c>
      <c r="P210" s="2">
        <v>0</v>
      </c>
      <c r="Q210" s="2">
        <v>-2.4529649901290433</v>
      </c>
      <c r="R210" s="3">
        <v>35112.388262385881</v>
      </c>
      <c r="S210" s="3">
        <v>35034.329396740293</v>
      </c>
      <c r="T210" s="27" t="s">
        <v>41</v>
      </c>
      <c r="U210" t="s">
        <v>41</v>
      </c>
      <c r="V210">
        <v>5.4796329964193475</v>
      </c>
      <c r="W210" s="3">
        <v>5.4729213561414971</v>
      </c>
      <c r="X210" s="3">
        <v>14.387967924119048</v>
      </c>
      <c r="Y210" s="3">
        <v>14.639003554167008</v>
      </c>
      <c r="Z210" s="3">
        <v>2.2472111736394722</v>
      </c>
      <c r="AA210" s="3">
        <v>2.218548146086301</v>
      </c>
      <c r="AB210" s="3">
        <v>11.914751299552515</v>
      </c>
      <c r="AC210" s="3">
        <f t="shared" si="3"/>
        <v>-9.6962031534662145</v>
      </c>
      <c r="AD210" s="21">
        <v>0</v>
      </c>
      <c r="AE210" s="2">
        <f>((Z210*1000)*(O210/100))/'Sq Ft lookup'!$D$9</f>
        <v>-2.4423086717554863E-2</v>
      </c>
      <c r="AF210" s="26">
        <f>(100-J210)/100*Y210*1000/'Sq Ft lookup'!$D$9</f>
        <v>0.75659157924183007</v>
      </c>
      <c r="AG210" s="26">
        <f>(100-K210)/100*Z210*1000/'Sq Ft lookup'!$D$9</f>
        <v>0.11345436168851464</v>
      </c>
    </row>
    <row r="211" spans="1:33">
      <c r="A211" t="s">
        <v>2041</v>
      </c>
      <c r="B211" t="s">
        <v>2029</v>
      </c>
      <c r="C211" t="s">
        <v>1808</v>
      </c>
      <c r="D211" t="s">
        <v>2030</v>
      </c>
      <c r="E211" t="s">
        <v>1810</v>
      </c>
      <c r="F211">
        <v>2004</v>
      </c>
      <c r="G211" t="s">
        <v>43</v>
      </c>
      <c r="H211" t="s">
        <v>44</v>
      </c>
      <c r="I211" t="s">
        <v>45</v>
      </c>
      <c r="J211" s="2">
        <v>74.063979034004305</v>
      </c>
      <c r="K211" s="2">
        <v>76.251066310290682</v>
      </c>
      <c r="L211" s="2">
        <v>87.267357878690333</v>
      </c>
      <c r="M211" s="2">
        <v>87.399583182535352</v>
      </c>
      <c r="N211" s="2">
        <v>0</v>
      </c>
      <c r="O211" s="2">
        <v>13.806610681581907</v>
      </c>
      <c r="P211" s="2">
        <v>0</v>
      </c>
      <c r="Q211" s="2">
        <v>10.280392307634836</v>
      </c>
      <c r="R211" s="3">
        <v>23911.823202325231</v>
      </c>
      <c r="S211" s="3">
        <v>23716.604019140432</v>
      </c>
      <c r="T211" s="27" t="s">
        <v>41</v>
      </c>
      <c r="U211" t="s">
        <v>41</v>
      </c>
      <c r="V211">
        <v>6.7606817440389229</v>
      </c>
      <c r="W211" s="3">
        <v>6.6909492007472844</v>
      </c>
      <c r="X211" s="3">
        <v>13.488001810492609</v>
      </c>
      <c r="Y211" s="3">
        <v>13.625930222984399</v>
      </c>
      <c r="Z211" s="3">
        <v>12.168048645511167</v>
      </c>
      <c r="AA211" s="3">
        <v>11.492229209933351</v>
      </c>
      <c r="AB211" s="3">
        <v>11.939301384896309</v>
      </c>
      <c r="AC211" s="3">
        <f t="shared" si="3"/>
        <v>-0.44707217496295826</v>
      </c>
      <c r="AD211" s="21">
        <v>0</v>
      </c>
      <c r="AE211" s="2">
        <f>((Z211*1000)*(O211/100))/'Sq Ft lookup'!$D$9</f>
        <v>0.8366509482227229</v>
      </c>
      <c r="AF211" s="26">
        <f>(100-J211)/100*Y211*1000/'Sq Ft lookup'!$D$9</f>
        <v>1.7599721710384348</v>
      </c>
      <c r="AG211" s="26">
        <f>(100-K211)/100*Z211*1000/'Sq Ft lookup'!$D$9</f>
        <v>1.4391343646185357</v>
      </c>
    </row>
    <row r="212" spans="1:33">
      <c r="A212" t="s">
        <v>2042</v>
      </c>
      <c r="B212" t="s">
        <v>2029</v>
      </c>
      <c r="C212" t="s">
        <v>1808</v>
      </c>
      <c r="D212" t="s">
        <v>2030</v>
      </c>
      <c r="E212" t="s">
        <v>1810</v>
      </c>
      <c r="F212">
        <v>2004</v>
      </c>
      <c r="G212" t="s">
        <v>51</v>
      </c>
      <c r="H212" t="s">
        <v>52</v>
      </c>
      <c r="I212" t="s">
        <v>53</v>
      </c>
      <c r="J212" s="2">
        <v>85.344751714074945</v>
      </c>
      <c r="K212" s="2">
        <v>86.104476061579533</v>
      </c>
      <c r="L212" s="2">
        <v>92.519569019614863</v>
      </c>
      <c r="M212" s="2">
        <v>92.599885521607632</v>
      </c>
      <c r="N212" s="2">
        <v>0</v>
      </c>
      <c r="O212" s="2">
        <v>-2.097212870735516</v>
      </c>
      <c r="P212" s="2">
        <v>0</v>
      </c>
      <c r="Q212" s="2">
        <v>12.571807094338666</v>
      </c>
      <c r="R212" s="3">
        <v>19936.852705331494</v>
      </c>
      <c r="S212" s="3">
        <v>19784.743669940945</v>
      </c>
      <c r="T212" s="27" t="s">
        <v>41</v>
      </c>
      <c r="U212" t="s">
        <v>41</v>
      </c>
      <c r="V212">
        <v>3.0739413552637282</v>
      </c>
      <c r="W212" s="3">
        <v>3.04101490728713</v>
      </c>
      <c r="X212" s="3">
        <v>9.4982747255338005</v>
      </c>
      <c r="Y212" s="3">
        <v>9.6167230001354067</v>
      </c>
      <c r="Z212" s="3">
        <v>2.9682272427061842</v>
      </c>
      <c r="AA212" s="3">
        <v>2.0599935389403794</v>
      </c>
      <c r="AB212" s="3">
        <v>2.8519312321072188</v>
      </c>
      <c r="AC212" s="3">
        <f t="shared" si="3"/>
        <v>-0.79193769316683937</v>
      </c>
      <c r="AD212" s="21">
        <v>0</v>
      </c>
      <c r="AE212" s="2">
        <f>((Z212*1000)*(O212/100))/'Sq Ft lookup'!$D$9</f>
        <v>-3.1001017812107578E-2</v>
      </c>
      <c r="AF212" s="26">
        <f>(100-J212)/100*Y212*1000/'Sq Ft lookup'!$D$9</f>
        <v>0.70186983697186489</v>
      </c>
      <c r="AG212" s="26">
        <f>(100-K212)/100*Z212*1000/'Sq Ft lookup'!$D$9</f>
        <v>0.20540374853434043</v>
      </c>
    </row>
    <row r="213" spans="1:33">
      <c r="A213" t="s">
        <v>2043</v>
      </c>
      <c r="B213" t="s">
        <v>2029</v>
      </c>
      <c r="C213" t="s">
        <v>1808</v>
      </c>
      <c r="D213" t="s">
        <v>2030</v>
      </c>
      <c r="E213" t="s">
        <v>1810</v>
      </c>
      <c r="F213">
        <v>2004</v>
      </c>
      <c r="G213" t="s">
        <v>55</v>
      </c>
      <c r="H213" t="s">
        <v>225</v>
      </c>
      <c r="I213" t="s">
        <v>40</v>
      </c>
      <c r="J213" s="2">
        <v>86.611246471943133</v>
      </c>
      <c r="K213" s="2">
        <v>87.020998688369303</v>
      </c>
      <c r="L213" s="2">
        <v>81.698082504593074</v>
      </c>
      <c r="M213" s="2">
        <v>81.749536102402203</v>
      </c>
      <c r="N213" s="2">
        <v>0</v>
      </c>
      <c r="O213" s="2">
        <v>-23.109521504599542</v>
      </c>
      <c r="P213" s="2">
        <v>0</v>
      </c>
      <c r="Q213" s="2">
        <v>-14.606535333387663</v>
      </c>
      <c r="R213" s="3">
        <v>31646.148598219042</v>
      </c>
      <c r="S213" s="3">
        <v>31624.17482636336</v>
      </c>
      <c r="T213" s="27" t="s">
        <v>41</v>
      </c>
      <c r="U213" t="s">
        <v>41</v>
      </c>
      <c r="V213">
        <v>14.317704452960751</v>
      </c>
      <c r="W213" s="3">
        <v>14.278837342274153</v>
      </c>
      <c r="X213" s="3">
        <v>13.43385600500765</v>
      </c>
      <c r="Y213" s="3">
        <v>13.791247804766883</v>
      </c>
      <c r="Z213" s="3">
        <v>9.1782465545441667</v>
      </c>
      <c r="AA213" s="3">
        <v>9.1677600397215286</v>
      </c>
      <c r="AB213" s="3">
        <v>2.8187618029483312</v>
      </c>
      <c r="AC213" s="3">
        <f t="shared" si="3"/>
        <v>6.3489982367731974</v>
      </c>
      <c r="AD213" s="21">
        <v>0</v>
      </c>
      <c r="AE213" s="2">
        <f>((Z213*1000)*(O213/100))/'Sq Ft lookup'!$D$9</f>
        <v>-1.0562992336989796</v>
      </c>
      <c r="AF213" s="26">
        <f>(100-J213)/100*Y213*1000/'Sq Ft lookup'!$D$9</f>
        <v>0.91955984911543398</v>
      </c>
      <c r="AG213" s="26">
        <f>(100-K213)/100*Z213*1000/'Sq Ft lookup'!$D$9</f>
        <v>0.59324937285806112</v>
      </c>
    </row>
    <row r="214" spans="1:33">
      <c r="A214" t="s">
        <v>2044</v>
      </c>
      <c r="B214" t="s">
        <v>2029</v>
      </c>
      <c r="C214" t="s">
        <v>1808</v>
      </c>
      <c r="D214" t="s">
        <v>2030</v>
      </c>
      <c r="E214" t="s">
        <v>1810</v>
      </c>
      <c r="F214">
        <v>2004</v>
      </c>
      <c r="G214" t="s">
        <v>55</v>
      </c>
      <c r="H214" t="s">
        <v>56</v>
      </c>
      <c r="I214" t="s">
        <v>57</v>
      </c>
      <c r="J214" s="2">
        <v>87.979317787573748</v>
      </c>
      <c r="K214" s="2">
        <v>87.461152579815476</v>
      </c>
      <c r="L214" s="2">
        <v>89.886779956887878</v>
      </c>
      <c r="M214" s="2">
        <v>89.929542224836908</v>
      </c>
      <c r="N214" s="2">
        <v>0</v>
      </c>
      <c r="O214" s="2">
        <v>13.196708089981527</v>
      </c>
      <c r="P214" s="2">
        <v>0</v>
      </c>
      <c r="Q214" s="2">
        <v>-0.45325972455894753</v>
      </c>
      <c r="R214" s="3">
        <v>31144.439283823525</v>
      </c>
      <c r="S214" s="3">
        <v>31187.446620568113</v>
      </c>
      <c r="T214" s="27" t="s">
        <v>41</v>
      </c>
      <c r="U214" t="s">
        <v>41</v>
      </c>
      <c r="V214">
        <v>3.2056578044672892</v>
      </c>
      <c r="W214" s="3">
        <v>3.1923023101480132</v>
      </c>
      <c r="X214" s="3">
        <v>13.338348817695973</v>
      </c>
      <c r="Y214" s="3">
        <v>13.697071922706249</v>
      </c>
      <c r="Z214" s="3">
        <v>2.3149370796502646</v>
      </c>
      <c r="AA214" s="3">
        <v>2.4624932549018195</v>
      </c>
      <c r="AB214" s="3">
        <v>2.8187276672192825</v>
      </c>
      <c r="AC214" s="3">
        <f t="shared" si="3"/>
        <v>-0.356234412317463</v>
      </c>
      <c r="AD214" s="21">
        <v>0</v>
      </c>
      <c r="AE214" s="2">
        <f>((Z214*1000)*(O214/100))/'Sq Ft lookup'!$D$9</f>
        <v>0.15213918768336082</v>
      </c>
      <c r="AF214" s="26">
        <f>(100-J214)/100*Y214*1000/'Sq Ft lookup'!$D$9</f>
        <v>0.81996090051592652</v>
      </c>
      <c r="AG214" s="26">
        <f>(100-K214)/100*Z214*1000/'Sq Ft lookup'!$D$9</f>
        <v>0.14455499416863654</v>
      </c>
    </row>
    <row r="215" spans="1:33">
      <c r="A215" t="s">
        <v>2045</v>
      </c>
      <c r="B215" t="s">
        <v>2029</v>
      </c>
      <c r="C215" t="s">
        <v>1808</v>
      </c>
      <c r="D215" t="s">
        <v>2030</v>
      </c>
      <c r="E215" t="s">
        <v>1810</v>
      </c>
      <c r="F215">
        <v>2004</v>
      </c>
      <c r="G215" t="s">
        <v>75</v>
      </c>
      <c r="H215" t="s">
        <v>235</v>
      </c>
      <c r="I215" t="s">
        <v>63</v>
      </c>
      <c r="J215" s="2">
        <v>73.085118969774427</v>
      </c>
      <c r="K215" s="2">
        <v>72.064659760827411</v>
      </c>
      <c r="L215" s="2">
        <v>92.484573028696914</v>
      </c>
      <c r="M215" s="2">
        <v>92.47739478162444</v>
      </c>
      <c r="N215" s="2">
        <v>0</v>
      </c>
      <c r="O215" s="2">
        <v>-1.6488354410467212</v>
      </c>
      <c r="P215" s="2">
        <v>0</v>
      </c>
      <c r="Q215" s="2">
        <v>2.4762818682275203</v>
      </c>
      <c r="R215" s="3">
        <v>17628.551238870376</v>
      </c>
      <c r="S215" s="3">
        <v>17671.787056034005</v>
      </c>
      <c r="T215" s="27" t="s">
        <v>41</v>
      </c>
      <c r="U215" t="s">
        <v>41</v>
      </c>
      <c r="V215">
        <v>4.3204806031589866</v>
      </c>
      <c r="W215" s="3">
        <v>4.3246075907153729</v>
      </c>
      <c r="X215" s="3">
        <v>9.322372997302061</v>
      </c>
      <c r="Y215" s="3">
        <v>9.3727072403618727</v>
      </c>
      <c r="Z215" s="3">
        <v>3.6268333738502783</v>
      </c>
      <c r="AA215" s="3">
        <v>4.0008642597236577</v>
      </c>
      <c r="AB215" s="3">
        <v>2.7319905934209556</v>
      </c>
      <c r="AC215" s="3">
        <f t="shared" si="3"/>
        <v>1.268873666302702</v>
      </c>
      <c r="AD215" s="21">
        <v>0</v>
      </c>
      <c r="AE215" s="2">
        <f>((Z215*1000)*(O215/100))/'Sq Ft lookup'!$D$9</f>
        <v>-2.9781132497885415E-2</v>
      </c>
      <c r="AF215" s="26">
        <f>(100-J215)/100*Y215*1000/'Sq Ft lookup'!$D$9</f>
        <v>1.2563012963420002</v>
      </c>
      <c r="AG215" s="26">
        <f>(100-K215)/100*Z215*1000/'Sq Ft lookup'!$D$9</f>
        <v>0.50456585801441123</v>
      </c>
    </row>
    <row r="216" spans="1:33">
      <c r="A216" t="s">
        <v>2046</v>
      </c>
      <c r="B216" t="s">
        <v>2029</v>
      </c>
      <c r="C216" t="s">
        <v>1808</v>
      </c>
      <c r="D216" t="s">
        <v>2030</v>
      </c>
      <c r="E216" t="s">
        <v>1810</v>
      </c>
      <c r="F216">
        <v>2004</v>
      </c>
      <c r="G216" t="s">
        <v>75</v>
      </c>
      <c r="H216" t="s">
        <v>76</v>
      </c>
      <c r="I216" t="s">
        <v>77</v>
      </c>
      <c r="J216" s="2">
        <v>70.997297404940056</v>
      </c>
      <c r="K216" s="2">
        <v>70.215331419493282</v>
      </c>
      <c r="L216" s="2">
        <v>88.014484339021976</v>
      </c>
      <c r="M216" s="2">
        <v>88.016195636298903</v>
      </c>
      <c r="N216" s="2">
        <v>0</v>
      </c>
      <c r="O216" s="2">
        <v>1.404636620930334</v>
      </c>
      <c r="P216" s="2">
        <v>0</v>
      </c>
      <c r="Q216" s="2">
        <v>1.5775596017629356</v>
      </c>
      <c r="R216" s="3">
        <v>17333.987709785</v>
      </c>
      <c r="S216" s="3">
        <v>17493.00532773638</v>
      </c>
      <c r="T216" s="27" t="s">
        <v>41</v>
      </c>
      <c r="U216" t="s">
        <v>41</v>
      </c>
      <c r="V216">
        <v>7.8998835594119345</v>
      </c>
      <c r="W216" s="3">
        <v>7.8987468311171787</v>
      </c>
      <c r="X216" s="3">
        <v>9.1795342160160249</v>
      </c>
      <c r="Y216" s="3">
        <v>9.2253202133710168</v>
      </c>
      <c r="Z216" s="3">
        <v>5.0797168091307636</v>
      </c>
      <c r="AA216" s="3">
        <v>5.1371412796184792</v>
      </c>
      <c r="AB216" s="3">
        <v>2.7290006252407419</v>
      </c>
      <c r="AC216" s="3">
        <f t="shared" si="3"/>
        <v>2.4081406543777373</v>
      </c>
      <c r="AD216" s="21">
        <v>0</v>
      </c>
      <c r="AE216" s="2">
        <f>((Z216*1000)*(O216/100))/'Sq Ft lookup'!$D$9</f>
        <v>3.5533646683568003E-2</v>
      </c>
      <c r="AF216" s="26">
        <f>(100-J216)/100*Y216*1000/'Sq Ft lookup'!$D$9</f>
        <v>1.3324662275527617</v>
      </c>
      <c r="AG216" s="26">
        <f>(100-K216)/100*Z216*1000/'Sq Ft lookup'!$D$9</f>
        <v>0.75347451017325151</v>
      </c>
    </row>
    <row r="217" spans="1:33">
      <c r="A217" t="s">
        <v>2047</v>
      </c>
      <c r="B217" t="s">
        <v>2029</v>
      </c>
      <c r="C217" t="s">
        <v>1808</v>
      </c>
      <c r="D217" t="s">
        <v>2030</v>
      </c>
      <c r="E217" t="s">
        <v>1810</v>
      </c>
      <c r="F217">
        <v>2004</v>
      </c>
      <c r="G217" t="s">
        <v>61</v>
      </c>
      <c r="H217" t="s">
        <v>62</v>
      </c>
      <c r="I217" t="s">
        <v>63</v>
      </c>
      <c r="J217" s="2">
        <v>62.038926683307302</v>
      </c>
      <c r="K217" s="2">
        <v>62.35865336872466</v>
      </c>
      <c r="L217" s="2">
        <v>86.719167662448584</v>
      </c>
      <c r="M217" s="2">
        <v>86.873296156561551</v>
      </c>
      <c r="N217" s="2">
        <v>0</v>
      </c>
      <c r="O217" s="2">
        <v>31.313810885094917</v>
      </c>
      <c r="P217" s="2">
        <v>0</v>
      </c>
      <c r="Q217" s="2">
        <v>17.652197760183927</v>
      </c>
      <c r="R217" s="3">
        <v>15846.947698668402</v>
      </c>
      <c r="S217" s="3">
        <v>15737.050713688501</v>
      </c>
      <c r="T217" s="27" t="s">
        <v>41</v>
      </c>
      <c r="U217" t="s">
        <v>41</v>
      </c>
      <c r="V217">
        <v>2.8550674140434245</v>
      </c>
      <c r="W217" s="3">
        <v>2.8220372710244148</v>
      </c>
      <c r="X217" s="3">
        <v>5.6938181946773598</v>
      </c>
      <c r="Y217" s="3">
        <v>5.7688734559499304</v>
      </c>
      <c r="Z217" s="3">
        <v>3.1816262638278721</v>
      </c>
      <c r="AA217" s="3">
        <v>3.2852853922304979</v>
      </c>
      <c r="AB217" s="3">
        <v>3.7262187239500371</v>
      </c>
      <c r="AC217" s="3">
        <f t="shared" si="3"/>
        <v>-0.44093333171953919</v>
      </c>
      <c r="AD217" s="21">
        <v>0</v>
      </c>
      <c r="AE217" s="2">
        <f>((Z217*1000)*(O217/100))/'Sq Ft lookup'!$D$9</f>
        <v>0.49615957735337202</v>
      </c>
      <c r="AF217" s="26">
        <f>(100-J217)/100*Y217*1000/'Sq Ft lookup'!$D$9</f>
        <v>1.0906007381276777</v>
      </c>
      <c r="AG217" s="26">
        <f>(100-K217)/100*Z217*1000/'Sq Ft lookup'!$D$9</f>
        <v>0.59641781398363747</v>
      </c>
    </row>
    <row r="218" spans="1:33">
      <c r="A218" t="s">
        <v>2048</v>
      </c>
      <c r="B218" t="s">
        <v>2049</v>
      </c>
      <c r="C218" t="s">
        <v>1808</v>
      </c>
      <c r="D218" t="s">
        <v>2050</v>
      </c>
      <c r="E218" t="s">
        <v>1810</v>
      </c>
      <c r="F218">
        <v>2004</v>
      </c>
      <c r="G218" t="s">
        <v>79</v>
      </c>
      <c r="H218" t="s">
        <v>62</v>
      </c>
      <c r="I218" t="s">
        <v>70</v>
      </c>
      <c r="J218" s="2">
        <v>34.703889501915953</v>
      </c>
      <c r="K218" s="2">
        <v>34.971922368452901</v>
      </c>
      <c r="L218" s="2">
        <v>81.036856047604431</v>
      </c>
      <c r="M218" s="2">
        <v>81.032242360708054</v>
      </c>
      <c r="N218" s="2">
        <v>0</v>
      </c>
      <c r="O218" s="2">
        <v>0.93650614865975601</v>
      </c>
      <c r="P218" s="2">
        <v>0</v>
      </c>
      <c r="Q218" s="2">
        <v>0.50880726271871701</v>
      </c>
      <c r="R218" s="3">
        <v>13527.393443908944</v>
      </c>
      <c r="S218" s="3">
        <v>13527.393443876954</v>
      </c>
      <c r="T218" s="27" t="s">
        <v>41</v>
      </c>
      <c r="U218" t="s">
        <v>41</v>
      </c>
      <c r="V218">
        <v>3.1139616628297322</v>
      </c>
      <c r="W218" s="3">
        <v>3.1147239893173135</v>
      </c>
      <c r="X218" s="3">
        <v>4.2175740077970918</v>
      </c>
      <c r="Y218" s="3">
        <v>4.2157106790970911</v>
      </c>
      <c r="Z218" s="3">
        <v>3.7305726636957082</v>
      </c>
      <c r="AA218" s="3">
        <v>3.7044467102957079</v>
      </c>
      <c r="AB218" s="3">
        <v>4.5247621014537263</v>
      </c>
      <c r="AC218" s="3">
        <f t="shared" si="3"/>
        <v>-0.82031539115801833</v>
      </c>
      <c r="AD218" s="21">
        <v>0</v>
      </c>
      <c r="AE218" s="2">
        <f>((Z218*1000)*(O218/100))/'Sq Ft lookup'!$D$9</f>
        <v>1.739892548592149E-2</v>
      </c>
      <c r="AF218" s="26">
        <f>(100-J218)/100*Y218*1000/'Sq Ft lookup'!$D$9</f>
        <v>1.3708640952703017</v>
      </c>
      <c r="AG218" s="26">
        <f>(100-K218)/100*Z218*1000/'Sq Ft lookup'!$D$9</f>
        <v>1.2081273345863144</v>
      </c>
    </row>
    <row r="219" spans="1:33">
      <c r="A219" t="s">
        <v>2051</v>
      </c>
      <c r="B219" t="s">
        <v>2049</v>
      </c>
      <c r="C219" t="s">
        <v>1808</v>
      </c>
      <c r="D219" t="s">
        <v>2050</v>
      </c>
      <c r="E219" t="s">
        <v>1810</v>
      </c>
      <c r="F219">
        <v>2004</v>
      </c>
      <c r="G219" t="s">
        <v>81</v>
      </c>
      <c r="H219" t="s">
        <v>82</v>
      </c>
      <c r="I219" t="s">
        <v>77</v>
      </c>
      <c r="J219" s="2">
        <v>49.263990408631223</v>
      </c>
      <c r="K219" s="2">
        <v>49.344473402685374</v>
      </c>
      <c r="L219" s="2">
        <v>75.307904740673877</v>
      </c>
      <c r="M219" s="2">
        <v>75.311282665504265</v>
      </c>
      <c r="N219" s="2">
        <v>0</v>
      </c>
      <c r="O219" s="2">
        <v>0.43640460274245901</v>
      </c>
      <c r="P219" s="2">
        <v>0</v>
      </c>
      <c r="Q219" s="2">
        <v>0.22768935415193176</v>
      </c>
      <c r="R219" s="3">
        <v>13762.225294211981</v>
      </c>
      <c r="S219" s="3">
        <v>13762.225294207021</v>
      </c>
      <c r="T219" s="27" t="s">
        <v>41</v>
      </c>
      <c r="U219" t="s">
        <v>41</v>
      </c>
      <c r="V219">
        <v>6.3855023846112013</v>
      </c>
      <c r="W219" s="3">
        <v>6.3846288959948838</v>
      </c>
      <c r="X219" s="3">
        <v>4.8387213398126958</v>
      </c>
      <c r="Y219" s="3">
        <v>4.839403156312696</v>
      </c>
      <c r="Z219" s="3">
        <v>3.3588140085911093</v>
      </c>
      <c r="AA219" s="3">
        <v>3.3495972263911091</v>
      </c>
      <c r="AB219" s="3">
        <v>13.393551111726174</v>
      </c>
      <c r="AC219" s="3">
        <f t="shared" si="3"/>
        <v>-10.043953885335064</v>
      </c>
      <c r="AD219" s="21">
        <v>0</v>
      </c>
      <c r="AE219" s="2">
        <f>((Z219*1000)*(O219/100))/'Sq Ft lookup'!$D$9</f>
        <v>7.2998102246265417E-3</v>
      </c>
      <c r="AF219" s="26">
        <f>(100-J219)/100*Y219*1000/'Sq Ft lookup'!$D$9</f>
        <v>1.2227689489799864</v>
      </c>
      <c r="AG219" s="26">
        <f>(100-K219)/100*Z219*1000/'Sq Ft lookup'!$D$9</f>
        <v>0.84732316906185212</v>
      </c>
    </row>
    <row r="220" spans="1:33">
      <c r="A220" t="s">
        <v>2052</v>
      </c>
      <c r="B220" t="s">
        <v>2049</v>
      </c>
      <c r="C220" t="s">
        <v>1808</v>
      </c>
      <c r="D220" t="s">
        <v>2050</v>
      </c>
      <c r="E220" t="s">
        <v>1810</v>
      </c>
      <c r="F220">
        <v>2004</v>
      </c>
      <c r="G220" t="s">
        <v>59</v>
      </c>
      <c r="H220" t="s">
        <v>44</v>
      </c>
      <c r="I220" t="s">
        <v>45</v>
      </c>
      <c r="J220" s="2">
        <v>42.609028884102372</v>
      </c>
      <c r="K220" s="2">
        <v>42.630805186431161</v>
      </c>
      <c r="L220" s="2">
        <v>83.241055456591212</v>
      </c>
      <c r="M220" s="2">
        <v>83.240574634322002</v>
      </c>
      <c r="N220" s="2">
        <v>0</v>
      </c>
      <c r="O220" s="2">
        <v>0.1137894719439128</v>
      </c>
      <c r="P220" s="2">
        <v>0</v>
      </c>
      <c r="Q220" s="2">
        <v>5.9368475923187849E-2</v>
      </c>
      <c r="R220" s="3">
        <v>16564.502612862863</v>
      </c>
      <c r="S220" s="3">
        <v>16564.502508344904</v>
      </c>
      <c r="T220" s="27" t="s">
        <v>41</v>
      </c>
      <c r="U220" t="s">
        <v>41</v>
      </c>
      <c r="V220">
        <v>2.3657779567548678</v>
      </c>
      <c r="W220" s="3">
        <v>2.3658461611296104</v>
      </c>
      <c r="X220" s="3">
        <v>5.5641045796722031</v>
      </c>
      <c r="Y220" s="3">
        <v>5.564781901590143</v>
      </c>
      <c r="Z220" s="3">
        <v>4.960509475755666</v>
      </c>
      <c r="AA220" s="3">
        <v>4.960509475755666</v>
      </c>
      <c r="AB220" s="3">
        <v>13.007592948652709</v>
      </c>
      <c r="AC220" s="3">
        <f t="shared" si="3"/>
        <v>-8.0470834728970431</v>
      </c>
      <c r="AD220" s="21">
        <v>0</v>
      </c>
      <c r="AE220" s="2">
        <f>((Z220*1000)*(O220/100))/'Sq Ft lookup'!$D$9</f>
        <v>2.8110246704134111E-3</v>
      </c>
      <c r="AF220" s="26">
        <f>(100-J220)/100*Y220*1000/'Sq Ft lookup'!$D$9</f>
        <v>1.5904792698228574</v>
      </c>
      <c r="AG220" s="26">
        <f>(100-K220)/100*Z220*1000/'Sq Ft lookup'!$D$9</f>
        <v>1.4172332394879532</v>
      </c>
    </row>
    <row r="221" spans="1:33">
      <c r="A221" t="s">
        <v>2053</v>
      </c>
      <c r="B221" t="s">
        <v>2049</v>
      </c>
      <c r="C221" t="s">
        <v>1808</v>
      </c>
      <c r="D221" t="s">
        <v>2050</v>
      </c>
      <c r="E221" t="s">
        <v>1810</v>
      </c>
      <c r="F221">
        <v>2004</v>
      </c>
      <c r="G221" t="s">
        <v>68</v>
      </c>
      <c r="H221" t="s">
        <v>69</v>
      </c>
      <c r="I221" t="s">
        <v>70</v>
      </c>
      <c r="J221" s="2">
        <v>55.804491425904004</v>
      </c>
      <c r="K221" s="2">
        <v>55.821116037788023</v>
      </c>
      <c r="L221" s="2">
        <v>89.553948939331491</v>
      </c>
      <c r="M221" s="2">
        <v>89.555570525629278</v>
      </c>
      <c r="N221" s="2">
        <v>0</v>
      </c>
      <c r="O221" s="2">
        <v>0.51334743215487133</v>
      </c>
      <c r="P221" s="2">
        <v>0</v>
      </c>
      <c r="Q221" s="2">
        <v>0.28156770447710583</v>
      </c>
      <c r="R221" s="3">
        <v>8693.249326910096</v>
      </c>
      <c r="S221" s="3">
        <v>8693.2493272140673</v>
      </c>
      <c r="T221" s="27" t="s">
        <v>41</v>
      </c>
      <c r="U221" t="s">
        <v>41</v>
      </c>
      <c r="V221">
        <v>0.97107885003977579</v>
      </c>
      <c r="W221" s="3">
        <v>0.97092811455384798</v>
      </c>
      <c r="X221" s="3">
        <v>3.0297415923792022</v>
      </c>
      <c r="Y221" s="3">
        <v>3.0297415923792022</v>
      </c>
      <c r="Z221" s="3">
        <v>1.6814497835899918</v>
      </c>
      <c r="AA221" s="3">
        <v>1.6814497835899918</v>
      </c>
      <c r="AB221" s="3">
        <v>13.411262453959717</v>
      </c>
      <c r="AC221" s="3">
        <f t="shared" si="3"/>
        <v>-11.729812670369725</v>
      </c>
      <c r="AD221" s="21">
        <v>0</v>
      </c>
      <c r="AE221" s="2">
        <f>((Z221*1000)*(O221/100))/'Sq Ft lookup'!$D$9</f>
        <v>4.2986450632633792E-3</v>
      </c>
      <c r="AF221" s="26">
        <f>(100-J221)/100*Y221*1000/'Sq Ft lookup'!$D$9</f>
        <v>0.66683750260602737</v>
      </c>
      <c r="AG221" s="26">
        <f>(100-K221)/100*Z221*1000/'Sq Ft lookup'!$D$9</f>
        <v>0.36994310197962493</v>
      </c>
    </row>
    <row r="222" spans="1:33">
      <c r="A222" t="s">
        <v>2054</v>
      </c>
      <c r="B222" t="s">
        <v>2049</v>
      </c>
      <c r="C222" t="s">
        <v>1808</v>
      </c>
      <c r="D222" t="s">
        <v>2050</v>
      </c>
      <c r="E222" t="s">
        <v>1810</v>
      </c>
      <c r="F222">
        <v>2004</v>
      </c>
      <c r="G222" t="s">
        <v>47</v>
      </c>
      <c r="H222" t="s">
        <v>220</v>
      </c>
      <c r="I222" t="s">
        <v>57</v>
      </c>
      <c r="J222" s="2">
        <v>61.574946308940561</v>
      </c>
      <c r="K222" s="2">
        <v>61.609337643729468</v>
      </c>
      <c r="L222" s="2">
        <v>87.688339503566652</v>
      </c>
      <c r="M222" s="2">
        <v>87.687094944998037</v>
      </c>
      <c r="N222" s="2">
        <v>0</v>
      </c>
      <c r="O222" s="2">
        <v>4.9417695655752776E-2</v>
      </c>
      <c r="P222" s="2">
        <v>0</v>
      </c>
      <c r="Q222" s="2">
        <v>2.5783145225284031E-2</v>
      </c>
      <c r="R222" s="3">
        <v>30027.839399099215</v>
      </c>
      <c r="S222" s="3">
        <v>30027.839249367335</v>
      </c>
      <c r="T222" s="27" t="s">
        <v>41</v>
      </c>
      <c r="U222" t="s">
        <v>41</v>
      </c>
      <c r="V222">
        <v>6.1148089673453976</v>
      </c>
      <c r="W222" s="3">
        <v>6.1154279904242888</v>
      </c>
      <c r="X222" s="3">
        <v>14.922104803599677</v>
      </c>
      <c r="Y222" s="3">
        <v>14.923781764099678</v>
      </c>
      <c r="Z222" s="3">
        <v>13.639980625004952</v>
      </c>
      <c r="AA222" s="3">
        <v>13.637467206404949</v>
      </c>
      <c r="AB222" s="3">
        <v>2.1010525561985212</v>
      </c>
      <c r="AC222" s="3">
        <f t="shared" si="3"/>
        <v>11.536414650206428</v>
      </c>
      <c r="AD222" s="21">
        <v>0</v>
      </c>
      <c r="AE222" s="2">
        <f>((Z222*1000)*(O222/100))/'Sq Ft lookup'!$D$9</f>
        <v>3.3568546378329647E-3</v>
      </c>
      <c r="AF222" s="26">
        <f>(100-J222)/100*Y222*1000/'Sq Ft lookup'!$D$9</f>
        <v>2.8558123284819916</v>
      </c>
      <c r="AG222" s="26">
        <f>(100-K222)/100*Z222*1000/'Sq Ft lookup'!$D$9</f>
        <v>2.6078082207203042</v>
      </c>
    </row>
    <row r="223" spans="1:33">
      <c r="A223" t="s">
        <v>2055</v>
      </c>
      <c r="B223" t="s">
        <v>2049</v>
      </c>
      <c r="C223" t="s">
        <v>1808</v>
      </c>
      <c r="D223" t="s">
        <v>2050</v>
      </c>
      <c r="E223" t="s">
        <v>1810</v>
      </c>
      <c r="F223">
        <v>2004</v>
      </c>
      <c r="G223" t="s">
        <v>47</v>
      </c>
      <c r="H223" t="s">
        <v>39</v>
      </c>
      <c r="I223" t="s">
        <v>40</v>
      </c>
      <c r="J223" s="2">
        <v>89.124152943842589</v>
      </c>
      <c r="K223" s="2">
        <v>89.14151488132984</v>
      </c>
      <c r="L223" s="2">
        <v>95.897029902181586</v>
      </c>
      <c r="M223" s="2">
        <v>95.897038283905971</v>
      </c>
      <c r="N223" s="2">
        <v>0</v>
      </c>
      <c r="O223" s="2">
        <v>7.1688660767825849E-3</v>
      </c>
      <c r="P223" s="2">
        <v>0</v>
      </c>
      <c r="Q223" s="2">
        <v>1.8859350406648084E-2</v>
      </c>
      <c r="R223" s="3">
        <v>30488.33448645052</v>
      </c>
      <c r="S223" s="3">
        <v>30488.334432751486</v>
      </c>
      <c r="T223" s="27" t="s">
        <v>41</v>
      </c>
      <c r="U223" t="s">
        <v>41</v>
      </c>
      <c r="V223">
        <v>4.7452886077079546</v>
      </c>
      <c r="W223" s="3">
        <v>4.7452795469459623</v>
      </c>
      <c r="X223" s="3">
        <v>15.122328096247418</v>
      </c>
      <c r="Y223" s="3">
        <v>15.123301068647413</v>
      </c>
      <c r="Z223" s="3">
        <v>2.3061072481199121</v>
      </c>
      <c r="AA223" s="3">
        <v>2.3020265705297449</v>
      </c>
      <c r="AB223" s="3">
        <v>2.1195039430825235</v>
      </c>
      <c r="AC223" s="3">
        <f t="shared" si="3"/>
        <v>0.18252262744722136</v>
      </c>
      <c r="AD223" s="21">
        <v>0</v>
      </c>
      <c r="AE223" s="2">
        <f>((Z223*1000)*(O223/100))/'Sq Ft lookup'!$D$9</f>
        <v>8.2331543926639835E-5</v>
      </c>
      <c r="AF223" s="26">
        <f>(100-J223)/100*Y223*1000/'Sq Ft lookup'!$D$9</f>
        <v>0.81911707871927886</v>
      </c>
      <c r="AG223" s="26">
        <f>(100-K223)/100*Z223*1000/'Sq Ft lookup'!$D$9</f>
        <v>0.12470533483947938</v>
      </c>
    </row>
    <row r="224" spans="1:33">
      <c r="A224" t="s">
        <v>2056</v>
      </c>
      <c r="B224" t="s">
        <v>2049</v>
      </c>
      <c r="C224" t="s">
        <v>1808</v>
      </c>
      <c r="D224" t="s">
        <v>2050</v>
      </c>
      <c r="E224" t="s">
        <v>1810</v>
      </c>
      <c r="F224">
        <v>2004</v>
      </c>
      <c r="G224" t="s">
        <v>49</v>
      </c>
      <c r="H224" t="s">
        <v>44</v>
      </c>
      <c r="I224" t="s">
        <v>45</v>
      </c>
      <c r="J224" s="2">
        <v>41.246073049170192</v>
      </c>
      <c r="K224" s="2">
        <v>41.268354529766448</v>
      </c>
      <c r="L224" s="2">
        <v>82.025857603621603</v>
      </c>
      <c r="M224" s="2">
        <v>82.025363059774804</v>
      </c>
      <c r="N224" s="2">
        <v>0</v>
      </c>
      <c r="O224" s="2">
        <v>0.11060577396838789</v>
      </c>
      <c r="P224" s="2">
        <v>0</v>
      </c>
      <c r="Q224" s="2">
        <v>5.770702875839602E-2</v>
      </c>
      <c r="R224" s="3">
        <v>17983.138507723903</v>
      </c>
      <c r="S224" s="3">
        <v>17983.138557925879</v>
      </c>
      <c r="T224" s="27" t="s">
        <v>41</v>
      </c>
      <c r="U224" t="s">
        <v>41</v>
      </c>
      <c r="V224">
        <v>2.5258614706390095</v>
      </c>
      <c r="W224" s="3">
        <v>2.5259309650907165</v>
      </c>
      <c r="X224" s="3">
        <v>5.5391441387833522</v>
      </c>
      <c r="Y224" s="3">
        <v>5.5391441387833522</v>
      </c>
      <c r="Z224" s="3">
        <v>5.063168266121103</v>
      </c>
      <c r="AA224" s="3">
        <v>5.0630664332211026</v>
      </c>
      <c r="AB224" s="3">
        <v>2.27719526625769</v>
      </c>
      <c r="AC224" s="3">
        <f t="shared" si="3"/>
        <v>2.7858711669634126</v>
      </c>
      <c r="AD224" s="21">
        <v>0</v>
      </c>
      <c r="AE224" s="2">
        <f>((Z224*1000)*(O224/100))/'Sq Ft lookup'!$D$9</f>
        <v>2.788922533896938E-3</v>
      </c>
      <c r="AF224" s="26">
        <f>(100-J224)/100*Y224*1000/'Sq Ft lookup'!$D$9</f>
        <v>1.6207493530886161</v>
      </c>
      <c r="AG224" s="26">
        <f>(100-K224)/100*Z224*1000/'Sq Ft lookup'!$D$9</f>
        <v>1.4809173484161442</v>
      </c>
    </row>
    <row r="225" spans="1:33">
      <c r="A225" t="s">
        <v>2057</v>
      </c>
      <c r="B225" t="s">
        <v>2049</v>
      </c>
      <c r="C225" t="s">
        <v>1808</v>
      </c>
      <c r="D225" t="s">
        <v>2050</v>
      </c>
      <c r="E225" t="s">
        <v>1810</v>
      </c>
      <c r="F225">
        <v>2004</v>
      </c>
      <c r="G225" t="s">
        <v>65</v>
      </c>
      <c r="H225" t="s">
        <v>230</v>
      </c>
      <c r="I225" t="s">
        <v>63</v>
      </c>
      <c r="J225" s="2">
        <v>83.015587882706299</v>
      </c>
      <c r="K225" s="2">
        <v>83.011814611242514</v>
      </c>
      <c r="L225" s="2">
        <v>94.494977536538471</v>
      </c>
      <c r="M225" s="2">
        <v>94.494303675592334</v>
      </c>
      <c r="N225" s="2">
        <v>0</v>
      </c>
      <c r="O225" s="2">
        <v>0.50853222834352829</v>
      </c>
      <c r="P225" s="2">
        <v>0</v>
      </c>
      <c r="Q225" s="2">
        <v>0.26532116154121083</v>
      </c>
      <c r="R225" s="3">
        <v>25260.711841196913</v>
      </c>
      <c r="S225" s="3">
        <v>25260.711841320961</v>
      </c>
      <c r="T225" s="27" t="s">
        <v>41</v>
      </c>
      <c r="U225" t="s">
        <v>41</v>
      </c>
      <c r="V225">
        <v>4.7467400269692783</v>
      </c>
      <c r="W225" s="3">
        <v>4.7473210314026764</v>
      </c>
      <c r="X225" s="3">
        <v>12.295737055752793</v>
      </c>
      <c r="Y225" s="3">
        <v>12.295737055752793</v>
      </c>
      <c r="Z225" s="3">
        <v>2.9139464191866518</v>
      </c>
      <c r="AA225" s="3">
        <v>2.9150919057866518</v>
      </c>
      <c r="AB225" s="3">
        <v>2.7536673503974098</v>
      </c>
      <c r="AC225" s="3">
        <f t="shared" si="3"/>
        <v>0.16142455538924194</v>
      </c>
      <c r="AD225" s="21">
        <v>0</v>
      </c>
      <c r="AE225" s="2">
        <f>((Z225*1000)*(O225/100))/'Sq Ft lookup'!$D$9</f>
        <v>7.3796596903517577E-3</v>
      </c>
      <c r="AF225" s="26">
        <f>(100-J225)/100*Y225*1000/'Sq Ft lookup'!$D$9</f>
        <v>1.0400192502031123</v>
      </c>
      <c r="AG225" s="26">
        <f>(100-K225)/100*Z225*1000/'Sq Ft lookup'!$D$9</f>
        <v>0.24652720110582113</v>
      </c>
    </row>
    <row r="226" spans="1:33">
      <c r="A226" t="s">
        <v>2058</v>
      </c>
      <c r="B226" t="s">
        <v>2049</v>
      </c>
      <c r="C226" t="s">
        <v>1808</v>
      </c>
      <c r="D226" t="s">
        <v>2050</v>
      </c>
      <c r="E226" t="s">
        <v>1810</v>
      </c>
      <c r="F226">
        <v>2004</v>
      </c>
      <c r="G226" t="s">
        <v>65</v>
      </c>
      <c r="H226" t="s">
        <v>66</v>
      </c>
      <c r="I226" t="s">
        <v>57</v>
      </c>
      <c r="J226" s="2">
        <v>83.067167537797602</v>
      </c>
      <c r="K226" s="2">
        <v>83.3345964470723</v>
      </c>
      <c r="L226" s="2">
        <v>91.016319602997413</v>
      </c>
      <c r="M226" s="2">
        <v>91.008187563268336</v>
      </c>
      <c r="N226" s="2">
        <v>0</v>
      </c>
      <c r="O226" s="2">
        <v>7.6169368859736603E-2</v>
      </c>
      <c r="P226" s="2">
        <v>0</v>
      </c>
      <c r="Q226" s="2">
        <v>4.1687289746489616E-2</v>
      </c>
      <c r="R226" s="3">
        <v>25640.398614560756</v>
      </c>
      <c r="S226" s="3">
        <v>25640.385774299804</v>
      </c>
      <c r="T226" s="27" t="s">
        <v>41</v>
      </c>
      <c r="U226" t="s">
        <v>41</v>
      </c>
      <c r="V226">
        <v>2.6434249663986624</v>
      </c>
      <c r="W226" s="3">
        <v>2.6458257012990796</v>
      </c>
      <c r="X226" s="3">
        <v>12.381625210582573</v>
      </c>
      <c r="Y226" s="3">
        <v>12.391956952382575</v>
      </c>
      <c r="Z226" s="3">
        <v>2.8703243199116906</v>
      </c>
      <c r="AA226" s="3">
        <v>2.8646568959489356</v>
      </c>
      <c r="AB226" s="3">
        <v>2.2315190482328946</v>
      </c>
      <c r="AC226" s="3">
        <f t="shared" si="3"/>
        <v>0.63313784771604098</v>
      </c>
      <c r="AD226" s="21">
        <v>0</v>
      </c>
      <c r="AE226" s="2">
        <f>((Z226*1000)*(O226/100))/'Sq Ft lookup'!$D$9</f>
        <v>1.0887987642949509E-3</v>
      </c>
      <c r="AF226" s="26">
        <f>(100-J226)/100*Y226*1000/'Sq Ft lookup'!$D$9</f>
        <v>1.0449747557446134</v>
      </c>
      <c r="AG226" s="26">
        <f>(100-K226)/100*Z226*1000/'Sq Ft lookup'!$D$9</f>
        <v>0.23822267489597143</v>
      </c>
    </row>
    <row r="227" spans="1:33">
      <c r="A227" t="s">
        <v>2059</v>
      </c>
      <c r="B227" t="s">
        <v>2049</v>
      </c>
      <c r="C227" t="s">
        <v>1808</v>
      </c>
      <c r="D227" t="s">
        <v>2050</v>
      </c>
      <c r="E227" t="s">
        <v>1810</v>
      </c>
      <c r="F227">
        <v>2004</v>
      </c>
      <c r="G227" t="s">
        <v>72</v>
      </c>
      <c r="H227" t="s">
        <v>73</v>
      </c>
      <c r="I227" t="s">
        <v>63</v>
      </c>
      <c r="J227" s="2">
        <v>77.102255561050526</v>
      </c>
      <c r="K227" s="2">
        <v>77.119785747806787</v>
      </c>
      <c r="L227" s="2">
        <v>89.463329290194622</v>
      </c>
      <c r="M227" s="2">
        <v>89.463658175951821</v>
      </c>
      <c r="N227" s="2">
        <v>0</v>
      </c>
      <c r="O227" s="2">
        <v>2.5267865726341963E-2</v>
      </c>
      <c r="P227" s="2">
        <v>0</v>
      </c>
      <c r="Q227" s="2">
        <v>0.15391380492240375</v>
      </c>
      <c r="R227" s="3">
        <v>15125.518602562699</v>
      </c>
      <c r="S227" s="3">
        <v>15125.518602534663</v>
      </c>
      <c r="T227" s="27" t="s">
        <v>41</v>
      </c>
      <c r="U227" t="s">
        <v>41</v>
      </c>
      <c r="V227">
        <v>4.3410879976129708</v>
      </c>
      <c r="W227" s="3">
        <v>4.3409553359944573</v>
      </c>
      <c r="X227" s="3">
        <v>7.5763389129633678</v>
      </c>
      <c r="Y227" s="3">
        <v>7.5778794328633694</v>
      </c>
      <c r="Z227" s="3">
        <v>2.5952938931031015</v>
      </c>
      <c r="AA227" s="3">
        <v>2.5894413241140986</v>
      </c>
      <c r="AB227" s="3">
        <v>2.7014008329203003</v>
      </c>
      <c r="AC227" s="3">
        <f t="shared" si="3"/>
        <v>-0.11195950880620176</v>
      </c>
      <c r="AD227" s="21">
        <v>0</v>
      </c>
      <c r="AE227" s="2">
        <f>((Z227*1000)*(O227/100))/'Sq Ft lookup'!$D$9</f>
        <v>3.2658136260619756E-4</v>
      </c>
      <c r="AF227" s="26">
        <f>(100-J227)/100*Y227*1000/'Sq Ft lookup'!$D$9</f>
        <v>0.86412523228524307</v>
      </c>
      <c r="AG227" s="26">
        <f>(100-K227)/100*Z227*1000/'Sq Ft lookup'!$D$9</f>
        <v>0.29572151554585452</v>
      </c>
    </row>
    <row r="228" spans="1:33">
      <c r="A228" t="s">
        <v>2060</v>
      </c>
      <c r="B228" t="s">
        <v>2049</v>
      </c>
      <c r="C228" t="s">
        <v>1808</v>
      </c>
      <c r="D228" t="s">
        <v>2050</v>
      </c>
      <c r="E228" t="s">
        <v>1810</v>
      </c>
      <c r="F228">
        <v>2004</v>
      </c>
      <c r="G228" t="s">
        <v>38</v>
      </c>
      <c r="H228" t="s">
        <v>39</v>
      </c>
      <c r="I228" t="s">
        <v>40</v>
      </c>
      <c r="J228" s="2">
        <v>89.621999301413226</v>
      </c>
      <c r="K228" s="2">
        <v>89.639446160559388</v>
      </c>
      <c r="L228" s="2">
        <v>95.020041739674639</v>
      </c>
      <c r="M228" s="2">
        <v>95.020053045139591</v>
      </c>
      <c r="N228" s="2">
        <v>0</v>
      </c>
      <c r="O228" s="2">
        <v>7.1606795275075139E-3</v>
      </c>
      <c r="P228" s="2">
        <v>0</v>
      </c>
      <c r="Q228" s="2">
        <v>1.6544075998747201E-2</v>
      </c>
      <c r="R228" s="3">
        <v>35112.388262385881</v>
      </c>
      <c r="S228" s="3">
        <v>35112.388211274774</v>
      </c>
      <c r="T228" s="27" t="s">
        <v>41</v>
      </c>
      <c r="U228" t="s">
        <v>41</v>
      </c>
      <c r="V228">
        <v>5.4796329964193475</v>
      </c>
      <c r="W228" s="3">
        <v>5.4796209087065364</v>
      </c>
      <c r="X228" s="3">
        <v>14.387967924119048</v>
      </c>
      <c r="Y228" s="3">
        <v>14.388522709919044</v>
      </c>
      <c r="Z228" s="3">
        <v>2.2472111736394722</v>
      </c>
      <c r="AA228" s="3">
        <v>2.2436152658202682</v>
      </c>
      <c r="AB228" s="3">
        <v>2.155263406679381</v>
      </c>
      <c r="AC228" s="3">
        <f t="shared" si="3"/>
        <v>8.8351859140887168E-2</v>
      </c>
      <c r="AD228" s="21">
        <v>0</v>
      </c>
      <c r="AE228" s="2">
        <f>((Z228*1000)*(O228/100))/'Sq Ft lookup'!$D$9</f>
        <v>8.0137246240370036E-5</v>
      </c>
      <c r="AF228" s="26">
        <f>(100-J228)/100*Y228*1000/'Sq Ft lookup'!$D$9</f>
        <v>0.74364591003571467</v>
      </c>
      <c r="AG228" s="26">
        <f>(100-K228)/100*Z228*1000/'Sq Ft lookup'!$D$9</f>
        <v>0.11594796988587788</v>
      </c>
    </row>
    <row r="229" spans="1:33">
      <c r="A229" t="s">
        <v>2061</v>
      </c>
      <c r="B229" t="s">
        <v>2049</v>
      </c>
      <c r="C229" t="s">
        <v>1808</v>
      </c>
      <c r="D229" t="s">
        <v>2050</v>
      </c>
      <c r="E229" t="s">
        <v>1810</v>
      </c>
      <c r="F229">
        <v>2004</v>
      </c>
      <c r="G229" t="s">
        <v>43</v>
      </c>
      <c r="H229" t="s">
        <v>44</v>
      </c>
      <c r="I229" t="s">
        <v>45</v>
      </c>
      <c r="J229" s="2">
        <v>74.063979034004305</v>
      </c>
      <c r="K229" s="2">
        <v>74.071435144524216</v>
      </c>
      <c r="L229" s="2">
        <v>87.267357878690333</v>
      </c>
      <c r="M229" s="2">
        <v>87.267187970524617</v>
      </c>
      <c r="N229" s="2">
        <v>0</v>
      </c>
      <c r="O229" s="2">
        <v>5.1311293536607627E-2</v>
      </c>
      <c r="P229" s="2">
        <v>0</v>
      </c>
      <c r="Q229" s="2">
        <v>2.6771688831965939E-2</v>
      </c>
      <c r="R229" s="3">
        <v>23911.823202325231</v>
      </c>
      <c r="S229" s="3">
        <v>23911.82316594624</v>
      </c>
      <c r="T229" s="27" t="s">
        <v>41</v>
      </c>
      <c r="U229" t="s">
        <v>41</v>
      </c>
      <c r="V229">
        <v>6.7606817440389229</v>
      </c>
      <c r="W229" s="3">
        <v>6.7607732252227075</v>
      </c>
      <c r="X229" s="3">
        <v>13.488001810492609</v>
      </c>
      <c r="Y229" s="3">
        <v>13.488717956092609</v>
      </c>
      <c r="Z229" s="3">
        <v>12.168048645511167</v>
      </c>
      <c r="AA229" s="3">
        <v>12.166762003211165</v>
      </c>
      <c r="AB229" s="3">
        <v>12.999695604414256</v>
      </c>
      <c r="AC229" s="3">
        <f t="shared" si="3"/>
        <v>-0.83293360120309146</v>
      </c>
      <c r="AD229" s="21">
        <v>0</v>
      </c>
      <c r="AE229" s="2">
        <f>((Z229*1000)*(O229/100))/'Sq Ft lookup'!$D$9</f>
        <v>3.1093541624379697E-3</v>
      </c>
      <c r="AF229" s="26">
        <f>(100-J229)/100*Y229*1000/'Sq Ft lookup'!$D$9</f>
        <v>1.7422493611236081</v>
      </c>
      <c r="AG229" s="26">
        <f>(100-K229)/100*Z229*1000/'Sq Ft lookup'!$D$9</f>
        <v>1.5712153310245047</v>
      </c>
    </row>
    <row r="230" spans="1:33">
      <c r="A230" t="s">
        <v>2062</v>
      </c>
      <c r="B230" t="s">
        <v>2049</v>
      </c>
      <c r="C230" t="s">
        <v>1808</v>
      </c>
      <c r="D230" t="s">
        <v>2050</v>
      </c>
      <c r="E230" t="s">
        <v>1810</v>
      </c>
      <c r="F230">
        <v>2004</v>
      </c>
      <c r="G230" t="s">
        <v>51</v>
      </c>
      <c r="H230" t="s">
        <v>52</v>
      </c>
      <c r="I230" t="s">
        <v>53</v>
      </c>
      <c r="J230" s="2">
        <v>85.344751714074945</v>
      </c>
      <c r="K230" s="2">
        <v>85.353140982092242</v>
      </c>
      <c r="L230" s="2">
        <v>92.519569019614863</v>
      </c>
      <c r="M230" s="2">
        <v>92.519524808131379</v>
      </c>
      <c r="N230" s="2">
        <v>0</v>
      </c>
      <c r="O230" s="2">
        <v>9.1929628422574572E-3</v>
      </c>
      <c r="P230" s="2">
        <v>0</v>
      </c>
      <c r="Q230" s="2">
        <v>3.5234918273984499E-2</v>
      </c>
      <c r="R230" s="3">
        <v>19936.852705331494</v>
      </c>
      <c r="S230" s="3">
        <v>19936.852527703573</v>
      </c>
      <c r="T230" s="27" t="s">
        <v>41</v>
      </c>
      <c r="U230" t="s">
        <v>41</v>
      </c>
      <c r="V230">
        <v>3.0739413552637282</v>
      </c>
      <c r="W230" s="3">
        <v>3.0739603414103795</v>
      </c>
      <c r="X230" s="3">
        <v>9.4982747255338005</v>
      </c>
      <c r="Y230" s="3">
        <v>9.4993378629338014</v>
      </c>
      <c r="Z230" s="3">
        <v>2.9682272427061842</v>
      </c>
      <c r="AA230" s="3">
        <v>2.9657748739061836</v>
      </c>
      <c r="AB230" s="3">
        <v>4.9789505253382487</v>
      </c>
      <c r="AC230" s="3">
        <f t="shared" si="3"/>
        <v>-2.0131756514320651</v>
      </c>
      <c r="AD230" s="21">
        <v>0</v>
      </c>
      <c r="AE230" s="2">
        <f>((Z230*1000)*(O230/100))/'Sq Ft lookup'!$D$9</f>
        <v>1.3589045194011088E-4</v>
      </c>
      <c r="AF230" s="26">
        <f>(100-J230)/100*Y230*1000/'Sq Ft lookup'!$D$9</f>
        <v>0.69330256440828475</v>
      </c>
      <c r="AG230" s="26">
        <f>(100-K230)/100*Z230*1000/'Sq Ft lookup'!$D$9</f>
        <v>0.21650998982584935</v>
      </c>
    </row>
    <row r="231" spans="1:33">
      <c r="A231" t="s">
        <v>2063</v>
      </c>
      <c r="B231" t="s">
        <v>2049</v>
      </c>
      <c r="C231" t="s">
        <v>1808</v>
      </c>
      <c r="D231" t="s">
        <v>2050</v>
      </c>
      <c r="E231" t="s">
        <v>1810</v>
      </c>
      <c r="F231">
        <v>2004</v>
      </c>
      <c r="G231" t="s">
        <v>55</v>
      </c>
      <c r="H231" t="s">
        <v>225</v>
      </c>
      <c r="I231" t="s">
        <v>40</v>
      </c>
      <c r="J231" s="2">
        <v>86.611246471943133</v>
      </c>
      <c r="K231" s="2">
        <v>86.777608569090035</v>
      </c>
      <c r="L231" s="2">
        <v>81.698082504593074</v>
      </c>
      <c r="M231" s="2">
        <v>81.697337414154347</v>
      </c>
      <c r="N231" s="2">
        <v>0</v>
      </c>
      <c r="O231" s="2">
        <v>2.510364490622197E-2</v>
      </c>
      <c r="P231" s="2">
        <v>0</v>
      </c>
      <c r="Q231" s="2">
        <v>1.3517347457611925E-2</v>
      </c>
      <c r="R231" s="3">
        <v>31646.148598219042</v>
      </c>
      <c r="S231" s="3">
        <v>31646.148455430983</v>
      </c>
      <c r="T231" s="27" t="s">
        <v>41</v>
      </c>
      <c r="U231" t="s">
        <v>41</v>
      </c>
      <c r="V231">
        <v>14.317704452960751</v>
      </c>
      <c r="W231" s="3">
        <v>14.31828733230393</v>
      </c>
      <c r="X231" s="3">
        <v>13.43385600500765</v>
      </c>
      <c r="Y231" s="3">
        <v>13.433618952936149</v>
      </c>
      <c r="Z231" s="3">
        <v>9.1782465545441667</v>
      </c>
      <c r="AA231" s="3">
        <v>9.1765705566441689</v>
      </c>
      <c r="AB231" s="3">
        <v>2.1553432771874386</v>
      </c>
      <c r="AC231" s="3">
        <f t="shared" si="3"/>
        <v>7.0212272794567303</v>
      </c>
      <c r="AD231" s="21">
        <v>0</v>
      </c>
      <c r="AE231" s="2">
        <f>((Z231*1000)*(O231/100))/'Sq Ft lookup'!$D$9</f>
        <v>1.1474474221465738E-3</v>
      </c>
      <c r="AF231" s="26">
        <f>(100-J231)/100*Y231*1000/'Sq Ft lookup'!$D$9</f>
        <v>0.89571420891780607</v>
      </c>
      <c r="AG231" s="26">
        <f>(100-K231)/100*Z231*1000/'Sq Ft lookup'!$D$9</f>
        <v>0.60437434558557623</v>
      </c>
    </row>
    <row r="232" spans="1:33">
      <c r="A232" t="s">
        <v>2064</v>
      </c>
      <c r="B232" t="s">
        <v>2049</v>
      </c>
      <c r="C232" t="s">
        <v>1808</v>
      </c>
      <c r="D232" t="s">
        <v>2050</v>
      </c>
      <c r="E232" t="s">
        <v>1810</v>
      </c>
      <c r="F232">
        <v>2004</v>
      </c>
      <c r="G232" t="s">
        <v>55</v>
      </c>
      <c r="H232" t="s">
        <v>56</v>
      </c>
      <c r="I232" t="s">
        <v>57</v>
      </c>
      <c r="J232" s="2">
        <v>87.979317787573748</v>
      </c>
      <c r="K232" s="2">
        <v>87.981810857790848</v>
      </c>
      <c r="L232" s="2">
        <v>89.886779956887878</v>
      </c>
      <c r="M232" s="2">
        <v>89.886851688881038</v>
      </c>
      <c r="N232" s="2">
        <v>0</v>
      </c>
      <c r="O232" s="2">
        <v>0.10016498740428291</v>
      </c>
      <c r="P232" s="2">
        <v>0</v>
      </c>
      <c r="Q232" s="2">
        <v>3.7576656014922542E-2</v>
      </c>
      <c r="R232" s="3">
        <v>31144.439283823525</v>
      </c>
      <c r="S232" s="3">
        <v>31144.438988973667</v>
      </c>
      <c r="T232" s="27" t="s">
        <v>41</v>
      </c>
      <c r="U232" t="s">
        <v>41</v>
      </c>
      <c r="V232">
        <v>3.2056578044672892</v>
      </c>
      <c r="W232" s="3">
        <v>3.2056350672740987</v>
      </c>
      <c r="X232" s="3">
        <v>13.338348817695973</v>
      </c>
      <c r="Y232" s="3">
        <v>13.338348817695973</v>
      </c>
      <c r="Z232" s="3">
        <v>2.3149370796502646</v>
      </c>
      <c r="AA232" s="3">
        <v>2.3149370796502646</v>
      </c>
      <c r="AB232" s="3">
        <v>3.2955516595416099</v>
      </c>
      <c r="AC232" s="3">
        <f t="shared" si="3"/>
        <v>-0.98061457989134526</v>
      </c>
      <c r="AD232" s="21">
        <v>0</v>
      </c>
      <c r="AE232" s="2">
        <f>((Z232*1000)*(O232/100))/'Sq Ft lookup'!$D$9</f>
        <v>1.1547591804027698E-3</v>
      </c>
      <c r="AF232" s="26">
        <f>(100-J232)/100*Y232*1000/'Sq Ft lookup'!$D$9</f>
        <v>0.79848631661361902</v>
      </c>
      <c r="AG232" s="26">
        <f>(100-K232)/100*Z232*1000/'Sq Ft lookup'!$D$9</f>
        <v>0.13855254818501084</v>
      </c>
    </row>
    <row r="233" spans="1:33">
      <c r="A233" t="s">
        <v>2065</v>
      </c>
      <c r="B233" t="s">
        <v>2049</v>
      </c>
      <c r="C233" t="s">
        <v>1808</v>
      </c>
      <c r="D233" t="s">
        <v>2050</v>
      </c>
      <c r="E233" t="s">
        <v>1810</v>
      </c>
      <c r="F233">
        <v>2004</v>
      </c>
      <c r="G233" t="s">
        <v>75</v>
      </c>
      <c r="H233" t="s">
        <v>235</v>
      </c>
      <c r="I233" t="s">
        <v>63</v>
      </c>
      <c r="J233" s="2">
        <v>73.085118969774427</v>
      </c>
      <c r="K233" s="2">
        <v>73.080105640854896</v>
      </c>
      <c r="L233" s="2">
        <v>92.484573028696914</v>
      </c>
      <c r="M233" s="2">
        <v>92.484597977910184</v>
      </c>
      <c r="N233" s="2">
        <v>0</v>
      </c>
      <c r="O233" s="2">
        <v>0.41113027666707797</v>
      </c>
      <c r="P233" s="2">
        <v>0</v>
      </c>
      <c r="Q233" s="2">
        <v>0.2145027563676237</v>
      </c>
      <c r="R233" s="3">
        <v>17628.551238870376</v>
      </c>
      <c r="S233" s="3">
        <v>17628.551239116434</v>
      </c>
      <c r="T233" s="27" t="s">
        <v>41</v>
      </c>
      <c r="U233" t="s">
        <v>41</v>
      </c>
      <c r="V233">
        <v>4.3204806031589866</v>
      </c>
      <c r="W233" s="3">
        <v>4.3204662623476562</v>
      </c>
      <c r="X233" s="3">
        <v>9.322372997302061</v>
      </c>
      <c r="Y233" s="3">
        <v>9.322372997302061</v>
      </c>
      <c r="Z233" s="3">
        <v>3.6268333738502783</v>
      </c>
      <c r="AA233" s="3">
        <v>3.6233590478502782</v>
      </c>
      <c r="AB233" s="3">
        <v>3.295560392789544</v>
      </c>
      <c r="AC233" s="3">
        <f t="shared" si="3"/>
        <v>0.32779865506073413</v>
      </c>
      <c r="AD233" s="21">
        <v>0</v>
      </c>
      <c r="AE233" s="2">
        <f>((Z233*1000)*(O233/100))/'Sq Ft lookup'!$D$9</f>
        <v>7.425801834743311E-3</v>
      </c>
      <c r="AF233" s="26">
        <f>(100-J233)/100*Y233*1000/'Sq Ft lookup'!$D$9</f>
        <v>1.2495545823793444</v>
      </c>
      <c r="AG233" s="26">
        <f>(100-K233)/100*Z233*1000/'Sq Ft lookup'!$D$9</f>
        <v>0.48622495658501647</v>
      </c>
    </row>
    <row r="234" spans="1:33">
      <c r="A234" t="s">
        <v>2066</v>
      </c>
      <c r="B234" t="s">
        <v>2049</v>
      </c>
      <c r="C234" t="s">
        <v>1808</v>
      </c>
      <c r="D234" t="s">
        <v>2050</v>
      </c>
      <c r="E234" t="s">
        <v>1810</v>
      </c>
      <c r="F234">
        <v>2004</v>
      </c>
      <c r="G234" t="s">
        <v>75</v>
      </c>
      <c r="H234" t="s">
        <v>76</v>
      </c>
      <c r="I234" t="s">
        <v>77</v>
      </c>
      <c r="J234" s="2">
        <v>70.997297404940056</v>
      </c>
      <c r="K234" s="2">
        <v>71.007340829123294</v>
      </c>
      <c r="L234" s="2">
        <v>88.014484339021976</v>
      </c>
      <c r="M234" s="2">
        <v>88.01387505750408</v>
      </c>
      <c r="N234" s="2">
        <v>0</v>
      </c>
      <c r="O234" s="2">
        <v>0.23490821329224565</v>
      </c>
      <c r="P234" s="2">
        <v>0</v>
      </c>
      <c r="Q234" s="2">
        <v>0.11459412559085395</v>
      </c>
      <c r="R234" s="3">
        <v>17333.987709785</v>
      </c>
      <c r="S234" s="3">
        <v>17333.987442744998</v>
      </c>
      <c r="T234" s="27" t="s">
        <v>41</v>
      </c>
      <c r="U234" t="s">
        <v>41</v>
      </c>
      <c r="V234">
        <v>7.8998835594119345</v>
      </c>
      <c r="W234" s="3">
        <v>7.9002901003069503</v>
      </c>
      <c r="X234" s="3">
        <v>9.1795342160160249</v>
      </c>
      <c r="Y234" s="3">
        <v>9.1834110076160265</v>
      </c>
      <c r="Z234" s="3">
        <v>5.0797168091307636</v>
      </c>
      <c r="AA234" s="3">
        <v>5.0793956910307632</v>
      </c>
      <c r="AB234" s="3">
        <v>8.9711751027243398</v>
      </c>
      <c r="AC234" s="3">
        <f t="shared" si="3"/>
        <v>-3.8917794116935767</v>
      </c>
      <c r="AD234" s="21">
        <v>0</v>
      </c>
      <c r="AE234" s="2">
        <f>((Z234*1000)*(O234/100))/'Sq Ft lookup'!$D$9</f>
        <v>5.9425657353759714E-3</v>
      </c>
      <c r="AF234" s="26">
        <f>(100-J234)/100*Y234*1000/'Sq Ft lookup'!$D$9</f>
        <v>1.3264130391538216</v>
      </c>
      <c r="AG234" s="26">
        <f>(100-K234)/100*Z234*1000/'Sq Ft lookup'!$D$9</f>
        <v>0.73343873571564544</v>
      </c>
    </row>
    <row r="235" spans="1:33">
      <c r="A235" t="s">
        <v>2067</v>
      </c>
      <c r="B235" t="s">
        <v>2049</v>
      </c>
      <c r="C235" t="s">
        <v>1808</v>
      </c>
      <c r="D235" t="s">
        <v>2050</v>
      </c>
      <c r="E235" t="s">
        <v>1810</v>
      </c>
      <c r="F235">
        <v>2004</v>
      </c>
      <c r="G235" t="s">
        <v>61</v>
      </c>
      <c r="H235" t="s">
        <v>62</v>
      </c>
      <c r="I235" t="s">
        <v>63</v>
      </c>
      <c r="J235" s="2">
        <v>62.038926683307302</v>
      </c>
      <c r="K235" s="2">
        <v>62.125379454828945</v>
      </c>
      <c r="L235" s="2">
        <v>86.719167662448584</v>
      </c>
      <c r="M235" s="2">
        <v>86.717386457429342</v>
      </c>
      <c r="N235" s="2">
        <v>0</v>
      </c>
      <c r="O235" s="2">
        <v>0.72985339297885443</v>
      </c>
      <c r="P235" s="2">
        <v>0</v>
      </c>
      <c r="Q235" s="2">
        <v>0.38079307060298689</v>
      </c>
      <c r="R235" s="3">
        <v>15846.947698668402</v>
      </c>
      <c r="S235" s="3">
        <v>15846.93799803239</v>
      </c>
      <c r="T235" s="27" t="s">
        <v>41</v>
      </c>
      <c r="U235" t="s">
        <v>41</v>
      </c>
      <c r="V235">
        <v>2.8550674140434245</v>
      </c>
      <c r="W235" s="3">
        <v>2.8554522042094632</v>
      </c>
      <c r="X235" s="3">
        <v>5.6938181946773598</v>
      </c>
      <c r="Y235" s="3">
        <v>5.6971433142773602</v>
      </c>
      <c r="Z235" s="3">
        <v>3.1816262638278721</v>
      </c>
      <c r="AA235" s="3">
        <v>3.1677034067278722</v>
      </c>
      <c r="AB235" s="3">
        <v>3.3285878258521819</v>
      </c>
      <c r="AC235" s="3">
        <f t="shared" si="3"/>
        <v>-0.16088441912430973</v>
      </c>
      <c r="AD235" s="21">
        <v>0</v>
      </c>
      <c r="AE235" s="2">
        <f>((Z235*1000)*(O235/100))/'Sq Ft lookup'!$D$9</f>
        <v>1.1564346234289882E-2</v>
      </c>
      <c r="AF235" s="26">
        <f>(100-J235)/100*Y235*1000/'Sq Ft lookup'!$D$9</f>
        <v>1.0770402143873929</v>
      </c>
      <c r="AG235" s="26">
        <f>(100-K235)/100*Z235*1000/'Sq Ft lookup'!$D$9</f>
        <v>0.60011398136967598</v>
      </c>
    </row>
    <row r="236" spans="1:33">
      <c r="A236" t="s">
        <v>2068</v>
      </c>
      <c r="B236" t="s">
        <v>2069</v>
      </c>
      <c r="C236" t="s">
        <v>1808</v>
      </c>
      <c r="D236" t="s">
        <v>2070</v>
      </c>
      <c r="E236" t="s">
        <v>1810</v>
      </c>
      <c r="F236">
        <v>2004</v>
      </c>
      <c r="G236" t="s">
        <v>79</v>
      </c>
      <c r="H236" t="s">
        <v>62</v>
      </c>
      <c r="I236" t="s">
        <v>70</v>
      </c>
      <c r="J236" s="2">
        <v>34.703889501915953</v>
      </c>
      <c r="K236" s="2">
        <v>35.083375065295343</v>
      </c>
      <c r="L236" s="2">
        <v>81.036856047604431</v>
      </c>
      <c r="M236" s="2">
        <v>81.068292189082101</v>
      </c>
      <c r="N236" s="2">
        <v>0</v>
      </c>
      <c r="O236" s="2">
        <v>0.98641881509181262</v>
      </c>
      <c r="P236" s="2">
        <v>0</v>
      </c>
      <c r="Q236" s="2">
        <v>1.3327514398713822</v>
      </c>
      <c r="R236" s="3">
        <v>13527.393443908944</v>
      </c>
      <c r="S236" s="3">
        <v>13503.217943182864</v>
      </c>
      <c r="T236" s="27" t="s">
        <v>41</v>
      </c>
      <c r="U236" t="s">
        <v>41</v>
      </c>
      <c r="V236">
        <v>3.1139616628297322</v>
      </c>
      <c r="W236" s="3">
        <v>3.1087995883547497</v>
      </c>
      <c r="X236" s="3">
        <v>4.2175740077970918</v>
      </c>
      <c r="Y236" s="3">
        <v>4.209872777056427</v>
      </c>
      <c r="Z236" s="3">
        <v>3.7305726636957082</v>
      </c>
      <c r="AA236" s="3">
        <v>3.7012559524538253</v>
      </c>
      <c r="AB236" s="3">
        <v>3.5587827872725839</v>
      </c>
      <c r="AC236" s="3">
        <f t="shared" si="3"/>
        <v>0.14247316518124142</v>
      </c>
      <c r="AD236" s="21">
        <v>0</v>
      </c>
      <c r="AE236" s="2">
        <f>((Z236*1000)*(O236/100))/'Sq Ft lookup'!$D$9</f>
        <v>1.8326230411038983E-2</v>
      </c>
      <c r="AF236" s="26">
        <f>(100-J236)/100*Y236*1000/'Sq Ft lookup'!$D$9</f>
        <v>1.3689657272587272</v>
      </c>
      <c r="AG236" s="26">
        <f>(100-K236)/100*Z236*1000/'Sq Ft lookup'!$D$9</f>
        <v>1.2060567051832489</v>
      </c>
    </row>
    <row r="237" spans="1:33">
      <c r="A237" t="s">
        <v>2071</v>
      </c>
      <c r="B237" t="s">
        <v>2069</v>
      </c>
      <c r="C237" t="s">
        <v>1808</v>
      </c>
      <c r="D237" t="s">
        <v>2070</v>
      </c>
      <c r="E237" t="s">
        <v>1810</v>
      </c>
      <c r="F237">
        <v>2004</v>
      </c>
      <c r="G237" t="s">
        <v>81</v>
      </c>
      <c r="H237" t="s">
        <v>82</v>
      </c>
      <c r="I237" t="s">
        <v>77</v>
      </c>
      <c r="J237" s="2">
        <v>49.263990408631223</v>
      </c>
      <c r="K237" s="2">
        <v>49.669746573461317</v>
      </c>
      <c r="L237" s="2">
        <v>75.307904740673877</v>
      </c>
      <c r="M237" s="2">
        <v>75.354514560474712</v>
      </c>
      <c r="N237" s="2">
        <v>0</v>
      </c>
      <c r="O237" s="2">
        <v>1.3527645515725213</v>
      </c>
      <c r="P237" s="2">
        <v>0</v>
      </c>
      <c r="Q237" s="2">
        <v>1.6207650759405414</v>
      </c>
      <c r="R237" s="3">
        <v>13762.225294211981</v>
      </c>
      <c r="S237" s="3">
        <v>13737.500580647224</v>
      </c>
      <c r="T237" s="27" t="s">
        <v>41</v>
      </c>
      <c r="U237" t="s">
        <v>41</v>
      </c>
      <c r="V237">
        <v>6.3855023846112013</v>
      </c>
      <c r="W237" s="3">
        <v>6.3734499258584272</v>
      </c>
      <c r="X237" s="3">
        <v>4.8387213398126958</v>
      </c>
      <c r="Y237" s="3">
        <v>4.8388236975803105</v>
      </c>
      <c r="Z237" s="3">
        <v>3.3588140085911093</v>
      </c>
      <c r="AA237" s="3">
        <v>3.3256279580370118</v>
      </c>
      <c r="AB237" s="3">
        <v>8.9800388835999367</v>
      </c>
      <c r="AC237" s="3">
        <f t="shared" si="3"/>
        <v>-5.6544109255629245</v>
      </c>
      <c r="AD237" s="21">
        <v>0</v>
      </c>
      <c r="AE237" s="2">
        <f>((Z237*1000)*(O237/100))/'Sq Ft lookup'!$D$9</f>
        <v>2.2627910986789117E-2</v>
      </c>
      <c r="AF237" s="26">
        <f>(100-J237)/100*Y237*1000/'Sq Ft lookup'!$D$9</f>
        <v>1.2226225375068585</v>
      </c>
      <c r="AG237" s="26">
        <f>(100-K237)/100*Z237*1000/'Sq Ft lookup'!$D$9</f>
        <v>0.84188227223604994</v>
      </c>
    </row>
    <row r="238" spans="1:33">
      <c r="A238" t="s">
        <v>2072</v>
      </c>
      <c r="B238" t="s">
        <v>2069</v>
      </c>
      <c r="C238" t="s">
        <v>1808</v>
      </c>
      <c r="D238" t="s">
        <v>2070</v>
      </c>
      <c r="E238" t="s">
        <v>1810</v>
      </c>
      <c r="F238">
        <v>2004</v>
      </c>
      <c r="G238" t="s">
        <v>59</v>
      </c>
      <c r="H238" t="s">
        <v>44</v>
      </c>
      <c r="I238" t="s">
        <v>45</v>
      </c>
      <c r="J238" s="2">
        <v>42.609028884102372</v>
      </c>
      <c r="K238" s="2">
        <v>43.085292693418552</v>
      </c>
      <c r="L238" s="2">
        <v>83.241055456591212</v>
      </c>
      <c r="M238" s="2">
        <v>83.261940937448671</v>
      </c>
      <c r="N238" s="2">
        <v>0</v>
      </c>
      <c r="O238" s="2">
        <v>1.269832697311768</v>
      </c>
      <c r="P238" s="2">
        <v>0</v>
      </c>
      <c r="Q238" s="2">
        <v>1.5214033260243101</v>
      </c>
      <c r="R238" s="3">
        <v>16564.502612862863</v>
      </c>
      <c r="S238" s="3">
        <v>16539.660016334627</v>
      </c>
      <c r="T238" s="27" t="s">
        <v>41</v>
      </c>
      <c r="U238" t="s">
        <v>41</v>
      </c>
      <c r="V238">
        <v>2.3657779567548678</v>
      </c>
      <c r="W238" s="3">
        <v>2.3628298328777939</v>
      </c>
      <c r="X238" s="3">
        <v>5.5641045796722031</v>
      </c>
      <c r="Y238" s="3">
        <v>5.5640630653265282</v>
      </c>
      <c r="Z238" s="3">
        <v>4.960509475755666</v>
      </c>
      <c r="AA238" s="3">
        <v>4.9604742682519616</v>
      </c>
      <c r="AB238" s="3">
        <v>3.0786766273506094</v>
      </c>
      <c r="AC238" s="3">
        <f t="shared" si="3"/>
        <v>1.8817976409013522</v>
      </c>
      <c r="AD238" s="21">
        <v>0</v>
      </c>
      <c r="AE238" s="2">
        <f>((Z238*1000)*(O238/100))/'Sq Ft lookup'!$D$9</f>
        <v>3.1369607209359572E-2</v>
      </c>
      <c r="AF238" s="26">
        <f>(100-J238)/100*Y238*1000/'Sq Ft lookup'!$D$9</f>
        <v>1.5902738180736431</v>
      </c>
      <c r="AG238" s="26">
        <f>(100-K238)/100*Z238*1000/'Sq Ft lookup'!$D$9</f>
        <v>1.406005701713932</v>
      </c>
    </row>
    <row r="239" spans="1:33">
      <c r="A239" t="s">
        <v>2073</v>
      </c>
      <c r="B239" t="s">
        <v>2069</v>
      </c>
      <c r="C239" t="s">
        <v>1808</v>
      </c>
      <c r="D239" t="s">
        <v>2070</v>
      </c>
      <c r="E239" t="s">
        <v>1810</v>
      </c>
      <c r="F239">
        <v>2004</v>
      </c>
      <c r="G239" t="s">
        <v>68</v>
      </c>
      <c r="H239" t="s">
        <v>69</v>
      </c>
      <c r="I239" t="s">
        <v>70</v>
      </c>
      <c r="J239" s="2">
        <v>55.804491425904004</v>
      </c>
      <c r="K239" s="2">
        <v>55.560213936621359</v>
      </c>
      <c r="L239" s="2">
        <v>89.553948939331491</v>
      </c>
      <c r="M239" s="2">
        <v>89.585067615796504</v>
      </c>
      <c r="N239" s="2">
        <v>0</v>
      </c>
      <c r="O239" s="2">
        <v>2.9526553335931118</v>
      </c>
      <c r="P239" s="2">
        <v>0</v>
      </c>
      <c r="Q239" s="2">
        <v>3.0211626581187261</v>
      </c>
      <c r="R239" s="3">
        <v>8693.249326910096</v>
      </c>
      <c r="S239" s="3">
        <v>8668.9897259817517</v>
      </c>
      <c r="T239" s="27" t="s">
        <v>41</v>
      </c>
      <c r="U239" t="s">
        <v>41</v>
      </c>
      <c r="V239">
        <v>0.97107885003977579</v>
      </c>
      <c r="W239" s="3">
        <v>0.96818632876903199</v>
      </c>
      <c r="X239" s="3">
        <v>3.0297415923792022</v>
      </c>
      <c r="Y239" s="3">
        <v>3.0299477820804634</v>
      </c>
      <c r="Z239" s="3">
        <v>1.6814497835899918</v>
      </c>
      <c r="AA239" s="3">
        <v>1.7592937603466416</v>
      </c>
      <c r="AB239" s="3">
        <v>3.6763669217881221</v>
      </c>
      <c r="AC239" s="3">
        <f t="shared" si="3"/>
        <v>-1.9170731614414804</v>
      </c>
      <c r="AD239" s="21">
        <v>0</v>
      </c>
      <c r="AE239" s="2">
        <f>((Z239*1000)*(O239/100))/'Sq Ft lookup'!$D$9</f>
        <v>2.4724809121942092E-2</v>
      </c>
      <c r="AF239" s="26">
        <f>(100-J239)/100*Y239*1000/'Sq Ft lookup'!$D$9</f>
        <v>0.66688288437251142</v>
      </c>
      <c r="AG239" s="26">
        <f>(100-K239)/100*Z239*1000/'Sq Ft lookup'!$D$9</f>
        <v>0.37212783196739813</v>
      </c>
    </row>
    <row r="240" spans="1:33">
      <c r="A240" t="s">
        <v>2074</v>
      </c>
      <c r="B240" t="s">
        <v>2069</v>
      </c>
      <c r="C240" t="s">
        <v>1808</v>
      </c>
      <c r="D240" t="s">
        <v>2070</v>
      </c>
      <c r="E240" t="s">
        <v>1810</v>
      </c>
      <c r="F240">
        <v>2004</v>
      </c>
      <c r="G240" t="s">
        <v>47</v>
      </c>
      <c r="H240" t="s">
        <v>220</v>
      </c>
      <c r="I240" t="s">
        <v>57</v>
      </c>
      <c r="J240" s="2">
        <v>61.574946308940561</v>
      </c>
      <c r="K240" s="2">
        <v>61.834984506108206</v>
      </c>
      <c r="L240" s="2">
        <v>87.688339503566652</v>
      </c>
      <c r="M240" s="2">
        <v>87.697825746039044</v>
      </c>
      <c r="N240" s="2">
        <v>0</v>
      </c>
      <c r="O240" s="2">
        <v>0.38659733674982938</v>
      </c>
      <c r="P240" s="2">
        <v>0</v>
      </c>
      <c r="Q240" s="2">
        <v>0.46318728888361266</v>
      </c>
      <c r="R240" s="3">
        <v>30027.839399099215</v>
      </c>
      <c r="S240" s="3">
        <v>30003.144790340873</v>
      </c>
      <c r="T240" s="27" t="s">
        <v>41</v>
      </c>
      <c r="U240" t="s">
        <v>41</v>
      </c>
      <c r="V240">
        <v>6.1148089673453976</v>
      </c>
      <c r="W240" s="3">
        <v>6.110097378691755</v>
      </c>
      <c r="X240" s="3">
        <v>14.922104803599677</v>
      </c>
      <c r="Y240" s="3">
        <v>14.921864685641054</v>
      </c>
      <c r="Z240" s="3">
        <v>13.639980625004952</v>
      </c>
      <c r="AA240" s="3">
        <v>13.601315131456715</v>
      </c>
      <c r="AB240" s="3">
        <v>3.6763794938750811</v>
      </c>
      <c r="AC240" s="3">
        <f t="shared" si="3"/>
        <v>9.9249356375816333</v>
      </c>
      <c r="AD240" s="21">
        <v>0</v>
      </c>
      <c r="AE240" s="2">
        <f>((Z240*1000)*(O240/100))/'Sq Ft lookup'!$D$9</f>
        <v>2.6260857484791771E-2</v>
      </c>
      <c r="AF240" s="26">
        <f>(100-J240)/100*Y240*1000/'Sq Ft lookup'!$D$9</f>
        <v>2.8554454766757038</v>
      </c>
      <c r="AG240" s="26">
        <f>(100-K240)/100*Z240*1000/'Sq Ft lookup'!$D$9</f>
        <v>2.5924804376976986</v>
      </c>
    </row>
    <row r="241" spans="1:33">
      <c r="A241" t="s">
        <v>2075</v>
      </c>
      <c r="B241" t="s">
        <v>2069</v>
      </c>
      <c r="C241" t="s">
        <v>1808</v>
      </c>
      <c r="D241" t="s">
        <v>2070</v>
      </c>
      <c r="E241" t="s">
        <v>1810</v>
      </c>
      <c r="F241">
        <v>2004</v>
      </c>
      <c r="G241" t="s">
        <v>47</v>
      </c>
      <c r="H241" t="s">
        <v>39</v>
      </c>
      <c r="I241" t="s">
        <v>40</v>
      </c>
      <c r="J241" s="2">
        <v>89.124152943842589</v>
      </c>
      <c r="K241" s="2">
        <v>89.19923315148047</v>
      </c>
      <c r="L241" s="2">
        <v>95.897029902181586</v>
      </c>
      <c r="M241" s="2">
        <v>95.901089412272469</v>
      </c>
      <c r="N241" s="2">
        <v>0</v>
      </c>
      <c r="O241" s="2">
        <v>0.11889582186361808</v>
      </c>
      <c r="P241" s="2">
        <v>0</v>
      </c>
      <c r="Q241" s="2">
        <v>0.35053703792949026</v>
      </c>
      <c r="R241" s="3">
        <v>30488.33448645052</v>
      </c>
      <c r="S241" s="3">
        <v>30460.108407695756</v>
      </c>
      <c r="T241" s="27" t="s">
        <v>41</v>
      </c>
      <c r="U241" t="s">
        <v>41</v>
      </c>
      <c r="V241">
        <v>4.7452886077079546</v>
      </c>
      <c r="W241" s="3">
        <v>4.7405937900343336</v>
      </c>
      <c r="X241" s="3">
        <v>15.122328096247418</v>
      </c>
      <c r="Y241" s="3">
        <v>15.122261725952999</v>
      </c>
      <c r="Z241" s="3">
        <v>2.3061072481199121</v>
      </c>
      <c r="AA241" s="3">
        <v>2.287612004239735</v>
      </c>
      <c r="AB241" s="3">
        <v>2.0404158357863182</v>
      </c>
      <c r="AC241" s="3">
        <f t="shared" si="3"/>
        <v>0.24719616845341674</v>
      </c>
      <c r="AD241" s="21">
        <v>0</v>
      </c>
      <c r="AE241" s="2">
        <f>((Z241*1000)*(O241/100))/'Sq Ft lookup'!$D$9</f>
        <v>1.3654707000541014E-3</v>
      </c>
      <c r="AF241" s="26">
        <f>(100-J241)/100*Y241*1000/'Sq Ft lookup'!$D$9</f>
        <v>0.81906078523230985</v>
      </c>
      <c r="AG241" s="26">
        <f>(100-K241)/100*Z241*1000/'Sq Ft lookup'!$D$9</f>
        <v>0.12404246371824776</v>
      </c>
    </row>
    <row r="242" spans="1:33">
      <c r="A242" t="s">
        <v>2076</v>
      </c>
      <c r="B242" t="s">
        <v>2069</v>
      </c>
      <c r="C242" t="s">
        <v>1808</v>
      </c>
      <c r="D242" t="s">
        <v>2070</v>
      </c>
      <c r="E242" t="s">
        <v>1810</v>
      </c>
      <c r="F242">
        <v>2004</v>
      </c>
      <c r="G242" t="s">
        <v>49</v>
      </c>
      <c r="H242" t="s">
        <v>44</v>
      </c>
      <c r="I242" t="s">
        <v>45</v>
      </c>
      <c r="J242" s="2">
        <v>41.246073049170192</v>
      </c>
      <c r="K242" s="2">
        <v>41.719055291787811</v>
      </c>
      <c r="L242" s="2">
        <v>82.025857603621603</v>
      </c>
      <c r="M242" s="2">
        <v>82.045170102250026</v>
      </c>
      <c r="N242" s="2">
        <v>0</v>
      </c>
      <c r="O242" s="2">
        <v>1.2064005902600907</v>
      </c>
      <c r="P242" s="2">
        <v>0</v>
      </c>
      <c r="Q242" s="2">
        <v>1.4454044807832189</v>
      </c>
      <c r="R242" s="3">
        <v>17983.138507723903</v>
      </c>
      <c r="S242" s="3">
        <v>17959.972078368981</v>
      </c>
      <c r="T242" s="27" t="s">
        <v>41</v>
      </c>
      <c r="U242" t="s">
        <v>41</v>
      </c>
      <c r="V242">
        <v>2.5258614706390095</v>
      </c>
      <c r="W242" s="3">
        <v>2.5231478194095582</v>
      </c>
      <c r="X242" s="3">
        <v>5.5391441387833522</v>
      </c>
      <c r="Y242" s="3">
        <v>5.5393223011731445</v>
      </c>
      <c r="Z242" s="3">
        <v>5.063168266121103</v>
      </c>
      <c r="AA242" s="3">
        <v>5.054542640273513</v>
      </c>
      <c r="AB242" s="3">
        <v>2.0587151736103322</v>
      </c>
      <c r="AC242" s="3">
        <f t="shared" si="3"/>
        <v>2.9958274666631808</v>
      </c>
      <c r="AD242" s="21">
        <v>0</v>
      </c>
      <c r="AE242" s="2">
        <f>((Z242*1000)*(O242/100))/'Sq Ft lookup'!$D$9</f>
        <v>3.0419368450371805E-2</v>
      </c>
      <c r="AF242" s="26">
        <f>(100-J242)/100*Y242*1000/'Sq Ft lookup'!$D$9</f>
        <v>1.6208014832680748</v>
      </c>
      <c r="AG242" s="26">
        <f>(100-K242)/100*Z242*1000/'Sq Ft lookup'!$D$9</f>
        <v>1.4695529370825626</v>
      </c>
    </row>
    <row r="243" spans="1:33">
      <c r="A243" t="s">
        <v>2077</v>
      </c>
      <c r="B243" t="s">
        <v>2069</v>
      </c>
      <c r="C243" t="s">
        <v>1808</v>
      </c>
      <c r="D243" t="s">
        <v>2070</v>
      </c>
      <c r="E243" t="s">
        <v>1810</v>
      </c>
      <c r="F243">
        <v>2004</v>
      </c>
      <c r="G243" t="s">
        <v>65</v>
      </c>
      <c r="H243" t="s">
        <v>230</v>
      </c>
      <c r="I243" t="s">
        <v>63</v>
      </c>
      <c r="J243" s="2">
        <v>83.015587882706299</v>
      </c>
      <c r="K243" s="2">
        <v>83.069303693061826</v>
      </c>
      <c r="L243" s="2">
        <v>94.494977536538471</v>
      </c>
      <c r="M243" s="2">
        <v>94.501843714363346</v>
      </c>
      <c r="N243" s="2">
        <v>0</v>
      </c>
      <c r="O243" s="2">
        <v>1.0679629397783044</v>
      </c>
      <c r="P243" s="2">
        <v>0</v>
      </c>
      <c r="Q243" s="2">
        <v>1.2795405033188767</v>
      </c>
      <c r="R243" s="3">
        <v>25260.711841196913</v>
      </c>
      <c r="S243" s="3">
        <v>25233.814248885115</v>
      </c>
      <c r="T243" s="27" t="s">
        <v>41</v>
      </c>
      <c r="U243" t="s">
        <v>41</v>
      </c>
      <c r="V243">
        <v>4.7467400269692783</v>
      </c>
      <c r="W243" s="3">
        <v>4.7408200018890279</v>
      </c>
      <c r="X243" s="3">
        <v>12.295737055752793</v>
      </c>
      <c r="Y243" s="3">
        <v>12.308163493539556</v>
      </c>
      <c r="Z243" s="3">
        <v>2.9139464191866518</v>
      </c>
      <c r="AA243" s="3">
        <v>2.913949370341522</v>
      </c>
      <c r="AB243" s="3">
        <v>4.9716460144459287</v>
      </c>
      <c r="AC243" s="3">
        <f t="shared" si="3"/>
        <v>-2.0576966441044067</v>
      </c>
      <c r="AD243" s="21">
        <v>0</v>
      </c>
      <c r="AE243" s="2">
        <f>((Z243*1000)*(O243/100))/'Sq Ft lookup'!$D$9</f>
        <v>1.5497942152345815E-2</v>
      </c>
      <c r="AF243" s="26">
        <f>(100-J243)/100*Y243*1000/'Sq Ft lookup'!$D$9</f>
        <v>1.0410703246080937</v>
      </c>
      <c r="AG243" s="26">
        <f>(100-K243)/100*Z243*1000/'Sq Ft lookup'!$D$9</f>
        <v>0.24569293763913921</v>
      </c>
    </row>
    <row r="244" spans="1:33">
      <c r="A244" t="s">
        <v>2078</v>
      </c>
      <c r="B244" t="s">
        <v>2069</v>
      </c>
      <c r="C244" t="s">
        <v>1808</v>
      </c>
      <c r="D244" t="s">
        <v>2070</v>
      </c>
      <c r="E244" t="s">
        <v>1810</v>
      </c>
      <c r="F244">
        <v>2004</v>
      </c>
      <c r="G244" t="s">
        <v>65</v>
      </c>
      <c r="H244" t="s">
        <v>66</v>
      </c>
      <c r="I244" t="s">
        <v>57</v>
      </c>
      <c r="J244" s="2">
        <v>83.067167537797602</v>
      </c>
      <c r="K244" s="2">
        <v>83.083961972674956</v>
      </c>
      <c r="L244" s="2">
        <v>91.016319602997413</v>
      </c>
      <c r="M244" s="2">
        <v>91.021977230395933</v>
      </c>
      <c r="N244" s="2">
        <v>0</v>
      </c>
      <c r="O244" s="2">
        <v>8.7206081558179466E-2</v>
      </c>
      <c r="P244" s="2">
        <v>0</v>
      </c>
      <c r="Q244" s="2">
        <v>0.12322426329167112</v>
      </c>
      <c r="R244" s="3">
        <v>25640.398614560756</v>
      </c>
      <c r="S244" s="3">
        <v>25620.112132907492</v>
      </c>
      <c r="T244" s="27" t="s">
        <v>41</v>
      </c>
      <c r="U244" t="s">
        <v>41</v>
      </c>
      <c r="V244">
        <v>2.6434249663986624</v>
      </c>
      <c r="W244" s="3">
        <v>2.6417601257267367</v>
      </c>
      <c r="X244" s="3">
        <v>12.381625210582573</v>
      </c>
      <c r="Y244" s="3">
        <v>12.381300231322498</v>
      </c>
      <c r="Z244" s="3">
        <v>2.8703243199116906</v>
      </c>
      <c r="AA244" s="3">
        <v>2.8848823909865149</v>
      </c>
      <c r="AB244" s="3">
        <v>4.9984953953668079</v>
      </c>
      <c r="AC244" s="3">
        <f t="shared" si="3"/>
        <v>-2.113613004380293</v>
      </c>
      <c r="AD244" s="21">
        <v>0</v>
      </c>
      <c r="AE244" s="2">
        <f>((Z244*1000)*(O244/100))/'Sq Ft lookup'!$D$9</f>
        <v>1.246562433967355E-3</v>
      </c>
      <c r="AF244" s="26">
        <f>(100-J244)/100*Y244*1000/'Sq Ft lookup'!$D$9</f>
        <v>1.0440761079741616</v>
      </c>
      <c r="AG244" s="26">
        <f>(100-K244)/100*Z244*1000/'Sq Ft lookup'!$D$9</f>
        <v>0.2418053553106676</v>
      </c>
    </row>
    <row r="245" spans="1:33">
      <c r="A245" t="s">
        <v>2079</v>
      </c>
      <c r="B245" t="s">
        <v>2069</v>
      </c>
      <c r="C245" t="s">
        <v>1808</v>
      </c>
      <c r="D245" t="s">
        <v>2070</v>
      </c>
      <c r="E245" t="s">
        <v>1810</v>
      </c>
      <c r="F245">
        <v>2004</v>
      </c>
      <c r="G245" t="s">
        <v>72</v>
      </c>
      <c r="H245" t="s">
        <v>73</v>
      </c>
      <c r="I245" t="s">
        <v>63</v>
      </c>
      <c r="J245" s="2">
        <v>77.102255561050526</v>
      </c>
      <c r="K245" s="2">
        <v>77.200074240999868</v>
      </c>
      <c r="L245" s="2">
        <v>89.463329290194622</v>
      </c>
      <c r="M245" s="2">
        <v>89.482035635102648</v>
      </c>
      <c r="N245" s="2">
        <v>0</v>
      </c>
      <c r="O245" s="2">
        <v>0.21338463576984801</v>
      </c>
      <c r="P245" s="2">
        <v>0</v>
      </c>
      <c r="Q245" s="2">
        <v>1.2602570794845556</v>
      </c>
      <c r="R245" s="3">
        <v>15125.518602562699</v>
      </c>
      <c r="S245" s="3">
        <v>15101.057551460732</v>
      </c>
      <c r="T245" s="27" t="s">
        <v>41</v>
      </c>
      <c r="U245" t="s">
        <v>41</v>
      </c>
      <c r="V245">
        <v>4.3410879976129708</v>
      </c>
      <c r="W245" s="3">
        <v>4.3333817277140128</v>
      </c>
      <c r="X245" s="3">
        <v>7.5763389129633678</v>
      </c>
      <c r="Y245" s="3">
        <v>7.5765187164709946</v>
      </c>
      <c r="Z245" s="3">
        <v>2.5952938931031015</v>
      </c>
      <c r="AA245" s="3">
        <v>2.5692182286400413</v>
      </c>
      <c r="AB245" s="3">
        <v>3.5397359245451958</v>
      </c>
      <c r="AC245" s="3">
        <f t="shared" si="3"/>
        <v>-0.97051769590515446</v>
      </c>
      <c r="AD245" s="21">
        <v>0</v>
      </c>
      <c r="AE245" s="2">
        <f>((Z245*1000)*(O245/100))/'Sq Ft lookup'!$D$9</f>
        <v>2.7579474207944038E-3</v>
      </c>
      <c r="AF245" s="26">
        <f>(100-J245)/100*Y245*1000/'Sq Ft lookup'!$D$9</f>
        <v>0.86397006626827855</v>
      </c>
      <c r="AG245" s="26">
        <f>(100-K245)/100*Z245*1000/'Sq Ft lookup'!$D$9</f>
        <v>0.29468380520685822</v>
      </c>
    </row>
    <row r="246" spans="1:33">
      <c r="A246" t="s">
        <v>2080</v>
      </c>
      <c r="B246" t="s">
        <v>2069</v>
      </c>
      <c r="C246" t="s">
        <v>1808</v>
      </c>
      <c r="D246" t="s">
        <v>2070</v>
      </c>
      <c r="E246" t="s">
        <v>1810</v>
      </c>
      <c r="F246">
        <v>2004</v>
      </c>
      <c r="G246" t="s">
        <v>38</v>
      </c>
      <c r="H246" t="s">
        <v>39</v>
      </c>
      <c r="I246" t="s">
        <v>40</v>
      </c>
      <c r="J246" s="2">
        <v>89.621999301413226</v>
      </c>
      <c r="K246" s="2">
        <v>89.700544246980101</v>
      </c>
      <c r="L246" s="2">
        <v>95.020041739674639</v>
      </c>
      <c r="M246" s="2">
        <v>95.024415188609751</v>
      </c>
      <c r="N246" s="2">
        <v>0</v>
      </c>
      <c r="O246" s="2">
        <v>0.12331330022300832</v>
      </c>
      <c r="P246" s="2">
        <v>0</v>
      </c>
      <c r="Q246" s="2">
        <v>0.32918739685510723</v>
      </c>
      <c r="R246" s="3">
        <v>35112.388262385881</v>
      </c>
      <c r="S246" s="3">
        <v>35084.117066366642</v>
      </c>
      <c r="T246" s="27" t="s">
        <v>41</v>
      </c>
      <c r="U246" t="s">
        <v>41</v>
      </c>
      <c r="V246">
        <v>5.4796329964193475</v>
      </c>
      <c r="W246" s="3">
        <v>5.4748208077389151</v>
      </c>
      <c r="X246" s="3">
        <v>14.387967924119048</v>
      </c>
      <c r="Y246" s="3">
        <v>14.390701130556943</v>
      </c>
      <c r="Z246" s="3">
        <v>2.2472111736394722</v>
      </c>
      <c r="AA246" s="3">
        <v>2.231648873416761</v>
      </c>
      <c r="AB246" s="3">
        <v>1.4821265077791801</v>
      </c>
      <c r="AC246" s="3">
        <f t="shared" si="3"/>
        <v>0.7495223656375809</v>
      </c>
      <c r="AD246" s="21">
        <v>0</v>
      </c>
      <c r="AE246" s="2">
        <f>((Z246*1000)*(O246/100))/'Sq Ft lookup'!$D$9</f>
        <v>1.3800349906349758E-3</v>
      </c>
      <c r="AF246" s="26">
        <f>(100-J246)/100*Y246*1000/'Sq Ft lookup'!$D$9</f>
        <v>0.74375849793861282</v>
      </c>
      <c r="AG246" s="26">
        <f>(100-K246)/100*Z246*1000/'Sq Ft lookup'!$D$9</f>
        <v>0.1152642034392015</v>
      </c>
    </row>
    <row r="247" spans="1:33">
      <c r="A247" t="s">
        <v>2081</v>
      </c>
      <c r="B247" t="s">
        <v>2069</v>
      </c>
      <c r="C247" t="s">
        <v>1808</v>
      </c>
      <c r="D247" t="s">
        <v>2070</v>
      </c>
      <c r="E247" t="s">
        <v>1810</v>
      </c>
      <c r="F247">
        <v>2004</v>
      </c>
      <c r="G247" t="s">
        <v>43</v>
      </c>
      <c r="H247" t="s">
        <v>44</v>
      </c>
      <c r="I247" t="s">
        <v>45</v>
      </c>
      <c r="J247" s="2">
        <v>74.063979034004305</v>
      </c>
      <c r="K247" s="2">
        <v>74.282441836181519</v>
      </c>
      <c r="L247" s="2">
        <v>87.267357878690333</v>
      </c>
      <c r="M247" s="2">
        <v>87.277410433535962</v>
      </c>
      <c r="N247" s="2">
        <v>0</v>
      </c>
      <c r="O247" s="2">
        <v>0.76141996165606773</v>
      </c>
      <c r="P247" s="2">
        <v>0</v>
      </c>
      <c r="Q247" s="2">
        <v>0.91226731254993154</v>
      </c>
      <c r="R247" s="3">
        <v>23911.823202325231</v>
      </c>
      <c r="S247" s="3">
        <v>23887.246647228436</v>
      </c>
      <c r="T247" s="27" t="s">
        <v>41</v>
      </c>
      <c r="U247" t="s">
        <v>41</v>
      </c>
      <c r="V247">
        <v>6.7606817440389229</v>
      </c>
      <c r="W247" s="3">
        <v>6.7554161166807294</v>
      </c>
      <c r="X247" s="3">
        <v>13.488001810492609</v>
      </c>
      <c r="Y247" s="3">
        <v>13.512029347455501</v>
      </c>
      <c r="Z247" s="3">
        <v>12.168048645511167</v>
      </c>
      <c r="AA247" s="3">
        <v>12.118923352386879</v>
      </c>
      <c r="AB247" s="3">
        <v>5.4931478900316062</v>
      </c>
      <c r="AC247" s="3">
        <f t="shared" si="3"/>
        <v>6.6257754623552731</v>
      </c>
      <c r="AD247" s="21">
        <v>0</v>
      </c>
      <c r="AE247" s="2">
        <f>((Z247*1000)*(O247/100))/'Sq Ft lookup'!$D$9</f>
        <v>4.6140414009433667E-2</v>
      </c>
      <c r="AF247" s="26">
        <f>(100-J247)/100*Y247*1000/'Sq Ft lookup'!$D$9</f>
        <v>1.7452603408802538</v>
      </c>
      <c r="AG247" s="26">
        <f>(100-K247)/100*Z247*1000/'Sq Ft lookup'!$D$9</f>
        <v>1.5584287787903692</v>
      </c>
    </row>
    <row r="248" spans="1:33">
      <c r="A248" t="s">
        <v>2082</v>
      </c>
      <c r="B248" t="s">
        <v>2069</v>
      </c>
      <c r="C248" t="s">
        <v>1808</v>
      </c>
      <c r="D248" t="s">
        <v>2070</v>
      </c>
      <c r="E248" t="s">
        <v>1810</v>
      </c>
      <c r="F248">
        <v>2004</v>
      </c>
      <c r="G248" t="s">
        <v>51</v>
      </c>
      <c r="H248" t="s">
        <v>52</v>
      </c>
      <c r="I248" t="s">
        <v>53</v>
      </c>
      <c r="J248" s="2">
        <v>85.344751714074945</v>
      </c>
      <c r="K248" s="2">
        <v>85.472908766704052</v>
      </c>
      <c r="L248" s="2">
        <v>92.519569019614863</v>
      </c>
      <c r="M248" s="2">
        <v>92.529418650492616</v>
      </c>
      <c r="N248" s="2">
        <v>0</v>
      </c>
      <c r="O248" s="2">
        <v>0.14714923259762275</v>
      </c>
      <c r="P248" s="2">
        <v>0</v>
      </c>
      <c r="Q248" s="2">
        <v>0.97142897243476545</v>
      </c>
      <c r="R248" s="3">
        <v>19936.852705331494</v>
      </c>
      <c r="S248" s="3">
        <v>19910.874390187771</v>
      </c>
      <c r="T248" s="27" t="s">
        <v>41</v>
      </c>
      <c r="U248" t="s">
        <v>41</v>
      </c>
      <c r="V248">
        <v>3.0739413552637282</v>
      </c>
      <c r="W248" s="3">
        <v>3.0698941682221896</v>
      </c>
      <c r="X248" s="3">
        <v>9.4982747255338005</v>
      </c>
      <c r="Y248" s="3">
        <v>9.4982988817972416</v>
      </c>
      <c r="Z248" s="3">
        <v>2.9682272427061842</v>
      </c>
      <c r="AA248" s="3">
        <v>2.9016924088154838</v>
      </c>
      <c r="AB248" s="3">
        <v>2.5387519934612204</v>
      </c>
      <c r="AC248" s="3">
        <f t="shared" si="3"/>
        <v>0.36294041535426347</v>
      </c>
      <c r="AD248" s="21">
        <v>0</v>
      </c>
      <c r="AE248" s="2">
        <f>((Z248*1000)*(O248/100))/'Sq Ft lookup'!$D$9</f>
        <v>2.1751611600576331E-3</v>
      </c>
      <c r="AF248" s="26">
        <f>(100-J248)/100*Y248*1000/'Sq Ft lookup'!$D$9</f>
        <v>0.69322673509294264</v>
      </c>
      <c r="AG248" s="26">
        <f>(100-K248)/100*Z248*1000/'Sq Ft lookup'!$D$9</f>
        <v>0.21473958145392041</v>
      </c>
    </row>
    <row r="249" spans="1:33">
      <c r="A249" t="s">
        <v>2083</v>
      </c>
      <c r="B249" t="s">
        <v>2069</v>
      </c>
      <c r="C249" t="s">
        <v>1808</v>
      </c>
      <c r="D249" t="s">
        <v>2070</v>
      </c>
      <c r="E249" t="s">
        <v>1810</v>
      </c>
      <c r="F249">
        <v>2004</v>
      </c>
      <c r="G249" t="s">
        <v>55</v>
      </c>
      <c r="H249" t="s">
        <v>225</v>
      </c>
      <c r="I249" t="s">
        <v>40</v>
      </c>
      <c r="J249" s="2">
        <v>86.611246471943133</v>
      </c>
      <c r="K249" s="2">
        <v>86.683028558898741</v>
      </c>
      <c r="L249" s="2">
        <v>81.698082504593074</v>
      </c>
      <c r="M249" s="2">
        <v>81.711911365175339</v>
      </c>
      <c r="N249" s="2">
        <v>0</v>
      </c>
      <c r="O249" s="2">
        <v>0.1258302527438715</v>
      </c>
      <c r="P249" s="2">
        <v>0</v>
      </c>
      <c r="Q249" s="2">
        <v>0.13474500968793596</v>
      </c>
      <c r="R249" s="3">
        <v>31646.148598219042</v>
      </c>
      <c r="S249" s="3">
        <v>31622.717194716537</v>
      </c>
      <c r="T249" s="27" t="s">
        <v>41</v>
      </c>
      <c r="U249" t="s">
        <v>41</v>
      </c>
      <c r="V249">
        <v>14.317704452960751</v>
      </c>
      <c r="W249" s="3">
        <v>14.306926492527536</v>
      </c>
      <c r="X249" s="3">
        <v>13.43385600500765</v>
      </c>
      <c r="Y249" s="3">
        <v>13.451352608006635</v>
      </c>
      <c r="Z249" s="3">
        <v>9.1782465545441667</v>
      </c>
      <c r="AA249" s="3">
        <v>9.1608975803391068</v>
      </c>
      <c r="AB249" s="3">
        <v>2.5387681902261967</v>
      </c>
      <c r="AC249" s="3">
        <f t="shared" si="3"/>
        <v>6.6221293901129101</v>
      </c>
      <c r="AD249" s="21">
        <v>0</v>
      </c>
      <c r="AE249" s="2">
        <f>((Z249*1000)*(O249/100))/'Sq Ft lookup'!$D$9</f>
        <v>5.7514994208359566E-3</v>
      </c>
      <c r="AF249" s="26">
        <f>(100-J249)/100*Y249*1000/'Sq Ft lookup'!$D$9</f>
        <v>0.89689663689036758</v>
      </c>
      <c r="AG249" s="26">
        <f>(100-K249)/100*Z249*1000/'Sq Ft lookup'!$D$9</f>
        <v>0.60869744644547163</v>
      </c>
    </row>
    <row r="250" spans="1:33">
      <c r="A250" t="s">
        <v>2084</v>
      </c>
      <c r="B250" t="s">
        <v>2069</v>
      </c>
      <c r="C250" t="s">
        <v>1808</v>
      </c>
      <c r="D250" t="s">
        <v>2070</v>
      </c>
      <c r="E250" t="s">
        <v>1810</v>
      </c>
      <c r="F250">
        <v>2004</v>
      </c>
      <c r="G250" t="s">
        <v>55</v>
      </c>
      <c r="H250" t="s">
        <v>56</v>
      </c>
      <c r="I250" t="s">
        <v>57</v>
      </c>
      <c r="J250" s="2">
        <v>87.979317787573748</v>
      </c>
      <c r="K250" s="2">
        <v>88.02234374850255</v>
      </c>
      <c r="L250" s="2">
        <v>89.886779956887878</v>
      </c>
      <c r="M250" s="2">
        <v>89.906617028739504</v>
      </c>
      <c r="N250" s="2">
        <v>0</v>
      </c>
      <c r="O250" s="2">
        <v>0.98172195454659938</v>
      </c>
      <c r="P250" s="2">
        <v>0</v>
      </c>
      <c r="Q250" s="2">
        <v>-0.22312491079000163</v>
      </c>
      <c r="R250" s="3">
        <v>31144.439283823525</v>
      </c>
      <c r="S250" s="3">
        <v>31091.315954664991</v>
      </c>
      <c r="T250" s="27" t="s">
        <v>41</v>
      </c>
      <c r="U250" t="s">
        <v>41</v>
      </c>
      <c r="V250">
        <v>3.2056578044672892</v>
      </c>
      <c r="W250" s="3">
        <v>3.1993782266317989</v>
      </c>
      <c r="X250" s="3">
        <v>13.338348817695973</v>
      </c>
      <c r="Y250" s="3">
        <v>13.352645689729755</v>
      </c>
      <c r="Z250" s="3">
        <v>2.3149370796502646</v>
      </c>
      <c r="AA250" s="3">
        <v>2.3147668236643884</v>
      </c>
      <c r="AB250" s="3">
        <v>3.109423453815312</v>
      </c>
      <c r="AC250" s="3">
        <f t="shared" si="3"/>
        <v>-0.79465663015092369</v>
      </c>
      <c r="AD250" s="21">
        <v>0</v>
      </c>
      <c r="AE250" s="2">
        <f>((Z250*1000)*(O250/100))/'Sq Ft lookup'!$D$9</f>
        <v>1.131785136696541E-2</v>
      </c>
      <c r="AF250" s="26">
        <f>(100-J250)/100*Y250*1000/'Sq Ft lookup'!$D$9</f>
        <v>0.79934218392113809</v>
      </c>
      <c r="AG250" s="26">
        <f>(100-K250)/100*Z250*1000/'Sq Ft lookup'!$D$9</f>
        <v>0.13808526187199324</v>
      </c>
    </row>
    <row r="251" spans="1:33">
      <c r="A251" t="s">
        <v>2085</v>
      </c>
      <c r="B251" t="s">
        <v>2069</v>
      </c>
      <c r="C251" t="s">
        <v>1808</v>
      </c>
      <c r="D251" t="s">
        <v>2070</v>
      </c>
      <c r="E251" t="s">
        <v>1810</v>
      </c>
      <c r="F251">
        <v>2004</v>
      </c>
      <c r="G251" t="s">
        <v>75</v>
      </c>
      <c r="H251" t="s">
        <v>235</v>
      </c>
      <c r="I251" t="s">
        <v>63</v>
      </c>
      <c r="J251" s="2">
        <v>73.085118969774427</v>
      </c>
      <c r="K251" s="2">
        <v>73.158937242583804</v>
      </c>
      <c r="L251" s="2">
        <v>92.484573028696914</v>
      </c>
      <c r="M251" s="2">
        <v>92.49646873596231</v>
      </c>
      <c r="N251" s="2">
        <v>0</v>
      </c>
      <c r="O251" s="2">
        <v>1.2812100896455438</v>
      </c>
      <c r="P251" s="2">
        <v>0</v>
      </c>
      <c r="Q251" s="2">
        <v>1.5350347300464904</v>
      </c>
      <c r="R251" s="3">
        <v>17628.551238870376</v>
      </c>
      <c r="S251" s="3">
        <v>17605.295888426845</v>
      </c>
      <c r="T251" s="27" t="s">
        <v>41</v>
      </c>
      <c r="U251" t="s">
        <v>41</v>
      </c>
      <c r="V251">
        <v>4.3204806031589866</v>
      </c>
      <c r="W251" s="3">
        <v>4.3136434474392802</v>
      </c>
      <c r="X251" s="3">
        <v>9.322372997302061</v>
      </c>
      <c r="Y251" s="3">
        <v>9.3227801703238775</v>
      </c>
      <c r="Z251" s="3">
        <v>3.6268333738502783</v>
      </c>
      <c r="AA251" s="3">
        <v>3.6077325958278541</v>
      </c>
      <c r="AB251" s="3">
        <v>4.9963882256751182</v>
      </c>
      <c r="AC251" s="3">
        <f t="shared" si="3"/>
        <v>-1.3886556298472641</v>
      </c>
      <c r="AD251" s="21">
        <v>0</v>
      </c>
      <c r="AE251" s="2">
        <f>((Z251*1000)*(O251/100))/'Sq Ft lookup'!$D$9</f>
        <v>2.3141113107769746E-2</v>
      </c>
      <c r="AF251" s="26">
        <f>(100-J251)/100*Y251*1000/'Sq Ft lookup'!$D$9</f>
        <v>1.2496091591395082</v>
      </c>
      <c r="AG251" s="26">
        <f>(100-K251)/100*Z251*1000/'Sq Ft lookup'!$D$9</f>
        <v>0.48480110656477504</v>
      </c>
    </row>
    <row r="252" spans="1:33">
      <c r="A252" t="s">
        <v>2086</v>
      </c>
      <c r="B252" t="s">
        <v>2069</v>
      </c>
      <c r="C252" t="s">
        <v>1808</v>
      </c>
      <c r="D252" t="s">
        <v>2070</v>
      </c>
      <c r="E252" t="s">
        <v>1810</v>
      </c>
      <c r="F252">
        <v>2004</v>
      </c>
      <c r="G252" t="s">
        <v>75</v>
      </c>
      <c r="H252" t="s">
        <v>76</v>
      </c>
      <c r="I252" t="s">
        <v>77</v>
      </c>
      <c r="J252" s="2">
        <v>70.997297404940056</v>
      </c>
      <c r="K252" s="2">
        <v>70.893734426257168</v>
      </c>
      <c r="L252" s="2">
        <v>88.014484339021976</v>
      </c>
      <c r="M252" s="2">
        <v>88.037323422299494</v>
      </c>
      <c r="N252" s="2">
        <v>0</v>
      </c>
      <c r="O252" s="2">
        <v>1.5154751099634984</v>
      </c>
      <c r="P252" s="2">
        <v>0</v>
      </c>
      <c r="Q252" s="2">
        <v>0.76553049307792176</v>
      </c>
      <c r="R252" s="3">
        <v>17333.987709785</v>
      </c>
      <c r="S252" s="3">
        <v>17307.676806259926</v>
      </c>
      <c r="T252" s="27" t="s">
        <v>41</v>
      </c>
      <c r="U252" t="s">
        <v>41</v>
      </c>
      <c r="V252">
        <v>7.8998835594119345</v>
      </c>
      <c r="W252" s="3">
        <v>7.8848322288021526</v>
      </c>
      <c r="X252" s="3">
        <v>9.1795342160160249</v>
      </c>
      <c r="Y252" s="3">
        <v>9.1795164230774482</v>
      </c>
      <c r="Z252" s="3">
        <v>5.0797168091307636</v>
      </c>
      <c r="AA252" s="3">
        <v>5.086324259501902</v>
      </c>
      <c r="AB252" s="3">
        <v>4.9964081606847319</v>
      </c>
      <c r="AC252" s="3">
        <f t="shared" si="3"/>
        <v>8.9916098817170109E-2</v>
      </c>
      <c r="AD252" s="21">
        <v>0</v>
      </c>
      <c r="AE252" s="2">
        <f>((Z252*1000)*(O252/100))/'Sq Ft lookup'!$D$9</f>
        <v>3.8337571662852961E-2</v>
      </c>
      <c r="AF252" s="26">
        <f>(100-J252)/100*Y252*1000/'Sq Ft lookup'!$D$9</f>
        <v>1.3258505218375682</v>
      </c>
      <c r="AG252" s="26">
        <f>(100-K252)/100*Z252*1000/'Sq Ft lookup'!$D$9</f>
        <v>0.73631268170301556</v>
      </c>
    </row>
    <row r="253" spans="1:33">
      <c r="A253" t="s">
        <v>2087</v>
      </c>
      <c r="B253" t="s">
        <v>2069</v>
      </c>
      <c r="C253" t="s">
        <v>1808</v>
      </c>
      <c r="D253" t="s">
        <v>2070</v>
      </c>
      <c r="E253" t="s">
        <v>1810</v>
      </c>
      <c r="F253">
        <v>2004</v>
      </c>
      <c r="G253" t="s">
        <v>61</v>
      </c>
      <c r="H253" t="s">
        <v>62</v>
      </c>
      <c r="I253" t="s">
        <v>63</v>
      </c>
      <c r="J253" s="2">
        <v>62.038926683307302</v>
      </c>
      <c r="K253" s="2">
        <v>62.295362243962693</v>
      </c>
      <c r="L253" s="2">
        <v>86.719167662448584</v>
      </c>
      <c r="M253" s="2">
        <v>86.739495484054245</v>
      </c>
      <c r="N253" s="2">
        <v>0</v>
      </c>
      <c r="O253" s="2">
        <v>1.341500299148551</v>
      </c>
      <c r="P253" s="2">
        <v>0</v>
      </c>
      <c r="Q253" s="2">
        <v>1.6072692263382697</v>
      </c>
      <c r="R253" s="3">
        <v>15846.947698668402</v>
      </c>
      <c r="S253" s="3">
        <v>15821.248058793095</v>
      </c>
      <c r="T253" s="27" t="s">
        <v>41</v>
      </c>
      <c r="U253" t="s">
        <v>41</v>
      </c>
      <c r="V253">
        <v>2.8550674140434245</v>
      </c>
      <c r="W253" s="3">
        <v>2.8506973722115476</v>
      </c>
      <c r="X253" s="3">
        <v>5.6938181946773598</v>
      </c>
      <c r="Y253" s="3">
        <v>5.6936660492553557</v>
      </c>
      <c r="Z253" s="3">
        <v>3.1816262638278721</v>
      </c>
      <c r="AA253" s="3">
        <v>3.1514545721046381</v>
      </c>
      <c r="AB253" s="3">
        <v>3.1255802824051591</v>
      </c>
      <c r="AC253" s="3">
        <f t="shared" si="3"/>
        <v>2.5874289699479025E-2</v>
      </c>
      <c r="AD253" s="21">
        <v>0</v>
      </c>
      <c r="AE253" s="2">
        <f>((Z253*1000)*(O253/100))/'Sq Ft lookup'!$D$9</f>
        <v>2.1255739963665223E-2</v>
      </c>
      <c r="AF253" s="26">
        <f>(100-J253)/100*Y253*1000/'Sq Ft lookup'!$D$9</f>
        <v>1.076382840321447</v>
      </c>
      <c r="AG253" s="26">
        <f>(100-K253)/100*Z253*1000/'Sq Ft lookup'!$D$9</f>
        <v>0.59742064617890589</v>
      </c>
    </row>
    <row r="254" spans="1:33">
      <c r="A254" t="s">
        <v>2088</v>
      </c>
      <c r="B254" t="s">
        <v>2089</v>
      </c>
      <c r="C254" t="s">
        <v>1808</v>
      </c>
      <c r="D254" t="s">
        <v>2090</v>
      </c>
      <c r="E254" t="s">
        <v>1810</v>
      </c>
      <c r="F254">
        <v>2004</v>
      </c>
      <c r="G254" t="s">
        <v>79</v>
      </c>
      <c r="H254" t="s">
        <v>62</v>
      </c>
      <c r="I254" t="s">
        <v>70</v>
      </c>
      <c r="J254" s="2">
        <v>34.703889501915953</v>
      </c>
      <c r="K254" s="2">
        <v>34.793286475338171</v>
      </c>
      <c r="L254" s="2">
        <v>81.036856047604431</v>
      </c>
      <c r="M254" s="2">
        <v>81.036567748528583</v>
      </c>
      <c r="N254" s="2">
        <v>0</v>
      </c>
      <c r="O254" s="2">
        <v>0.17851586649785647</v>
      </c>
      <c r="P254" s="2">
        <v>0</v>
      </c>
      <c r="Q254" s="2">
        <v>0.5553677798187695</v>
      </c>
      <c r="R254" s="3">
        <v>13527.393443908944</v>
      </c>
      <c r="S254" s="3">
        <v>13527.457063585982</v>
      </c>
      <c r="T254" s="27" t="s">
        <v>41</v>
      </c>
      <c r="U254" t="s">
        <v>41</v>
      </c>
      <c r="V254">
        <v>3.1139616628297322</v>
      </c>
      <c r="W254" s="3">
        <v>3.1140090212399985</v>
      </c>
      <c r="X254" s="3">
        <v>4.2175740077970918</v>
      </c>
      <c r="Y254" s="3">
        <v>4.2157769175202304</v>
      </c>
      <c r="Z254" s="3">
        <v>3.7305726636957082</v>
      </c>
      <c r="AA254" s="3">
        <v>3.7241803232258297</v>
      </c>
      <c r="AB254" s="3">
        <v>3.1255859555134688</v>
      </c>
      <c r="AC254" s="3">
        <f t="shared" si="3"/>
        <v>0.59859436771236085</v>
      </c>
      <c r="AD254" s="21">
        <v>0</v>
      </c>
      <c r="AE254" s="2">
        <f>((Z254*1000)*(O254/100))/'Sq Ft lookup'!$D$9</f>
        <v>3.3165657947851388E-3</v>
      </c>
      <c r="AF254" s="26">
        <f>(100-J254)/100*Y254*1000/'Sq Ft lookup'!$D$9</f>
        <v>1.3708856346696869</v>
      </c>
      <c r="AG254" s="26">
        <f>(100-K254)/100*Z254*1000/'Sq Ft lookup'!$D$9</f>
        <v>1.2114461303014974</v>
      </c>
    </row>
    <row r="255" spans="1:33">
      <c r="A255" t="s">
        <v>2091</v>
      </c>
      <c r="B255" t="s">
        <v>2089</v>
      </c>
      <c r="C255" t="s">
        <v>1808</v>
      </c>
      <c r="D255" t="s">
        <v>2090</v>
      </c>
      <c r="E255" t="s">
        <v>1810</v>
      </c>
      <c r="F255">
        <v>2004</v>
      </c>
      <c r="G255" t="s">
        <v>81</v>
      </c>
      <c r="H255" t="s">
        <v>82</v>
      </c>
      <c r="I255" t="s">
        <v>77</v>
      </c>
      <c r="J255" s="2">
        <v>49.263990408631223</v>
      </c>
      <c r="K255" s="2">
        <v>49.408375019599859</v>
      </c>
      <c r="L255" s="2">
        <v>75.307904740673877</v>
      </c>
      <c r="M255" s="2">
        <v>75.308776400212679</v>
      </c>
      <c r="N255" s="2">
        <v>0</v>
      </c>
      <c r="O255" s="2">
        <v>0.33675597126498086</v>
      </c>
      <c r="P255" s="2">
        <v>0</v>
      </c>
      <c r="Q255" s="2">
        <v>0.77271553448952746</v>
      </c>
      <c r="R255" s="3">
        <v>13762.225294211981</v>
      </c>
      <c r="S255" s="3">
        <v>13762.222751957579</v>
      </c>
      <c r="T255" s="27" t="s">
        <v>41</v>
      </c>
      <c r="U255" t="s">
        <v>41</v>
      </c>
      <c r="V255">
        <v>6.3855023846112013</v>
      </c>
      <c r="W255" s="3">
        <v>6.3852769723095708</v>
      </c>
      <c r="X255" s="3">
        <v>4.8387213398126958</v>
      </c>
      <c r="Y255" s="3">
        <v>4.8387268458642509</v>
      </c>
      <c r="Z255" s="3">
        <v>3.3588140085911093</v>
      </c>
      <c r="AA255" s="3">
        <v>3.3492307919300623</v>
      </c>
      <c r="AB255" s="3">
        <v>3.6941587900120965</v>
      </c>
      <c r="AC255" s="3">
        <f t="shared" si="3"/>
        <v>-0.34492799808203412</v>
      </c>
      <c r="AD255" s="21">
        <v>0</v>
      </c>
      <c r="AE255" s="2">
        <f>((Z255*1000)*(O255/100))/'Sq Ft lookup'!$D$9</f>
        <v>5.6329714828761094E-3</v>
      </c>
      <c r="AF255" s="26">
        <f>(100-J255)/100*Y255*1000/'Sq Ft lookup'!$D$9</f>
        <v>1.2225980660447324</v>
      </c>
      <c r="AG255" s="26">
        <f>(100-K255)/100*Z255*1000/'Sq Ft lookup'!$D$9</f>
        <v>0.84625427640217077</v>
      </c>
    </row>
    <row r="256" spans="1:33">
      <c r="A256" t="s">
        <v>2092</v>
      </c>
      <c r="B256" t="s">
        <v>2089</v>
      </c>
      <c r="C256" t="s">
        <v>1808</v>
      </c>
      <c r="D256" t="s">
        <v>2090</v>
      </c>
      <c r="E256" t="s">
        <v>1810</v>
      </c>
      <c r="F256">
        <v>2004</v>
      </c>
      <c r="G256" t="s">
        <v>59</v>
      </c>
      <c r="H256" t="s">
        <v>44</v>
      </c>
      <c r="I256" t="s">
        <v>45</v>
      </c>
      <c r="J256" s="2">
        <v>42.609028884102372</v>
      </c>
      <c r="K256" s="2">
        <v>42.754877101858227</v>
      </c>
      <c r="L256" s="2">
        <v>83.241055456591212</v>
      </c>
      <c r="M256" s="2">
        <v>83.240138533067025</v>
      </c>
      <c r="N256" s="2">
        <v>0</v>
      </c>
      <c r="O256" s="2">
        <v>0.24802886274672803</v>
      </c>
      <c r="P256" s="2">
        <v>0</v>
      </c>
      <c r="Q256" s="2">
        <v>0.56494460638720589</v>
      </c>
      <c r="R256" s="3">
        <v>16564.502612862863</v>
      </c>
      <c r="S256" s="3">
        <v>16564.421204578888</v>
      </c>
      <c r="T256" s="27" t="s">
        <v>41</v>
      </c>
      <c r="U256" t="s">
        <v>41</v>
      </c>
      <c r="V256">
        <v>2.3657779567548678</v>
      </c>
      <c r="W256" s="3">
        <v>2.3659073905214112</v>
      </c>
      <c r="X256" s="3">
        <v>5.5641045796722031</v>
      </c>
      <c r="Y256" s="3">
        <v>5.5640918046795349</v>
      </c>
      <c r="Z256" s="3">
        <v>4.960509475755666</v>
      </c>
      <c r="AA256" s="3">
        <v>4.9605186110518016</v>
      </c>
      <c r="AB256" s="3">
        <v>3.5649876911737444</v>
      </c>
      <c r="AC256" s="3">
        <f t="shared" si="3"/>
        <v>1.3955309198780572</v>
      </c>
      <c r="AD256" s="21">
        <v>0</v>
      </c>
      <c r="AE256" s="2">
        <f>((Z256*1000)*(O256/100))/'Sq Ft lookup'!$D$9</f>
        <v>6.1272386649205467E-3</v>
      </c>
      <c r="AF256" s="26">
        <f>(100-J256)/100*Y256*1000/'Sq Ft lookup'!$D$9</f>
        <v>1.590282032114372</v>
      </c>
      <c r="AG256" s="26">
        <f>(100-K256)/100*Z256*1000/'Sq Ft lookup'!$D$9</f>
        <v>1.4141682000848104</v>
      </c>
    </row>
    <row r="257" spans="1:33">
      <c r="A257" t="s">
        <v>2093</v>
      </c>
      <c r="B257" t="s">
        <v>2089</v>
      </c>
      <c r="C257" t="s">
        <v>1808</v>
      </c>
      <c r="D257" t="s">
        <v>2090</v>
      </c>
      <c r="E257" t="s">
        <v>1810</v>
      </c>
      <c r="F257">
        <v>2004</v>
      </c>
      <c r="G257" t="s">
        <v>68</v>
      </c>
      <c r="H257" t="s">
        <v>69</v>
      </c>
      <c r="I257" t="s">
        <v>70</v>
      </c>
      <c r="J257" s="2">
        <v>55.804491425904004</v>
      </c>
      <c r="K257" s="2">
        <v>55.83460920845129</v>
      </c>
      <c r="L257" s="2">
        <v>89.553948939331491</v>
      </c>
      <c r="M257" s="2">
        <v>89.554179277393558</v>
      </c>
      <c r="N257" s="2">
        <v>0</v>
      </c>
      <c r="O257" s="2">
        <v>1.8658454410172269</v>
      </c>
      <c r="P257" s="2">
        <v>0</v>
      </c>
      <c r="Q257" s="2">
        <v>1.4663162678522099</v>
      </c>
      <c r="R257" s="3">
        <v>8693.249326910096</v>
      </c>
      <c r="S257" s="3">
        <v>8693.3115253427331</v>
      </c>
      <c r="T257" s="27" t="s">
        <v>41</v>
      </c>
      <c r="U257" t="s">
        <v>41</v>
      </c>
      <c r="V257">
        <v>0.97107885003977579</v>
      </c>
      <c r="W257" s="3">
        <v>0.97105743511030507</v>
      </c>
      <c r="X257" s="3">
        <v>3.0297415923792022</v>
      </c>
      <c r="Y257" s="3">
        <v>3.0297467479682822</v>
      </c>
      <c r="Z257" s="3">
        <v>1.6814497835899918</v>
      </c>
      <c r="AA257" s="3">
        <v>1.701230793288723</v>
      </c>
      <c r="AB257" s="3">
        <v>3.5649975733621995</v>
      </c>
      <c r="AC257" s="3">
        <f t="shared" si="3"/>
        <v>-1.8637667800734765</v>
      </c>
      <c r="AD257" s="21">
        <v>0</v>
      </c>
      <c r="AE257" s="2">
        <f>((Z257*1000)*(O257/100))/'Sq Ft lookup'!$D$9</f>
        <v>1.5624130542882414E-2</v>
      </c>
      <c r="AF257" s="26">
        <f>(100-J257)/100*Y257*1000/'Sq Ft lookup'!$D$9</f>
        <v>0.6668386373365125</v>
      </c>
      <c r="AG257" s="26">
        <f>(100-K257)/100*Z257*1000/'Sq Ft lookup'!$D$9</f>
        <v>0.36983011348912848</v>
      </c>
    </row>
    <row r="258" spans="1:33">
      <c r="A258" t="s">
        <v>2094</v>
      </c>
      <c r="B258" t="s">
        <v>2089</v>
      </c>
      <c r="C258" t="s">
        <v>1808</v>
      </c>
      <c r="D258" t="s">
        <v>2090</v>
      </c>
      <c r="E258" t="s">
        <v>1810</v>
      </c>
      <c r="F258">
        <v>2004</v>
      </c>
      <c r="G258" t="s">
        <v>47</v>
      </c>
      <c r="H258" t="s">
        <v>220</v>
      </c>
      <c r="I258" t="s">
        <v>57</v>
      </c>
      <c r="J258" s="2">
        <v>61.574946308940561</v>
      </c>
      <c r="K258" s="2">
        <v>61.643078630236069</v>
      </c>
      <c r="L258" s="2">
        <v>87.688339503566652</v>
      </c>
      <c r="M258" s="2">
        <v>87.688248697864495</v>
      </c>
      <c r="N258" s="2">
        <v>0</v>
      </c>
      <c r="O258" s="2">
        <v>6.508565258594963E-2</v>
      </c>
      <c r="P258" s="2">
        <v>0</v>
      </c>
      <c r="Q258" s="2">
        <v>0.1367441534926882</v>
      </c>
      <c r="R258" s="3">
        <v>30027.839399099215</v>
      </c>
      <c r="S258" s="3">
        <v>30027.877211443618</v>
      </c>
      <c r="T258" s="27" t="s">
        <v>41</v>
      </c>
      <c r="U258" t="s">
        <v>41</v>
      </c>
      <c r="V258">
        <v>6.1148089673453976</v>
      </c>
      <c r="W258" s="3">
        <v>6.1148540579163964</v>
      </c>
      <c r="X258" s="3">
        <v>14.922104803599677</v>
      </c>
      <c r="Y258" s="3">
        <v>14.922107569979175</v>
      </c>
      <c r="Z258" s="3">
        <v>13.639980625004952</v>
      </c>
      <c r="AA258" s="3">
        <v>13.625318510460829</v>
      </c>
      <c r="AB258" s="3">
        <v>3.0633443588297724</v>
      </c>
      <c r="AC258" s="3">
        <f t="shared" ref="AC258:AC321" si="4">AA258-AB258</f>
        <v>10.561974151631057</v>
      </c>
      <c r="AD258" s="21">
        <v>0</v>
      </c>
      <c r="AE258" s="2">
        <f>((Z258*1000)*(O258/100))/'Sq Ft lookup'!$D$9</f>
        <v>4.4211505987955995E-3</v>
      </c>
      <c r="AF258" s="26">
        <f>(100-J258)/100*Y258*1000/'Sq Ft lookup'!$D$9</f>
        <v>2.8554919549811473</v>
      </c>
      <c r="AG258" s="26">
        <f>(100-K258)/100*Z258*1000/'Sq Ft lookup'!$D$9</f>
        <v>2.6055162565658287</v>
      </c>
    </row>
    <row r="259" spans="1:33">
      <c r="A259" t="s">
        <v>2095</v>
      </c>
      <c r="B259" t="s">
        <v>2089</v>
      </c>
      <c r="C259" t="s">
        <v>1808</v>
      </c>
      <c r="D259" t="s">
        <v>2090</v>
      </c>
      <c r="E259" t="s">
        <v>1810</v>
      </c>
      <c r="F259">
        <v>2004</v>
      </c>
      <c r="G259" t="s">
        <v>47</v>
      </c>
      <c r="H259" t="s">
        <v>39</v>
      </c>
      <c r="I259" t="s">
        <v>40</v>
      </c>
      <c r="J259" s="2">
        <v>89.124152943842589</v>
      </c>
      <c r="K259" s="2">
        <v>89.139627300238445</v>
      </c>
      <c r="L259" s="2">
        <v>95.897029902181586</v>
      </c>
      <c r="M259" s="2">
        <v>95.897145162095569</v>
      </c>
      <c r="N259" s="2">
        <v>0</v>
      </c>
      <c r="O259" s="2">
        <v>-3.6924098696061912E-2</v>
      </c>
      <c r="P259" s="2">
        <v>0</v>
      </c>
      <c r="Q259" s="2">
        <v>7.1537689251205877E-2</v>
      </c>
      <c r="R259" s="3">
        <v>30488.33448645052</v>
      </c>
      <c r="S259" s="3">
        <v>30488.474652694917</v>
      </c>
      <c r="T259" s="27" t="s">
        <v>41</v>
      </c>
      <c r="U259" t="s">
        <v>41</v>
      </c>
      <c r="V259">
        <v>4.7452886077079546</v>
      </c>
      <c r="W259" s="3">
        <v>4.7451553667005042</v>
      </c>
      <c r="X259" s="3">
        <v>15.122328096247418</v>
      </c>
      <c r="Y259" s="3">
        <v>15.122351963783103</v>
      </c>
      <c r="Z259" s="3">
        <v>2.3061072481199121</v>
      </c>
      <c r="AA259" s="3">
        <v>2.2937017450385691</v>
      </c>
      <c r="AB259" s="3">
        <v>3.2710714279224384</v>
      </c>
      <c r="AC259" s="3">
        <f t="shared" si="4"/>
        <v>-0.97736968288386938</v>
      </c>
      <c r="AD259" s="21">
        <v>0</v>
      </c>
      <c r="AE259" s="2">
        <f>((Z259*1000)*(O259/100))/'Sq Ft lookup'!$D$9</f>
        <v>-4.2405842446854272E-4</v>
      </c>
      <c r="AF259" s="26">
        <f>(100-J259)/100*Y259*1000/'Sq Ft lookup'!$D$9</f>
        <v>0.81906567274644781</v>
      </c>
      <c r="AG259" s="26">
        <f>(100-K259)/100*Z259*1000/'Sq Ft lookup'!$D$9</f>
        <v>0.12472701294922182</v>
      </c>
    </row>
    <row r="260" spans="1:33">
      <c r="A260" t="s">
        <v>2096</v>
      </c>
      <c r="B260" t="s">
        <v>2089</v>
      </c>
      <c r="C260" t="s">
        <v>1808</v>
      </c>
      <c r="D260" t="s">
        <v>2090</v>
      </c>
      <c r="E260" t="s">
        <v>1810</v>
      </c>
      <c r="F260">
        <v>2004</v>
      </c>
      <c r="G260" t="s">
        <v>49</v>
      </c>
      <c r="H260" t="s">
        <v>44</v>
      </c>
      <c r="I260" t="s">
        <v>45</v>
      </c>
      <c r="J260" s="2">
        <v>41.246073049170192</v>
      </c>
      <c r="K260" s="2">
        <v>41.391990212109363</v>
      </c>
      <c r="L260" s="2">
        <v>82.025857603621603</v>
      </c>
      <c r="M260" s="2">
        <v>82.02465444582819</v>
      </c>
      <c r="N260" s="2">
        <v>0</v>
      </c>
      <c r="O260" s="2">
        <v>0.21673986336423764</v>
      </c>
      <c r="P260" s="2">
        <v>0</v>
      </c>
      <c r="Q260" s="2">
        <v>0.54261755353415186</v>
      </c>
      <c r="R260" s="3">
        <v>17983.138507723903</v>
      </c>
      <c r="S260" s="3">
        <v>17983.252769753319</v>
      </c>
      <c r="T260" s="27" t="s">
        <v>41</v>
      </c>
      <c r="U260" t="s">
        <v>41</v>
      </c>
      <c r="V260">
        <v>2.5258614706390095</v>
      </c>
      <c r="W260" s="3">
        <v>2.5260305500499354</v>
      </c>
      <c r="X260" s="3">
        <v>5.5391441387833522</v>
      </c>
      <c r="Y260" s="3">
        <v>5.5391487617521324</v>
      </c>
      <c r="Z260" s="3">
        <v>5.063168266121103</v>
      </c>
      <c r="AA260" s="3">
        <v>5.0596554132452027</v>
      </c>
      <c r="AB260" s="3">
        <v>3.3008110832663271</v>
      </c>
      <c r="AC260" s="3">
        <f t="shared" si="4"/>
        <v>1.7588443299788756</v>
      </c>
      <c r="AD260" s="21">
        <v>0</v>
      </c>
      <c r="AE260" s="2">
        <f>((Z260*1000)*(O260/100))/'Sq Ft lookup'!$D$9</f>
        <v>5.4650916244483663E-3</v>
      </c>
      <c r="AF260" s="26">
        <f>(100-J260)/100*Y260*1000/'Sq Ft lookup'!$D$9</f>
        <v>1.620750705765758</v>
      </c>
      <c r="AG260" s="26">
        <f>(100-K260)/100*Z260*1000/'Sq Ft lookup'!$D$9</f>
        <v>1.4777998769848748</v>
      </c>
    </row>
    <row r="261" spans="1:33">
      <c r="A261" t="s">
        <v>2097</v>
      </c>
      <c r="B261" t="s">
        <v>2089</v>
      </c>
      <c r="C261" t="s">
        <v>1808</v>
      </c>
      <c r="D261" t="s">
        <v>2090</v>
      </c>
      <c r="E261" t="s">
        <v>1810</v>
      </c>
      <c r="F261">
        <v>2004</v>
      </c>
      <c r="G261" t="s">
        <v>65</v>
      </c>
      <c r="H261" t="s">
        <v>230</v>
      </c>
      <c r="I261" t="s">
        <v>63</v>
      </c>
      <c r="J261" s="2">
        <v>83.015587882706299</v>
      </c>
      <c r="K261" s="2">
        <v>83.025061420464823</v>
      </c>
      <c r="L261" s="2">
        <v>94.494977536538471</v>
      </c>
      <c r="M261" s="2">
        <v>94.495530696696335</v>
      </c>
      <c r="N261" s="2">
        <v>0</v>
      </c>
      <c r="O261" s="2">
        <v>0.23296500838920031</v>
      </c>
      <c r="P261" s="2">
        <v>0</v>
      </c>
      <c r="Q261" s="2">
        <v>0.51996716779662489</v>
      </c>
      <c r="R261" s="3">
        <v>25260.711841196913</v>
      </c>
      <c r="S261" s="3">
        <v>25260.632220955864</v>
      </c>
      <c r="T261" s="27" t="s">
        <v>41</v>
      </c>
      <c r="U261" t="s">
        <v>41</v>
      </c>
      <c r="V261">
        <v>4.7467400269692783</v>
      </c>
      <c r="W261" s="3">
        <v>4.7462631093196741</v>
      </c>
      <c r="X261" s="3">
        <v>12.295737055752793</v>
      </c>
      <c r="Y261" s="3">
        <v>12.297327890881405</v>
      </c>
      <c r="Z261" s="3">
        <v>2.9139464191866518</v>
      </c>
      <c r="AA261" s="3">
        <v>2.9169939878705602</v>
      </c>
      <c r="AB261" s="3">
        <v>4.8866410557430351</v>
      </c>
      <c r="AC261" s="3">
        <f t="shared" si="4"/>
        <v>-1.9696470678724749</v>
      </c>
      <c r="AD261" s="21">
        <v>0</v>
      </c>
      <c r="AE261" s="2">
        <f>((Z261*1000)*(O261/100))/'Sq Ft lookup'!$D$9</f>
        <v>3.3807149003560687E-3</v>
      </c>
      <c r="AF261" s="26">
        <f>(100-J261)/100*Y261*1000/'Sq Ft lookup'!$D$9</f>
        <v>1.0401538089652387</v>
      </c>
      <c r="AG261" s="26">
        <f>(100-K261)/100*Z261*1000/'Sq Ft lookup'!$D$9</f>
        <v>0.24633496757843562</v>
      </c>
    </row>
    <row r="262" spans="1:33">
      <c r="A262" t="s">
        <v>2098</v>
      </c>
      <c r="B262" t="s">
        <v>2089</v>
      </c>
      <c r="C262" t="s">
        <v>1808</v>
      </c>
      <c r="D262" t="s">
        <v>2090</v>
      </c>
      <c r="E262" t="s">
        <v>1810</v>
      </c>
      <c r="F262">
        <v>2004</v>
      </c>
      <c r="G262" t="s">
        <v>65</v>
      </c>
      <c r="H262" t="s">
        <v>66</v>
      </c>
      <c r="I262" t="s">
        <v>57</v>
      </c>
      <c r="J262" s="2">
        <v>83.067167537797602</v>
      </c>
      <c r="K262" s="2">
        <v>83.058888765574963</v>
      </c>
      <c r="L262" s="2">
        <v>91.016319602997413</v>
      </c>
      <c r="M262" s="2">
        <v>91.016132041251012</v>
      </c>
      <c r="N262" s="2">
        <v>0</v>
      </c>
      <c r="O262" s="2">
        <v>5.9275327761767471E-3</v>
      </c>
      <c r="P262" s="2">
        <v>0</v>
      </c>
      <c r="Q262" s="2">
        <v>6.9765557277828112E-3</v>
      </c>
      <c r="R262" s="3">
        <v>25640.398614560756</v>
      </c>
      <c r="S262" s="3">
        <v>25640.377883685</v>
      </c>
      <c r="T262" s="27" t="s">
        <v>41</v>
      </c>
      <c r="U262" t="s">
        <v>41</v>
      </c>
      <c r="V262">
        <v>2.6434249663986624</v>
      </c>
      <c r="W262" s="3">
        <v>2.6434801565097104</v>
      </c>
      <c r="X262" s="3">
        <v>12.381625210582573</v>
      </c>
      <c r="Y262" s="3">
        <v>12.381928962749768</v>
      </c>
      <c r="Z262" s="3">
        <v>2.8703243199116906</v>
      </c>
      <c r="AA262" s="3">
        <v>2.8822233641565149</v>
      </c>
      <c r="AB262" s="3">
        <v>4.8866607248455018</v>
      </c>
      <c r="AC262" s="3">
        <f t="shared" si="4"/>
        <v>-2.0044373606889869</v>
      </c>
      <c r="AD262" s="21">
        <v>0</v>
      </c>
      <c r="AE262" s="2">
        <f>((Z262*1000)*(O262/100))/'Sq Ft lookup'!$D$9</f>
        <v>8.4730784285526778E-5</v>
      </c>
      <c r="AF262" s="26">
        <f>(100-J262)/100*Y262*1000/'Sq Ft lookup'!$D$9</f>
        <v>1.0441291269179949</v>
      </c>
      <c r="AG262" s="26">
        <f>(100-K262)/100*Z262*1000/'Sq Ft lookup'!$D$9</f>
        <v>0.24216376286105254</v>
      </c>
    </row>
    <row r="263" spans="1:33">
      <c r="A263" t="s">
        <v>2099</v>
      </c>
      <c r="B263" t="s">
        <v>2089</v>
      </c>
      <c r="C263" t="s">
        <v>1808</v>
      </c>
      <c r="D263" t="s">
        <v>2090</v>
      </c>
      <c r="E263" t="s">
        <v>1810</v>
      </c>
      <c r="F263">
        <v>2004</v>
      </c>
      <c r="G263" t="s">
        <v>72</v>
      </c>
      <c r="H263" t="s">
        <v>73</v>
      </c>
      <c r="I263" t="s">
        <v>63</v>
      </c>
      <c r="J263" s="2">
        <v>77.102255561050526</v>
      </c>
      <c r="K263" s="2">
        <v>77.1215594340335</v>
      </c>
      <c r="L263" s="2">
        <v>89.463329290194622</v>
      </c>
      <c r="M263" s="2">
        <v>89.464810649714622</v>
      </c>
      <c r="N263" s="2">
        <v>0</v>
      </c>
      <c r="O263" s="2">
        <v>1.1386890168756266E-2</v>
      </c>
      <c r="P263" s="2">
        <v>0</v>
      </c>
      <c r="Q263" s="2">
        <v>0.57192707359273065</v>
      </c>
      <c r="R263" s="3">
        <v>15125.518602562699</v>
      </c>
      <c r="S263" s="3">
        <v>15125.473309699308</v>
      </c>
      <c r="T263" s="27" t="s">
        <v>41</v>
      </c>
      <c r="U263" t="s">
        <v>41</v>
      </c>
      <c r="V263">
        <v>4.3410879976129708</v>
      </c>
      <c r="W263" s="3">
        <v>4.3404776797794389</v>
      </c>
      <c r="X263" s="3">
        <v>7.5763389129633678</v>
      </c>
      <c r="Y263" s="3">
        <v>7.5763369676428924</v>
      </c>
      <c r="Z263" s="3">
        <v>2.5952938931031015</v>
      </c>
      <c r="AA263" s="3">
        <v>2.5841408383877029</v>
      </c>
      <c r="AB263" s="3">
        <v>2.5403373204019775</v>
      </c>
      <c r="AC263" s="3">
        <f t="shared" si="4"/>
        <v>4.380351798572546E-2</v>
      </c>
      <c r="AD263" s="21">
        <v>0</v>
      </c>
      <c r="AE263" s="2">
        <f>((Z263*1000)*(O263/100))/'Sq Ft lookup'!$D$9</f>
        <v>1.4717294081876935E-4</v>
      </c>
      <c r="AF263" s="26">
        <f>(100-J263)/100*Y263*1000/'Sq Ft lookup'!$D$9</f>
        <v>0.86394934097834841</v>
      </c>
      <c r="AG263" s="26">
        <f>(100-K263)/100*Z263*1000/'Sq Ft lookup'!$D$9</f>
        <v>0.29569859105864105</v>
      </c>
    </row>
    <row r="264" spans="1:33">
      <c r="A264" t="s">
        <v>2100</v>
      </c>
      <c r="B264" t="s">
        <v>2089</v>
      </c>
      <c r="C264" t="s">
        <v>1808</v>
      </c>
      <c r="D264" t="s">
        <v>2090</v>
      </c>
      <c r="E264" t="s">
        <v>1810</v>
      </c>
      <c r="F264">
        <v>2004</v>
      </c>
      <c r="G264" t="s">
        <v>38</v>
      </c>
      <c r="H264" t="s">
        <v>39</v>
      </c>
      <c r="I264" t="s">
        <v>40</v>
      </c>
      <c r="J264" s="2">
        <v>89.621999301413226</v>
      </c>
      <c r="K264" s="2">
        <v>89.638084108829688</v>
      </c>
      <c r="L264" s="2">
        <v>95.020041739674639</v>
      </c>
      <c r="M264" s="2">
        <v>95.02022296305681</v>
      </c>
      <c r="N264" s="2">
        <v>0</v>
      </c>
      <c r="O264" s="2">
        <v>-1.8198760580104598E-2</v>
      </c>
      <c r="P264" s="2">
        <v>0</v>
      </c>
      <c r="Q264" s="2">
        <v>6.9243415212862411E-2</v>
      </c>
      <c r="R264" s="3">
        <v>35112.388262385881</v>
      </c>
      <c r="S264" s="3">
        <v>35112.416607848703</v>
      </c>
      <c r="T264" s="27" t="s">
        <v>41</v>
      </c>
      <c r="U264" t="s">
        <v>41</v>
      </c>
      <c r="V264">
        <v>5.4796329964193475</v>
      </c>
      <c r="W264" s="3">
        <v>5.4794335950523489</v>
      </c>
      <c r="X264" s="3">
        <v>14.387967924119048</v>
      </c>
      <c r="Y264" s="3">
        <v>14.387966524256868</v>
      </c>
      <c r="Z264" s="3">
        <v>2.2472111736394722</v>
      </c>
      <c r="AA264" s="3">
        <v>2.2431176362559411</v>
      </c>
      <c r="AB264" s="3">
        <v>2.540367589895169</v>
      </c>
      <c r="AC264" s="3">
        <f t="shared" si="4"/>
        <v>-0.2972499536392279</v>
      </c>
      <c r="AD264" s="21">
        <v>0</v>
      </c>
      <c r="AE264" s="2">
        <f>((Z264*1000)*(O264/100))/'Sq Ft lookup'!$D$9</f>
        <v>-2.0366762012948516E-4</v>
      </c>
      <c r="AF264" s="26">
        <f>(100-J264)/100*Y264*1000/'Sq Ft lookup'!$D$9</f>
        <v>0.74361716454173765</v>
      </c>
      <c r="AG264" s="26">
        <f>(100-K264)/100*Z264*1000/'Sq Ft lookup'!$D$9</f>
        <v>0.11596321300274071</v>
      </c>
    </row>
    <row r="265" spans="1:33">
      <c r="A265" t="s">
        <v>2101</v>
      </c>
      <c r="B265" t="s">
        <v>2089</v>
      </c>
      <c r="C265" t="s">
        <v>1808</v>
      </c>
      <c r="D265" t="s">
        <v>2090</v>
      </c>
      <c r="E265" t="s">
        <v>1810</v>
      </c>
      <c r="F265">
        <v>2004</v>
      </c>
      <c r="G265" t="s">
        <v>43</v>
      </c>
      <c r="H265" t="s">
        <v>44</v>
      </c>
      <c r="I265" t="s">
        <v>45</v>
      </c>
      <c r="J265" s="2">
        <v>74.063979034004305</v>
      </c>
      <c r="K265" s="2">
        <v>74.132411028950145</v>
      </c>
      <c r="L265" s="2">
        <v>87.267357878690333</v>
      </c>
      <c r="M265" s="2">
        <v>87.266483453571198</v>
      </c>
      <c r="N265" s="2">
        <v>0</v>
      </c>
      <c r="O265" s="2">
        <v>0.15315895098615054</v>
      </c>
      <c r="P265" s="2">
        <v>0</v>
      </c>
      <c r="Q265" s="2">
        <v>0.35756418123515921</v>
      </c>
      <c r="R265" s="3">
        <v>23911.823202325231</v>
      </c>
      <c r="S265" s="3">
        <v>23911.940833576082</v>
      </c>
      <c r="T265" s="27" t="s">
        <v>41</v>
      </c>
      <c r="U265" t="s">
        <v>41</v>
      </c>
      <c r="V265">
        <v>6.7606817440389229</v>
      </c>
      <c r="W265" s="3">
        <v>6.7611637599405103</v>
      </c>
      <c r="X265" s="3">
        <v>13.488001810492609</v>
      </c>
      <c r="Y265" s="3">
        <v>13.497436314495138</v>
      </c>
      <c r="Z265" s="3">
        <v>12.168048645511167</v>
      </c>
      <c r="AA265" s="3">
        <v>12.151306730876314</v>
      </c>
      <c r="AB265" s="3">
        <v>3.3426746944364409</v>
      </c>
      <c r="AC265" s="3">
        <f t="shared" si="4"/>
        <v>8.8086320364398727</v>
      </c>
      <c r="AD265" s="21">
        <v>0</v>
      </c>
      <c r="AE265" s="2">
        <f>((Z265*1000)*(O265/100))/'Sq Ft lookup'!$D$9</f>
        <v>9.2811034168074711E-3</v>
      </c>
      <c r="AF265" s="26">
        <f>(100-J265)/100*Y265*1000/'Sq Ft lookup'!$D$9</f>
        <v>1.7433754543821589</v>
      </c>
      <c r="AG265" s="26">
        <f>(100-K265)/100*Z265*1000/'Sq Ft lookup'!$D$9</f>
        <v>1.567520323415452</v>
      </c>
    </row>
    <row r="266" spans="1:33">
      <c r="A266" t="s">
        <v>2102</v>
      </c>
      <c r="B266" t="s">
        <v>2089</v>
      </c>
      <c r="C266" t="s">
        <v>1808</v>
      </c>
      <c r="D266" t="s">
        <v>2090</v>
      </c>
      <c r="E266" t="s">
        <v>1810</v>
      </c>
      <c r="F266">
        <v>2004</v>
      </c>
      <c r="G266" t="s">
        <v>51</v>
      </c>
      <c r="H266" t="s">
        <v>52</v>
      </c>
      <c r="I266" t="s">
        <v>53</v>
      </c>
      <c r="J266" s="2">
        <v>85.344751714074945</v>
      </c>
      <c r="K266" s="2">
        <v>85.373324908080903</v>
      </c>
      <c r="L266" s="2">
        <v>92.519569019614863</v>
      </c>
      <c r="M266" s="2">
        <v>92.519742483303062</v>
      </c>
      <c r="N266" s="2">
        <v>0</v>
      </c>
      <c r="O266" s="2">
        <v>-3.7156071915988548E-2</v>
      </c>
      <c r="P266" s="2">
        <v>0</v>
      </c>
      <c r="Q266" s="2">
        <v>0.34978776585548216</v>
      </c>
      <c r="R266" s="3">
        <v>19936.852705331494</v>
      </c>
      <c r="S266" s="3">
        <v>19936.785076576889</v>
      </c>
      <c r="T266" s="27" t="s">
        <v>41</v>
      </c>
      <c r="U266" t="s">
        <v>41</v>
      </c>
      <c r="V266">
        <v>3.0739413552637282</v>
      </c>
      <c r="W266" s="3">
        <v>3.0738700798024974</v>
      </c>
      <c r="X266" s="3">
        <v>9.4982747255338005</v>
      </c>
      <c r="Y266" s="3">
        <v>9.4982791098394195</v>
      </c>
      <c r="Z266" s="3">
        <v>2.9682272427061842</v>
      </c>
      <c r="AA266" s="3">
        <v>2.9490175947238297</v>
      </c>
      <c r="AB266" s="3">
        <v>4.9844952012012502</v>
      </c>
      <c r="AC266" s="3">
        <f t="shared" si="4"/>
        <v>-2.0354776064774205</v>
      </c>
      <c r="AD266" s="21">
        <v>0</v>
      </c>
      <c r="AE266" s="2">
        <f>((Z266*1000)*(O266/100))/'Sq Ft lookup'!$D$9</f>
        <v>-5.4924135902882166E-4</v>
      </c>
      <c r="AF266" s="26">
        <f>(100-J266)/100*Y266*1000/'Sq Ft lookup'!$D$9</f>
        <v>0.69322529205035799</v>
      </c>
      <c r="AG266" s="26">
        <f>(100-K266)/100*Z266*1000/'Sq Ft lookup'!$D$9</f>
        <v>0.21621163086676415</v>
      </c>
    </row>
    <row r="267" spans="1:33">
      <c r="A267" t="s">
        <v>2103</v>
      </c>
      <c r="B267" t="s">
        <v>2089</v>
      </c>
      <c r="C267" t="s">
        <v>1808</v>
      </c>
      <c r="D267" t="s">
        <v>2090</v>
      </c>
      <c r="E267" t="s">
        <v>1810</v>
      </c>
      <c r="F267">
        <v>2004</v>
      </c>
      <c r="G267" t="s">
        <v>55</v>
      </c>
      <c r="H267" t="s">
        <v>225</v>
      </c>
      <c r="I267" t="s">
        <v>40</v>
      </c>
      <c r="J267" s="2">
        <v>86.611246471943133</v>
      </c>
      <c r="K267" s="2">
        <v>86.626905771124626</v>
      </c>
      <c r="L267" s="2">
        <v>81.698082504593074</v>
      </c>
      <c r="M267" s="2">
        <v>81.698341895859372</v>
      </c>
      <c r="N267" s="2">
        <v>0</v>
      </c>
      <c r="O267" s="2">
        <v>-3.6572611946030335E-2</v>
      </c>
      <c r="P267" s="2">
        <v>0</v>
      </c>
      <c r="Q267" s="2">
        <v>-2.1480575094331881E-2</v>
      </c>
      <c r="R267" s="3">
        <v>31646.148598219042</v>
      </c>
      <c r="S267" s="3">
        <v>31646.219851155602</v>
      </c>
      <c r="T267" s="27" t="s">
        <v>41</v>
      </c>
      <c r="U267" t="s">
        <v>41</v>
      </c>
      <c r="V267">
        <v>14.317704452960751</v>
      </c>
      <c r="W267" s="3">
        <v>14.317526557507311</v>
      </c>
      <c r="X267" s="3">
        <v>13.43385600500765</v>
      </c>
      <c r="Y267" s="3">
        <v>13.440010272643637</v>
      </c>
      <c r="Z267" s="3">
        <v>9.1782465545441667</v>
      </c>
      <c r="AA267" s="3">
        <v>9.1724247842706319</v>
      </c>
      <c r="AB267" s="3">
        <v>4.9845145594425819</v>
      </c>
      <c r="AC267" s="3">
        <f t="shared" si="4"/>
        <v>4.18791022482805</v>
      </c>
      <c r="AD267" s="21">
        <v>0</v>
      </c>
      <c r="AE267" s="2">
        <f>((Z267*1000)*(O267/100))/'Sq Ft lookup'!$D$9</f>
        <v>-1.6716755457387138E-3</v>
      </c>
      <c r="AF267" s="26">
        <f>(100-J267)/100*Y267*1000/'Sq Ft lookup'!$D$9</f>
        <v>0.89614036332160374</v>
      </c>
      <c r="AG267" s="26">
        <f>(100-K267)/100*Z267*1000/'Sq Ft lookup'!$D$9</f>
        <v>0.61126272923192182</v>
      </c>
    </row>
    <row r="268" spans="1:33">
      <c r="A268" t="s">
        <v>2104</v>
      </c>
      <c r="B268" t="s">
        <v>2089</v>
      </c>
      <c r="C268" t="s">
        <v>1808</v>
      </c>
      <c r="D268" t="s">
        <v>2090</v>
      </c>
      <c r="E268" t="s">
        <v>1810</v>
      </c>
      <c r="F268">
        <v>2004</v>
      </c>
      <c r="G268" t="s">
        <v>55</v>
      </c>
      <c r="H268" t="s">
        <v>56</v>
      </c>
      <c r="I268" t="s">
        <v>57</v>
      </c>
      <c r="J268" s="2">
        <v>87.979317787573748</v>
      </c>
      <c r="K268" s="2">
        <v>87.955798799103462</v>
      </c>
      <c r="L268" s="2">
        <v>89.886779956887878</v>
      </c>
      <c r="M268" s="2">
        <v>89.887421804326209</v>
      </c>
      <c r="N268" s="2">
        <v>0</v>
      </c>
      <c r="O268" s="2">
        <v>0.45223531634422248</v>
      </c>
      <c r="P268" s="2">
        <v>0</v>
      </c>
      <c r="Q268" s="2">
        <v>-0.13636195772593548</v>
      </c>
      <c r="R268" s="3">
        <v>31144.439283823525</v>
      </c>
      <c r="S268" s="3">
        <v>31144.414876815314</v>
      </c>
      <c r="T268" s="27" t="s">
        <v>41</v>
      </c>
      <c r="U268" t="s">
        <v>41</v>
      </c>
      <c r="V268">
        <v>3.2056578044672892</v>
      </c>
      <c r="W268" s="3">
        <v>3.2054543566108298</v>
      </c>
      <c r="X268" s="3">
        <v>13.338348817695973</v>
      </c>
      <c r="Y268" s="3">
        <v>13.337615141164815</v>
      </c>
      <c r="Z268" s="3">
        <v>2.3149370796502646</v>
      </c>
      <c r="AA268" s="3">
        <v>2.3342214123116607</v>
      </c>
      <c r="AB268" s="3">
        <v>3.0814364061915276</v>
      </c>
      <c r="AC268" s="3">
        <f t="shared" si="4"/>
        <v>-0.7472149938798669</v>
      </c>
      <c r="AD268" s="21">
        <v>0</v>
      </c>
      <c r="AE268" s="2">
        <f>((Z268*1000)*(O268/100))/'Sq Ft lookup'!$D$9</f>
        <v>5.2136270046444621E-3</v>
      </c>
      <c r="AF268" s="26">
        <f>(100-J268)/100*Y268*1000/'Sq Ft lookup'!$D$9</f>
        <v>0.79844239583459631</v>
      </c>
      <c r="AG268" s="26">
        <f>(100-K268)/100*Z268*1000/'Sq Ft lookup'!$D$9</f>
        <v>0.13885243005340459</v>
      </c>
    </row>
    <row r="269" spans="1:33">
      <c r="A269" t="s">
        <v>2105</v>
      </c>
      <c r="B269" t="s">
        <v>2089</v>
      </c>
      <c r="C269" t="s">
        <v>1808</v>
      </c>
      <c r="D269" t="s">
        <v>2090</v>
      </c>
      <c r="E269" t="s">
        <v>1810</v>
      </c>
      <c r="F269">
        <v>2004</v>
      </c>
      <c r="G269" t="s">
        <v>75</v>
      </c>
      <c r="H269" t="s">
        <v>235</v>
      </c>
      <c r="I269" t="s">
        <v>63</v>
      </c>
      <c r="J269" s="2">
        <v>73.085118969774427</v>
      </c>
      <c r="K269" s="2">
        <v>73.098982080984626</v>
      </c>
      <c r="L269" s="2">
        <v>92.484573028696914</v>
      </c>
      <c r="M269" s="2">
        <v>92.485829916110845</v>
      </c>
      <c r="N269" s="2">
        <v>0</v>
      </c>
      <c r="O269" s="2">
        <v>0.33398947231644921</v>
      </c>
      <c r="P269" s="2">
        <v>0</v>
      </c>
      <c r="Q269" s="2">
        <v>0.64793953163509332</v>
      </c>
      <c r="R269" s="3">
        <v>17628.551238870376</v>
      </c>
      <c r="S269" s="3">
        <v>17628.590067973772</v>
      </c>
      <c r="T269" s="27" t="s">
        <v>41</v>
      </c>
      <c r="U269" t="s">
        <v>41</v>
      </c>
      <c r="V269">
        <v>4.3204806031589866</v>
      </c>
      <c r="W269" s="3">
        <v>4.3197581402709346</v>
      </c>
      <c r="X269" s="3">
        <v>9.322372997302061</v>
      </c>
      <c r="Y269" s="3">
        <v>9.3223882179096318</v>
      </c>
      <c r="Z269" s="3">
        <v>3.6268333738502783</v>
      </c>
      <c r="AA269" s="3">
        <v>3.6209388644213734</v>
      </c>
      <c r="AB269" s="3">
        <v>3.6803903390354065</v>
      </c>
      <c r="AC269" s="3">
        <f t="shared" si="4"/>
        <v>-5.9451474614033106E-2</v>
      </c>
      <c r="AD269" s="21">
        <v>0</v>
      </c>
      <c r="AE269" s="2">
        <f>((Z269*1000)*(O269/100))/'Sq Ft lookup'!$D$9</f>
        <v>6.0324908601192308E-3</v>
      </c>
      <c r="AF269" s="26">
        <f>(100-J269)/100*Y269*1000/'Sq Ft lookup'!$D$9</f>
        <v>1.2495566225229799</v>
      </c>
      <c r="AG269" s="26">
        <f>(100-K269)/100*Z269*1000/'Sq Ft lookup'!$D$9</f>
        <v>0.48588401184875163</v>
      </c>
    </row>
    <row r="270" spans="1:33">
      <c r="A270" t="s">
        <v>2106</v>
      </c>
      <c r="B270" t="s">
        <v>2089</v>
      </c>
      <c r="C270" t="s">
        <v>1808</v>
      </c>
      <c r="D270" t="s">
        <v>2090</v>
      </c>
      <c r="E270" t="s">
        <v>1810</v>
      </c>
      <c r="F270">
        <v>2004</v>
      </c>
      <c r="G270" t="s">
        <v>75</v>
      </c>
      <c r="H270" t="s">
        <v>76</v>
      </c>
      <c r="I270" t="s">
        <v>77</v>
      </c>
      <c r="J270" s="2">
        <v>70.997297404940056</v>
      </c>
      <c r="K270" s="2">
        <v>70.993755819235275</v>
      </c>
      <c r="L270" s="2">
        <v>88.014484339021976</v>
      </c>
      <c r="M270" s="2">
        <v>88.015878241454232</v>
      </c>
      <c r="N270" s="2">
        <v>0</v>
      </c>
      <c r="O270" s="2">
        <v>0.48741717596768469</v>
      </c>
      <c r="P270" s="2">
        <v>0</v>
      </c>
      <c r="Q270" s="2">
        <v>0.13693995163953435</v>
      </c>
      <c r="R270" s="3">
        <v>17333.987709785</v>
      </c>
      <c r="S270" s="3">
        <v>17333.867093645647</v>
      </c>
      <c r="T270" s="27" t="s">
        <v>41</v>
      </c>
      <c r="U270" t="s">
        <v>41</v>
      </c>
      <c r="V270">
        <v>7.8998835594119345</v>
      </c>
      <c r="W270" s="3">
        <v>7.898964951130993</v>
      </c>
      <c r="X270" s="3">
        <v>9.1795342160160249</v>
      </c>
      <c r="Y270" s="3">
        <v>9.1795279206636557</v>
      </c>
      <c r="Z270" s="3">
        <v>5.0797168091307636</v>
      </c>
      <c r="AA270" s="3">
        <v>5.0781893014330537</v>
      </c>
      <c r="AB270" s="3">
        <v>3.1123706514914398</v>
      </c>
      <c r="AC270" s="3">
        <f t="shared" si="4"/>
        <v>1.9658186499416139</v>
      </c>
      <c r="AD270" s="21">
        <v>0</v>
      </c>
      <c r="AE270" s="2">
        <f>((Z270*1000)*(O270/100))/'Sq Ft lookup'!$D$9</f>
        <v>1.2330384570827167E-2</v>
      </c>
      <c r="AF270" s="26">
        <f>(100-J270)/100*Y270*1000/'Sq Ft lookup'!$D$9</f>
        <v>1.325852182500284</v>
      </c>
      <c r="AG270" s="26">
        <f>(100-K270)/100*Z270*1000/'Sq Ft lookup'!$D$9</f>
        <v>0.73378240106963122</v>
      </c>
    </row>
    <row r="271" spans="1:33">
      <c r="A271" t="s">
        <v>2107</v>
      </c>
      <c r="B271" t="s">
        <v>2089</v>
      </c>
      <c r="C271" t="s">
        <v>1808</v>
      </c>
      <c r="D271" t="s">
        <v>2090</v>
      </c>
      <c r="E271" t="s">
        <v>1810</v>
      </c>
      <c r="F271">
        <v>2004</v>
      </c>
      <c r="G271" t="s">
        <v>61</v>
      </c>
      <c r="H271" t="s">
        <v>62</v>
      </c>
      <c r="I271" t="s">
        <v>63</v>
      </c>
      <c r="J271" s="2">
        <v>62.038926683307302</v>
      </c>
      <c r="K271" s="2">
        <v>62.121002751124351</v>
      </c>
      <c r="L271" s="2">
        <v>86.719167662448584</v>
      </c>
      <c r="M271" s="2">
        <v>86.719045915031231</v>
      </c>
      <c r="N271" s="2">
        <v>0</v>
      </c>
      <c r="O271" s="2">
        <v>0.31231779283420708</v>
      </c>
      <c r="P271" s="2">
        <v>0</v>
      </c>
      <c r="Q271" s="2">
        <v>0.78174139584933855</v>
      </c>
      <c r="R271" s="3">
        <v>15846.947698668402</v>
      </c>
      <c r="S271" s="3">
        <v>15847.029357875108</v>
      </c>
      <c r="T271" s="27" t="s">
        <v>41</v>
      </c>
      <c r="U271" t="s">
        <v>41</v>
      </c>
      <c r="V271">
        <v>2.8550674140434245</v>
      </c>
      <c r="W271" s="3">
        <v>2.8550935931604164</v>
      </c>
      <c r="X271" s="3">
        <v>5.6938181946773598</v>
      </c>
      <c r="Y271" s="3">
        <v>5.6938196747700838</v>
      </c>
      <c r="Z271" s="3">
        <v>3.1816262638278721</v>
      </c>
      <c r="AA271" s="3">
        <v>3.1710751932391958</v>
      </c>
      <c r="AB271" s="3">
        <v>2.6537577810457598</v>
      </c>
      <c r="AC271" s="3">
        <f t="shared" si="4"/>
        <v>0.51731741219343608</v>
      </c>
      <c r="AD271" s="21">
        <v>0</v>
      </c>
      <c r="AE271" s="2">
        <f>((Z271*1000)*(O271/100))/'Sq Ft lookup'!$D$9</f>
        <v>4.9485980694325979E-3</v>
      </c>
      <c r="AF271" s="26">
        <f>(100-J271)/100*Y271*1000/'Sq Ft lookup'!$D$9</f>
        <v>1.0764118830974827</v>
      </c>
      <c r="AG271" s="26">
        <f>(100-K271)/100*Z271*1000/'Sq Ft lookup'!$D$9</f>
        <v>0.6001833291558093</v>
      </c>
    </row>
    <row r="272" spans="1:33">
      <c r="A272" t="s">
        <v>2108</v>
      </c>
      <c r="B272" t="s">
        <v>2109</v>
      </c>
      <c r="C272" t="s">
        <v>1808</v>
      </c>
      <c r="D272" t="s">
        <v>2110</v>
      </c>
      <c r="E272" t="s">
        <v>1810</v>
      </c>
      <c r="F272">
        <v>2004</v>
      </c>
      <c r="G272" t="s">
        <v>79</v>
      </c>
      <c r="H272" t="s">
        <v>62</v>
      </c>
      <c r="I272" t="s">
        <v>70</v>
      </c>
      <c r="J272" s="2">
        <v>34.703889501915953</v>
      </c>
      <c r="K272" s="2">
        <v>34.739328713756876</v>
      </c>
      <c r="L272" s="2">
        <v>81.036856047604431</v>
      </c>
      <c r="M272" s="2">
        <v>81.036379878774767</v>
      </c>
      <c r="N272" s="2">
        <v>0</v>
      </c>
      <c r="O272" s="2">
        <v>0.12767004032541973</v>
      </c>
      <c r="P272" s="2">
        <v>0</v>
      </c>
      <c r="Q272" s="2">
        <v>0.12724110837509278</v>
      </c>
      <c r="R272" s="3">
        <v>13527.393443908944</v>
      </c>
      <c r="S272" s="3">
        <v>13527.391696212389</v>
      </c>
      <c r="T272" s="27" t="s">
        <v>41</v>
      </c>
      <c r="U272" t="s">
        <v>41</v>
      </c>
      <c r="V272">
        <v>3.1139616628297322</v>
      </c>
      <c r="W272" s="3">
        <v>3.114039848619472</v>
      </c>
      <c r="X272" s="3">
        <v>4.2175740077970918</v>
      </c>
      <c r="Y272" s="3">
        <v>4.2165398294223113</v>
      </c>
      <c r="Z272" s="3">
        <v>3.7305726636957082</v>
      </c>
      <c r="AA272" s="3">
        <v>3.7265425897905922</v>
      </c>
      <c r="AB272" s="3">
        <v>4.8959266421663994</v>
      </c>
      <c r="AC272" s="3">
        <f t="shared" si="4"/>
        <v>-1.1693840523758072</v>
      </c>
      <c r="AD272" s="21">
        <v>0</v>
      </c>
      <c r="AE272" s="2">
        <f>((Z272*1000)*(O272/100))/'Sq Ft lookup'!$D$9</f>
        <v>2.3719241155923288E-3</v>
      </c>
      <c r="AF272" s="26">
        <f>(100-J272)/100*Y272*1000/'Sq Ft lookup'!$D$9</f>
        <v>1.3711337182347196</v>
      </c>
      <c r="AG272" s="26">
        <f>(100-K272)/100*Z272*1000/'Sq Ft lookup'!$D$9</f>
        <v>1.2124485872255479</v>
      </c>
    </row>
    <row r="273" spans="1:33">
      <c r="A273" t="s">
        <v>2111</v>
      </c>
      <c r="B273" t="s">
        <v>2109</v>
      </c>
      <c r="C273" t="s">
        <v>1808</v>
      </c>
      <c r="D273" t="s">
        <v>2110</v>
      </c>
      <c r="E273" t="s">
        <v>1810</v>
      </c>
      <c r="F273">
        <v>2004</v>
      </c>
      <c r="G273" t="s">
        <v>81</v>
      </c>
      <c r="H273" t="s">
        <v>82</v>
      </c>
      <c r="I273" t="s">
        <v>77</v>
      </c>
      <c r="J273" s="2">
        <v>49.263990408631223</v>
      </c>
      <c r="K273" s="2">
        <v>49.294831053316315</v>
      </c>
      <c r="L273" s="2">
        <v>75.307904740673877</v>
      </c>
      <c r="M273" s="2">
        <v>75.307943857861773</v>
      </c>
      <c r="N273" s="2">
        <v>0</v>
      </c>
      <c r="O273" s="2">
        <v>0.13266687826900922</v>
      </c>
      <c r="P273" s="2">
        <v>0</v>
      </c>
      <c r="Q273" s="2">
        <v>0.13108768585356059</v>
      </c>
      <c r="R273" s="3">
        <v>13762.225294211981</v>
      </c>
      <c r="S273" s="3">
        <v>13762.237710786823</v>
      </c>
      <c r="T273" s="27" t="s">
        <v>41</v>
      </c>
      <c r="U273" t="s">
        <v>41</v>
      </c>
      <c r="V273">
        <v>6.3855023846112013</v>
      </c>
      <c r="W273" s="3">
        <v>6.3854922595896788</v>
      </c>
      <c r="X273" s="3">
        <v>4.8387213398126958</v>
      </c>
      <c r="Y273" s="3">
        <v>4.838708875464155</v>
      </c>
      <c r="Z273" s="3">
        <v>3.3588140085911093</v>
      </c>
      <c r="AA273" s="3">
        <v>3.3556238903339208</v>
      </c>
      <c r="AB273" s="3">
        <v>4.8958434143283016</v>
      </c>
      <c r="AC273" s="3">
        <f t="shared" si="4"/>
        <v>-1.5402195239943808</v>
      </c>
      <c r="AD273" s="21">
        <v>0</v>
      </c>
      <c r="AE273" s="2">
        <f>((Z273*1000)*(O273/100))/'Sq Ft lookup'!$D$9</f>
        <v>2.2191402848904364E-3</v>
      </c>
      <c r="AF273" s="26">
        <f>(100-J273)/100*Y273*1000/'Sq Ft lookup'!$D$9</f>
        <v>1.2225935254750528</v>
      </c>
      <c r="AG273" s="26">
        <f>(100-K273)/100*Z273*1000/'Sq Ft lookup'!$D$9</f>
        <v>0.84815354465189274</v>
      </c>
    </row>
    <row r="274" spans="1:33">
      <c r="A274" t="s">
        <v>2112</v>
      </c>
      <c r="B274" t="s">
        <v>2109</v>
      </c>
      <c r="C274" t="s">
        <v>1808</v>
      </c>
      <c r="D274" t="s">
        <v>2110</v>
      </c>
      <c r="E274" t="s">
        <v>1810</v>
      </c>
      <c r="F274">
        <v>2004</v>
      </c>
      <c r="G274" t="s">
        <v>59</v>
      </c>
      <c r="H274" t="s">
        <v>44</v>
      </c>
      <c r="I274" t="s">
        <v>45</v>
      </c>
      <c r="J274" s="2">
        <v>42.609028884102372</v>
      </c>
      <c r="K274" s="2">
        <v>42.636814743048049</v>
      </c>
      <c r="L274" s="2">
        <v>83.241055456591212</v>
      </c>
      <c r="M274" s="2">
        <v>83.240777646814948</v>
      </c>
      <c r="N274" s="2">
        <v>0</v>
      </c>
      <c r="O274" s="2">
        <v>0.10652094284163149</v>
      </c>
      <c r="P274" s="2">
        <v>0</v>
      </c>
      <c r="Q274" s="2">
        <v>9.7425368165587709E-2</v>
      </c>
      <c r="R274" s="3">
        <v>16564.502612862863</v>
      </c>
      <c r="S274" s="3">
        <v>16564.509113517848</v>
      </c>
      <c r="T274" s="27" t="s">
        <v>41</v>
      </c>
      <c r="U274" t="s">
        <v>41</v>
      </c>
      <c r="V274">
        <v>2.3657779567548678</v>
      </c>
      <c r="W274" s="3">
        <v>2.3658171756422437</v>
      </c>
      <c r="X274" s="3">
        <v>5.5641045796722031</v>
      </c>
      <c r="Y274" s="3">
        <v>5.5641166280388088</v>
      </c>
      <c r="Z274" s="3">
        <v>4.960509475755666</v>
      </c>
      <c r="AA274" s="3">
        <v>4.9605039676424845</v>
      </c>
      <c r="AB274" s="3">
        <v>3.6801219116513018</v>
      </c>
      <c r="AC274" s="3">
        <f t="shared" si="4"/>
        <v>1.2803820559911827</v>
      </c>
      <c r="AD274" s="21">
        <v>0</v>
      </c>
      <c r="AE274" s="2">
        <f>((Z274*1000)*(O274/100))/'Sq Ft lookup'!$D$9</f>
        <v>2.6314648721730114E-3</v>
      </c>
      <c r="AF274" s="26">
        <f>(100-J274)/100*Y274*1000/'Sq Ft lookup'!$D$9</f>
        <v>1.5902891269186301</v>
      </c>
      <c r="AG274" s="26">
        <f>(100-K274)/100*Z274*1000/'Sq Ft lookup'!$D$9</f>
        <v>1.4170847810091529</v>
      </c>
    </row>
    <row r="275" spans="1:33">
      <c r="A275" t="s">
        <v>2113</v>
      </c>
      <c r="B275" t="s">
        <v>2109</v>
      </c>
      <c r="C275" t="s">
        <v>1808</v>
      </c>
      <c r="D275" t="s">
        <v>2110</v>
      </c>
      <c r="E275" t="s">
        <v>1810</v>
      </c>
      <c r="F275">
        <v>2004</v>
      </c>
      <c r="G275" t="s">
        <v>68</v>
      </c>
      <c r="H275" t="s">
        <v>69</v>
      </c>
      <c r="I275" t="s">
        <v>70</v>
      </c>
      <c r="J275" s="2">
        <v>55.804491425904004</v>
      </c>
      <c r="K275" s="2">
        <v>55.812247156697616</v>
      </c>
      <c r="L275" s="2">
        <v>89.553948939331491</v>
      </c>
      <c r="M275" s="2">
        <v>89.554016167803113</v>
      </c>
      <c r="N275" s="2">
        <v>0</v>
      </c>
      <c r="O275" s="2">
        <v>0.27793405821669792</v>
      </c>
      <c r="P275" s="2">
        <v>0</v>
      </c>
      <c r="Q275" s="2">
        <v>0.24014025867635033</v>
      </c>
      <c r="R275" s="3">
        <v>8693.249326910096</v>
      </c>
      <c r="S275" s="3">
        <v>8693.2699078384758</v>
      </c>
      <c r="T275" s="27" t="s">
        <v>41</v>
      </c>
      <c r="U275" t="s">
        <v>41</v>
      </c>
      <c r="V275">
        <v>0.97107885003977579</v>
      </c>
      <c r="W275" s="3">
        <v>0.97107260002820162</v>
      </c>
      <c r="X275" s="3">
        <v>3.0297415923792022</v>
      </c>
      <c r="Y275" s="3">
        <v>3.029740077774274</v>
      </c>
      <c r="Z275" s="3">
        <v>1.6814497835899918</v>
      </c>
      <c r="AA275" s="3">
        <v>1.6840632111588771</v>
      </c>
      <c r="AB275" s="3">
        <v>3.645033401563893</v>
      </c>
      <c r="AC275" s="3">
        <f t="shared" si="4"/>
        <v>-1.9609701904050159</v>
      </c>
      <c r="AD275" s="21">
        <v>0</v>
      </c>
      <c r="AE275" s="2">
        <f>((Z275*1000)*(O275/100))/'Sq Ft lookup'!$D$9</f>
        <v>2.3273514045854329E-3</v>
      </c>
      <c r="AF275" s="26">
        <f>(100-J275)/100*Y275*1000/'Sq Ft lookup'!$D$9</f>
        <v>0.66683716924579284</v>
      </c>
      <c r="AG275" s="26">
        <f>(100-K275)/100*Z275*1000/'Sq Ft lookup'!$D$9</f>
        <v>0.37001736780726513</v>
      </c>
    </row>
    <row r="276" spans="1:33">
      <c r="A276" t="s">
        <v>2114</v>
      </c>
      <c r="B276" t="s">
        <v>2109</v>
      </c>
      <c r="C276" t="s">
        <v>1808</v>
      </c>
      <c r="D276" t="s">
        <v>2110</v>
      </c>
      <c r="E276" t="s">
        <v>1810</v>
      </c>
      <c r="F276">
        <v>2004</v>
      </c>
      <c r="G276" t="s">
        <v>47</v>
      </c>
      <c r="H276" t="s">
        <v>220</v>
      </c>
      <c r="I276" t="s">
        <v>57</v>
      </c>
      <c r="J276" s="2">
        <v>61.574946308940561</v>
      </c>
      <c r="K276" s="2">
        <v>61.590325526926733</v>
      </c>
      <c r="L276" s="2">
        <v>87.688339503566652</v>
      </c>
      <c r="M276" s="2">
        <v>87.688172343734593</v>
      </c>
      <c r="N276" s="2">
        <v>0</v>
      </c>
      <c r="O276" s="2">
        <v>2.5800076336406005E-2</v>
      </c>
      <c r="P276" s="2">
        <v>0</v>
      </c>
      <c r="Q276" s="2">
        <v>2.2746819989541804E-2</v>
      </c>
      <c r="R276" s="3">
        <v>30027.839399099215</v>
      </c>
      <c r="S276" s="3">
        <v>30027.843832192844</v>
      </c>
      <c r="T276" s="27" t="s">
        <v>41</v>
      </c>
      <c r="U276" t="s">
        <v>41</v>
      </c>
      <c r="V276">
        <v>6.1148089673453976</v>
      </c>
      <c r="W276" s="3">
        <v>6.1148919983288232</v>
      </c>
      <c r="X276" s="3">
        <v>14.922104803599677</v>
      </c>
      <c r="Y276" s="3">
        <v>14.922115187822111</v>
      </c>
      <c r="Z276" s="3">
        <v>13.639980625004952</v>
      </c>
      <c r="AA276" s="3">
        <v>13.637284808839137</v>
      </c>
      <c r="AB276" s="3">
        <v>3.5471982512292102</v>
      </c>
      <c r="AC276" s="3">
        <f t="shared" si="4"/>
        <v>10.090086557609927</v>
      </c>
      <c r="AD276" s="21">
        <v>0</v>
      </c>
      <c r="AE276" s="2">
        <f>((Z276*1000)*(O276/100))/'Sq Ft lookup'!$D$9</f>
        <v>1.7525524967740372E-3</v>
      </c>
      <c r="AF276" s="26">
        <f>(100-J276)/100*Y276*1000/'Sq Ft lookup'!$D$9</f>
        <v>2.8554934127302696</v>
      </c>
      <c r="AG276" s="26">
        <f>(100-K276)/100*Z276*1000/'Sq Ft lookup'!$D$9</f>
        <v>2.6090996794096948</v>
      </c>
    </row>
    <row r="277" spans="1:33">
      <c r="A277" t="s">
        <v>2115</v>
      </c>
      <c r="B277" t="s">
        <v>2109</v>
      </c>
      <c r="C277" t="s">
        <v>1808</v>
      </c>
      <c r="D277" t="s">
        <v>2110</v>
      </c>
      <c r="E277" t="s">
        <v>1810</v>
      </c>
      <c r="F277">
        <v>2004</v>
      </c>
      <c r="G277" t="s">
        <v>47</v>
      </c>
      <c r="H277" t="s">
        <v>39</v>
      </c>
      <c r="I277" t="s">
        <v>40</v>
      </c>
      <c r="J277" s="2">
        <v>89.124152943842589</v>
      </c>
      <c r="K277" s="2">
        <v>89.129495045783244</v>
      </c>
      <c r="L277" s="2">
        <v>95.897029902181586</v>
      </c>
      <c r="M277" s="2">
        <v>95.897044153594678</v>
      </c>
      <c r="N277" s="2">
        <v>0</v>
      </c>
      <c r="O277" s="2">
        <v>-1.3890446575670031E-2</v>
      </c>
      <c r="P277" s="2">
        <v>0</v>
      </c>
      <c r="Q277" s="2">
        <v>1.8198171233120982E-3</v>
      </c>
      <c r="R277" s="3">
        <v>30488.33448645052</v>
      </c>
      <c r="S277" s="3">
        <v>30488.365918981563</v>
      </c>
      <c r="T277" s="27" t="s">
        <v>41</v>
      </c>
      <c r="U277" t="s">
        <v>41</v>
      </c>
      <c r="V277">
        <v>4.7452886077079546</v>
      </c>
      <c r="W277" s="3">
        <v>4.7452721548602232</v>
      </c>
      <c r="X277" s="3">
        <v>15.122328096247418</v>
      </c>
      <c r="Y277" s="3">
        <v>15.122340742781052</v>
      </c>
      <c r="Z277" s="3">
        <v>2.3061072481199121</v>
      </c>
      <c r="AA277" s="3">
        <v>2.3031174144724886</v>
      </c>
      <c r="AB277" s="3">
        <v>3.136100093856478</v>
      </c>
      <c r="AC277" s="3">
        <f t="shared" si="4"/>
        <v>-0.8329826793839894</v>
      </c>
      <c r="AD277" s="21">
        <v>0</v>
      </c>
      <c r="AE277" s="2">
        <f>((Z277*1000)*(O277/100))/'Sq Ft lookup'!$D$9</f>
        <v>-1.5952619286740575E-4</v>
      </c>
      <c r="AF277" s="26">
        <f>(100-J277)/100*Y277*1000/'Sq Ft lookup'!$D$9</f>
        <v>0.81906506498797105</v>
      </c>
      <c r="AG277" s="26">
        <f>(100-K277)/100*Z277*1000/'Sq Ft lookup'!$D$9</f>
        <v>0.1248433778169456</v>
      </c>
    </row>
    <row r="278" spans="1:33">
      <c r="A278" t="s">
        <v>2116</v>
      </c>
      <c r="B278" t="s">
        <v>2109</v>
      </c>
      <c r="C278" t="s">
        <v>1808</v>
      </c>
      <c r="D278" t="s">
        <v>2110</v>
      </c>
      <c r="E278" t="s">
        <v>1810</v>
      </c>
      <c r="F278">
        <v>2004</v>
      </c>
      <c r="G278" t="s">
        <v>49</v>
      </c>
      <c r="H278" t="s">
        <v>44</v>
      </c>
      <c r="I278" t="s">
        <v>45</v>
      </c>
      <c r="J278" s="2">
        <v>41.246073049170192</v>
      </c>
      <c r="K278" s="2">
        <v>41.274421169323539</v>
      </c>
      <c r="L278" s="2">
        <v>82.025857603621603</v>
      </c>
      <c r="M278" s="2">
        <v>82.025558310795859</v>
      </c>
      <c r="N278" s="2">
        <v>0</v>
      </c>
      <c r="O278" s="2">
        <v>9.4207919533906212E-2</v>
      </c>
      <c r="P278" s="2">
        <v>0</v>
      </c>
      <c r="Q278" s="2">
        <v>9.62016199001509E-2</v>
      </c>
      <c r="R278" s="3">
        <v>17983.138507723903</v>
      </c>
      <c r="S278" s="3">
        <v>17983.157560029988</v>
      </c>
      <c r="T278" s="27" t="s">
        <v>41</v>
      </c>
      <c r="U278" t="s">
        <v>41</v>
      </c>
      <c r="V278">
        <v>2.5258614706390095</v>
      </c>
      <c r="W278" s="3">
        <v>2.5259035383450748</v>
      </c>
      <c r="X278" s="3">
        <v>5.5391441387833522</v>
      </c>
      <c r="Y278" s="3">
        <v>5.5391528712881577</v>
      </c>
      <c r="Z278" s="3">
        <v>5.063168266121103</v>
      </c>
      <c r="AA278" s="3">
        <v>5.0627488249250314</v>
      </c>
      <c r="AB278" s="3">
        <v>4.9829914550742691</v>
      </c>
      <c r="AC278" s="3">
        <f t="shared" si="4"/>
        <v>7.9757369850762316E-2</v>
      </c>
      <c r="AD278" s="21">
        <v>0</v>
      </c>
      <c r="AE278" s="2">
        <f>((Z278*1000)*(O278/100))/'Sq Ft lookup'!$D$9</f>
        <v>2.3754509392498228E-3</v>
      </c>
      <c r="AF278" s="26">
        <f>(100-J278)/100*Y278*1000/'Sq Ft lookup'!$D$9</f>
        <v>1.6207519082128665</v>
      </c>
      <c r="AG278" s="26">
        <f>(100-K278)/100*Z278*1000/'Sq Ft lookup'!$D$9</f>
        <v>1.4807643782125213</v>
      </c>
    </row>
    <row r="279" spans="1:33">
      <c r="A279" t="s">
        <v>2117</v>
      </c>
      <c r="B279" t="s">
        <v>2109</v>
      </c>
      <c r="C279" t="s">
        <v>1808</v>
      </c>
      <c r="D279" t="s">
        <v>2110</v>
      </c>
      <c r="E279" t="s">
        <v>1810</v>
      </c>
      <c r="F279">
        <v>2004</v>
      </c>
      <c r="G279" t="s">
        <v>65</v>
      </c>
      <c r="H279" t="s">
        <v>230</v>
      </c>
      <c r="I279" t="s">
        <v>63</v>
      </c>
      <c r="J279" s="2">
        <v>83.015587882706299</v>
      </c>
      <c r="K279" s="2">
        <v>83.01514132178751</v>
      </c>
      <c r="L279" s="2">
        <v>94.494977536538471</v>
      </c>
      <c r="M279" s="2">
        <v>94.495027523181136</v>
      </c>
      <c r="N279" s="2">
        <v>0</v>
      </c>
      <c r="O279" s="2">
        <v>9.73525428119804E-2</v>
      </c>
      <c r="P279" s="2">
        <v>0</v>
      </c>
      <c r="Q279" s="2">
        <v>9.008644029563595E-2</v>
      </c>
      <c r="R279" s="3">
        <v>25260.711841196913</v>
      </c>
      <c r="S279" s="3">
        <v>25260.708508050644</v>
      </c>
      <c r="T279" s="27" t="s">
        <v>41</v>
      </c>
      <c r="U279" t="s">
        <v>41</v>
      </c>
      <c r="V279">
        <v>4.7467400269692783</v>
      </c>
      <c r="W279" s="3">
        <v>4.746696914170542</v>
      </c>
      <c r="X279" s="3">
        <v>12.295737055752793</v>
      </c>
      <c r="Y279" s="3">
        <v>12.296068370498478</v>
      </c>
      <c r="Z279" s="3">
        <v>2.9139464191866518</v>
      </c>
      <c r="AA279" s="3">
        <v>2.9148299786535921</v>
      </c>
      <c r="AB279" s="3">
        <v>4.9888459672360881</v>
      </c>
      <c r="AC279" s="3">
        <f t="shared" si="4"/>
        <v>-2.074015988582496</v>
      </c>
      <c r="AD279" s="21">
        <v>0</v>
      </c>
      <c r="AE279" s="2">
        <f>((Z279*1000)*(O279/100))/'Sq Ft lookup'!$D$9</f>
        <v>1.4127494697494297E-3</v>
      </c>
      <c r="AF279" s="26">
        <f>(100-J279)/100*Y279*1000/'Sq Ft lookup'!$D$9</f>
        <v>1.0400472740386759</v>
      </c>
      <c r="AG279" s="26">
        <f>(100-K279)/100*Z279*1000/'Sq Ft lookup'!$D$9</f>
        <v>0.24647892492912657</v>
      </c>
    </row>
    <row r="280" spans="1:33">
      <c r="A280" t="s">
        <v>2118</v>
      </c>
      <c r="B280" t="s">
        <v>2109</v>
      </c>
      <c r="C280" t="s">
        <v>1808</v>
      </c>
      <c r="D280" t="s">
        <v>2110</v>
      </c>
      <c r="E280" t="s">
        <v>1810</v>
      </c>
      <c r="F280">
        <v>2004</v>
      </c>
      <c r="G280" t="s">
        <v>65</v>
      </c>
      <c r="H280" t="s">
        <v>66</v>
      </c>
      <c r="I280" t="s">
        <v>57</v>
      </c>
      <c r="J280" s="2">
        <v>83.067167537797602</v>
      </c>
      <c r="K280" s="2">
        <v>83.064617512016312</v>
      </c>
      <c r="L280" s="2">
        <v>91.016319602997413</v>
      </c>
      <c r="M280" s="2">
        <v>91.016139347831853</v>
      </c>
      <c r="N280" s="2">
        <v>0</v>
      </c>
      <c r="O280" s="2">
        <v>7.278978657130104E-3</v>
      </c>
      <c r="P280" s="2">
        <v>0</v>
      </c>
      <c r="Q280" s="2">
        <v>5.5263514879903058E-3</v>
      </c>
      <c r="R280" s="3">
        <v>25640.398614560756</v>
      </c>
      <c r="S280" s="3">
        <v>25640.375095572213</v>
      </c>
      <c r="T280" s="27" t="s">
        <v>41</v>
      </c>
      <c r="U280" t="s">
        <v>41</v>
      </c>
      <c r="V280">
        <v>2.6434249663986624</v>
      </c>
      <c r="W280" s="3">
        <v>2.6434780006492629</v>
      </c>
      <c r="X280" s="3">
        <v>12.381625210582573</v>
      </c>
      <c r="Y280" s="3">
        <v>12.381838599543116</v>
      </c>
      <c r="Z280" s="3">
        <v>2.8703243199116906</v>
      </c>
      <c r="AA280" s="3">
        <v>2.8748515923705993</v>
      </c>
      <c r="AB280" s="3">
        <v>13.542575143045937</v>
      </c>
      <c r="AC280" s="3">
        <f t="shared" si="4"/>
        <v>-10.667723550675337</v>
      </c>
      <c r="AD280" s="21">
        <v>0</v>
      </c>
      <c r="AE280" s="2">
        <f>((Z280*1000)*(O280/100))/'Sq Ft lookup'!$D$9</f>
        <v>1.04048951512344E-4</v>
      </c>
      <c r="AF280" s="26">
        <f>(100-J280)/100*Y280*1000/'Sq Ft lookup'!$D$9</f>
        <v>1.0441215068729799</v>
      </c>
      <c r="AG280" s="26">
        <f>(100-K280)/100*Z280*1000/'Sq Ft lookup'!$D$9</f>
        <v>0.2420818736168632</v>
      </c>
    </row>
    <row r="281" spans="1:33">
      <c r="A281" t="s">
        <v>2119</v>
      </c>
      <c r="B281" t="s">
        <v>2109</v>
      </c>
      <c r="C281" t="s">
        <v>1808</v>
      </c>
      <c r="D281" t="s">
        <v>2110</v>
      </c>
      <c r="E281" t="s">
        <v>1810</v>
      </c>
      <c r="F281">
        <v>2004</v>
      </c>
      <c r="G281" t="s">
        <v>72</v>
      </c>
      <c r="H281" t="s">
        <v>73</v>
      </c>
      <c r="I281" t="s">
        <v>63</v>
      </c>
      <c r="J281" s="2">
        <v>77.102255561050526</v>
      </c>
      <c r="K281" s="2">
        <v>77.100662963473511</v>
      </c>
      <c r="L281" s="2">
        <v>89.463329290194622</v>
      </c>
      <c r="M281" s="2">
        <v>89.463565367470252</v>
      </c>
      <c r="N281" s="2">
        <v>0</v>
      </c>
      <c r="O281" s="2">
        <v>-3.4002574580797501E-2</v>
      </c>
      <c r="P281" s="2">
        <v>0</v>
      </c>
      <c r="Q281" s="2">
        <v>7.4259982015948162E-2</v>
      </c>
      <c r="R281" s="3">
        <v>15125.518602562699</v>
      </c>
      <c r="S281" s="3">
        <v>15125.531242454148</v>
      </c>
      <c r="T281" s="27" t="s">
        <v>41</v>
      </c>
      <c r="U281" t="s">
        <v>41</v>
      </c>
      <c r="V281">
        <v>4.3410879976129708</v>
      </c>
      <c r="W281" s="3">
        <v>4.3409907298036439</v>
      </c>
      <c r="X281" s="3">
        <v>7.5763389129633678</v>
      </c>
      <c r="Y281" s="3">
        <v>7.5763412465296041</v>
      </c>
      <c r="Z281" s="3">
        <v>2.5952938931031015</v>
      </c>
      <c r="AA281" s="3">
        <v>2.5937997200393363</v>
      </c>
      <c r="AB281" s="3">
        <v>2.2083454678218604</v>
      </c>
      <c r="AC281" s="3">
        <f t="shared" si="4"/>
        <v>0.38545425221747598</v>
      </c>
      <c r="AD281" s="21">
        <v>0</v>
      </c>
      <c r="AE281" s="2">
        <f>((Z281*1000)*(O281/100))/'Sq Ft lookup'!$D$9</f>
        <v>-4.3947546892094877E-4</v>
      </c>
      <c r="AF281" s="26">
        <f>(100-J281)/100*Y281*1000/'Sq Ft lookup'!$D$9</f>
        <v>0.86394982891089034</v>
      </c>
      <c r="AG281" s="26">
        <f>(100-K281)/100*Z281*1000/'Sq Ft lookup'!$D$9</f>
        <v>0.2959686731424645</v>
      </c>
    </row>
    <row r="282" spans="1:33">
      <c r="A282" t="s">
        <v>2120</v>
      </c>
      <c r="B282" t="s">
        <v>2109</v>
      </c>
      <c r="C282" t="s">
        <v>1808</v>
      </c>
      <c r="D282" t="s">
        <v>2110</v>
      </c>
      <c r="E282" t="s">
        <v>1810</v>
      </c>
      <c r="F282">
        <v>2004</v>
      </c>
      <c r="G282" t="s">
        <v>38</v>
      </c>
      <c r="H282" t="s">
        <v>39</v>
      </c>
      <c r="I282" t="s">
        <v>40</v>
      </c>
      <c r="J282" s="2">
        <v>89.621999301413226</v>
      </c>
      <c r="K282" s="2">
        <v>89.627552631008001</v>
      </c>
      <c r="L282" s="2">
        <v>95.020041739674639</v>
      </c>
      <c r="M282" s="2">
        <v>95.020071369487653</v>
      </c>
      <c r="N282" s="2">
        <v>0</v>
      </c>
      <c r="O282" s="2">
        <v>-7.0777910712643147E-3</v>
      </c>
      <c r="P282" s="2">
        <v>0</v>
      </c>
      <c r="Q282" s="2">
        <v>5.6743984551344768E-3</v>
      </c>
      <c r="R282" s="3">
        <v>35112.388262385881</v>
      </c>
      <c r="S282" s="3">
        <v>35112.383518796662</v>
      </c>
      <c r="T282" s="27" t="s">
        <v>41</v>
      </c>
      <c r="U282" t="s">
        <v>41</v>
      </c>
      <c r="V282">
        <v>5.4796329964193475</v>
      </c>
      <c r="W282" s="3">
        <v>5.4796003956822075</v>
      </c>
      <c r="X282" s="3">
        <v>14.387967924119048</v>
      </c>
      <c r="Y282" s="3">
        <v>14.387965346237049</v>
      </c>
      <c r="Z282" s="3">
        <v>2.2472111736394722</v>
      </c>
      <c r="AA282" s="3">
        <v>2.2450330749822065</v>
      </c>
      <c r="AB282" s="3">
        <v>1.6704766991807714</v>
      </c>
      <c r="AC282" s="3">
        <f t="shared" si="4"/>
        <v>0.57455637580143515</v>
      </c>
      <c r="AD282" s="21">
        <v>0</v>
      </c>
      <c r="AE282" s="2">
        <f>((Z282*1000)*(O282/100))/'Sq Ft lookup'!$D$9</f>
        <v>-7.9209617430432567E-5</v>
      </c>
      <c r="AF282" s="26">
        <f>(100-J282)/100*Y282*1000/'Sq Ft lookup'!$D$9</f>
        <v>0.74361710365782074</v>
      </c>
      <c r="AG282" s="26">
        <f>(100-K282)/100*Z282*1000/'Sq Ft lookup'!$D$9</f>
        <v>0.11608107383260043</v>
      </c>
    </row>
    <row r="283" spans="1:33">
      <c r="A283" t="s">
        <v>2121</v>
      </c>
      <c r="B283" t="s">
        <v>2109</v>
      </c>
      <c r="C283" t="s">
        <v>1808</v>
      </c>
      <c r="D283" t="s">
        <v>2110</v>
      </c>
      <c r="E283" t="s">
        <v>1810</v>
      </c>
      <c r="F283">
        <v>2004</v>
      </c>
      <c r="G283" t="s">
        <v>43</v>
      </c>
      <c r="H283" t="s">
        <v>44</v>
      </c>
      <c r="I283" t="s">
        <v>45</v>
      </c>
      <c r="J283" s="2">
        <v>74.063979034004305</v>
      </c>
      <c r="K283" s="2">
        <v>74.077243006201869</v>
      </c>
      <c r="L283" s="2">
        <v>87.267357878690333</v>
      </c>
      <c r="M283" s="2">
        <v>87.267137042433845</v>
      </c>
      <c r="N283" s="2">
        <v>0</v>
      </c>
      <c r="O283" s="2">
        <v>6.7817132617338641E-2</v>
      </c>
      <c r="P283" s="2">
        <v>0</v>
      </c>
      <c r="Q283" s="2">
        <v>6.1351124031968261E-2</v>
      </c>
      <c r="R283" s="3">
        <v>23911.823202325231</v>
      </c>
      <c r="S283" s="3">
        <v>23911.837239598619</v>
      </c>
      <c r="T283" s="27" t="s">
        <v>41</v>
      </c>
      <c r="U283" t="s">
        <v>41</v>
      </c>
      <c r="V283">
        <v>6.7606817440389229</v>
      </c>
      <c r="W283" s="3">
        <v>6.7608003065785631</v>
      </c>
      <c r="X283" s="3">
        <v>13.488001810492609</v>
      </c>
      <c r="Y283" s="3">
        <v>13.489707930471074</v>
      </c>
      <c r="Z283" s="3">
        <v>12.168048645511167</v>
      </c>
      <c r="AA283" s="3">
        <v>12.165106564680123</v>
      </c>
      <c r="AB283" s="3">
        <v>1.6547519700172253</v>
      </c>
      <c r="AC283" s="3">
        <f t="shared" si="4"/>
        <v>10.510354594662898</v>
      </c>
      <c r="AD283" s="21">
        <v>0</v>
      </c>
      <c r="AE283" s="2">
        <f>((Z283*1000)*(O283/100))/'Sq Ft lookup'!$D$9</f>
        <v>4.1095725532214085E-3</v>
      </c>
      <c r="AF283" s="26">
        <f>(100-J283)/100*Y283*1000/'Sq Ft lookup'!$D$9</f>
        <v>1.7423772296307576</v>
      </c>
      <c r="AG283" s="26">
        <f>(100-K283)/100*Z283*1000/'Sq Ft lookup'!$D$9</f>
        <v>1.5708633870831696</v>
      </c>
    </row>
    <row r="284" spans="1:33">
      <c r="A284" t="s">
        <v>2122</v>
      </c>
      <c r="B284" t="s">
        <v>2109</v>
      </c>
      <c r="C284" t="s">
        <v>1808</v>
      </c>
      <c r="D284" t="s">
        <v>2110</v>
      </c>
      <c r="E284" t="s">
        <v>1810</v>
      </c>
      <c r="F284">
        <v>2004</v>
      </c>
      <c r="G284" t="s">
        <v>51</v>
      </c>
      <c r="H284" t="s">
        <v>52</v>
      </c>
      <c r="I284" t="s">
        <v>53</v>
      </c>
      <c r="J284" s="2">
        <v>85.344751714074945</v>
      </c>
      <c r="K284" s="2">
        <v>85.351047955975346</v>
      </c>
      <c r="L284" s="2">
        <v>92.519569019614863</v>
      </c>
      <c r="M284" s="2">
        <v>92.519571465486862</v>
      </c>
      <c r="N284" s="2">
        <v>0</v>
      </c>
      <c r="O284" s="2">
        <v>2.8941346586953817E-3</v>
      </c>
      <c r="P284" s="2">
        <v>0</v>
      </c>
      <c r="Q284" s="2">
        <v>6.9230359049824969E-2</v>
      </c>
      <c r="R284" s="3">
        <v>19936.852705331494</v>
      </c>
      <c r="S284" s="3">
        <v>19936.832739842233</v>
      </c>
      <c r="T284" s="27" t="s">
        <v>41</v>
      </c>
      <c r="U284" t="s">
        <v>41</v>
      </c>
      <c r="V284">
        <v>3.0739413552637282</v>
      </c>
      <c r="W284" s="3">
        <v>3.0739403510384147</v>
      </c>
      <c r="X284" s="3">
        <v>9.4982747255338005</v>
      </c>
      <c r="Y284" s="3">
        <v>9.4982798808761366</v>
      </c>
      <c r="Z284" s="3">
        <v>2.9682272427061842</v>
      </c>
      <c r="AA284" s="3">
        <v>2.9633868756871986</v>
      </c>
      <c r="AB284" s="3">
        <v>5.0313059965131295</v>
      </c>
      <c r="AC284" s="3">
        <f t="shared" si="4"/>
        <v>-2.0679191208259309</v>
      </c>
      <c r="AD284" s="21">
        <v>0</v>
      </c>
      <c r="AE284" s="2">
        <f>((Z284*1000)*(O284/100))/'Sq Ft lookup'!$D$9</f>
        <v>4.2781122201194214E-5</v>
      </c>
      <c r="AF284" s="26">
        <f>(100-J284)/100*Y284*1000/'Sq Ft lookup'!$D$9</f>
        <v>0.69322534832393645</v>
      </c>
      <c r="AG284" s="26">
        <f>(100-K284)/100*Z284*1000/'Sq Ft lookup'!$D$9</f>
        <v>0.21654092895503199</v>
      </c>
    </row>
    <row r="285" spans="1:33">
      <c r="A285" t="s">
        <v>2123</v>
      </c>
      <c r="B285" t="s">
        <v>2109</v>
      </c>
      <c r="C285" t="s">
        <v>1808</v>
      </c>
      <c r="D285" t="s">
        <v>2110</v>
      </c>
      <c r="E285" t="s">
        <v>1810</v>
      </c>
      <c r="F285">
        <v>2004</v>
      </c>
      <c r="G285" t="s">
        <v>55</v>
      </c>
      <c r="H285" t="s">
        <v>225</v>
      </c>
      <c r="I285" t="s">
        <v>40</v>
      </c>
      <c r="J285" s="2">
        <v>86.611246471943133</v>
      </c>
      <c r="K285" s="2">
        <v>86.619606182229845</v>
      </c>
      <c r="L285" s="2">
        <v>81.698082504593074</v>
      </c>
      <c r="M285" s="2">
        <v>81.697987091897872</v>
      </c>
      <c r="N285" s="2">
        <v>0</v>
      </c>
      <c r="O285" s="2">
        <v>2.0265605515894965E-3</v>
      </c>
      <c r="P285" s="2">
        <v>0</v>
      </c>
      <c r="Q285" s="2">
        <v>-7.6217769021525066E-3</v>
      </c>
      <c r="R285" s="3">
        <v>31646.148598219042</v>
      </c>
      <c r="S285" s="3">
        <v>31646.17040445995</v>
      </c>
      <c r="T285" s="27" t="s">
        <v>41</v>
      </c>
      <c r="U285" t="s">
        <v>41</v>
      </c>
      <c r="V285">
        <v>14.317704452960751</v>
      </c>
      <c r="W285" s="3">
        <v>14.317779107908393</v>
      </c>
      <c r="X285" s="3">
        <v>13.43385600500765</v>
      </c>
      <c r="Y285" s="3">
        <v>13.434463349269532</v>
      </c>
      <c r="Z285" s="3">
        <v>9.1782465545441667</v>
      </c>
      <c r="AA285" s="3">
        <v>9.1774988632898609</v>
      </c>
      <c r="AB285" s="3">
        <v>5.0311127989114279</v>
      </c>
      <c r="AC285" s="3">
        <f t="shared" si="4"/>
        <v>4.1463860643784329</v>
      </c>
      <c r="AD285" s="21">
        <v>0</v>
      </c>
      <c r="AE285" s="2">
        <f>((Z285*1000)*(O285/100))/'Sq Ft lookup'!$D$9</f>
        <v>9.2630838646421432E-5</v>
      </c>
      <c r="AF285" s="26">
        <f>(100-J285)/100*Y285*1000/'Sq Ft lookup'!$D$9</f>
        <v>0.89577051078228642</v>
      </c>
      <c r="AG285" s="26">
        <f>(100-K285)/100*Z285*1000/'Sq Ft lookup'!$D$9</f>
        <v>0.61159638175494535</v>
      </c>
    </row>
    <row r="286" spans="1:33">
      <c r="A286" t="s">
        <v>2124</v>
      </c>
      <c r="B286" t="s">
        <v>2109</v>
      </c>
      <c r="C286" t="s">
        <v>1808</v>
      </c>
      <c r="D286" t="s">
        <v>2110</v>
      </c>
      <c r="E286" t="s">
        <v>1810</v>
      </c>
      <c r="F286">
        <v>2004</v>
      </c>
      <c r="G286" t="s">
        <v>55</v>
      </c>
      <c r="H286" t="s">
        <v>56</v>
      </c>
      <c r="I286" t="s">
        <v>57</v>
      </c>
      <c r="J286" s="2">
        <v>87.979317787573748</v>
      </c>
      <c r="K286" s="2">
        <v>87.974225970688977</v>
      </c>
      <c r="L286" s="2">
        <v>89.886779956887878</v>
      </c>
      <c r="M286" s="2">
        <v>89.886879286526522</v>
      </c>
      <c r="N286" s="2">
        <v>0</v>
      </c>
      <c r="O286" s="2">
        <v>5.3327993258478208E-2</v>
      </c>
      <c r="P286" s="2">
        <v>0</v>
      </c>
      <c r="Q286" s="2">
        <v>-2.9174129674399578E-2</v>
      </c>
      <c r="R286" s="3">
        <v>31144.439283823525</v>
      </c>
      <c r="S286" s="3">
        <v>31144.452545668351</v>
      </c>
      <c r="T286" s="27" t="s">
        <v>41</v>
      </c>
      <c r="U286" t="s">
        <v>41</v>
      </c>
      <c r="V286">
        <v>3.2056578044672892</v>
      </c>
      <c r="W286" s="3">
        <v>3.2056263195586743</v>
      </c>
      <c r="X286" s="3">
        <v>13.338348817695973</v>
      </c>
      <c r="Y286" s="3">
        <v>13.338128498539438</v>
      </c>
      <c r="Z286" s="3">
        <v>2.3149370796502646</v>
      </c>
      <c r="AA286" s="3">
        <v>2.3175555224251667</v>
      </c>
      <c r="AB286" s="3">
        <v>2.8531228802879496</v>
      </c>
      <c r="AC286" s="3">
        <f t="shared" si="4"/>
        <v>-0.53556735786278287</v>
      </c>
      <c r="AD286" s="21">
        <v>0</v>
      </c>
      <c r="AE286" s="2">
        <f>((Z286*1000)*(O286/100))/'Sq Ft lookup'!$D$9</f>
        <v>6.1479556263640699E-4</v>
      </c>
      <c r="AF286" s="26">
        <f>(100-J286)/100*Y286*1000/'Sq Ft lookup'!$D$9</f>
        <v>0.79847312743749355</v>
      </c>
      <c r="AG286" s="26">
        <f>(100-K286)/100*Z286*1000/'Sq Ft lookup'!$D$9</f>
        <v>0.13863999109535485</v>
      </c>
    </row>
    <row r="287" spans="1:33">
      <c r="A287" t="s">
        <v>2125</v>
      </c>
      <c r="B287" t="s">
        <v>2109</v>
      </c>
      <c r="C287" t="s">
        <v>1808</v>
      </c>
      <c r="D287" t="s">
        <v>2110</v>
      </c>
      <c r="E287" t="s">
        <v>1810</v>
      </c>
      <c r="F287">
        <v>2004</v>
      </c>
      <c r="G287" t="s">
        <v>75</v>
      </c>
      <c r="H287" t="s">
        <v>235</v>
      </c>
      <c r="I287" t="s">
        <v>63</v>
      </c>
      <c r="J287" s="2">
        <v>73.085118969774427</v>
      </c>
      <c r="K287" s="2">
        <v>73.085245624543887</v>
      </c>
      <c r="L287" s="2">
        <v>92.484573028696914</v>
      </c>
      <c r="M287" s="2">
        <v>92.484760727966204</v>
      </c>
      <c r="N287" s="2">
        <v>0</v>
      </c>
      <c r="O287" s="2">
        <v>0.11508662761425197</v>
      </c>
      <c r="P287" s="2">
        <v>0</v>
      </c>
      <c r="Q287" s="2">
        <v>0.11072505468918342</v>
      </c>
      <c r="R287" s="3">
        <v>17628.551238870376</v>
      </c>
      <c r="S287" s="3">
        <v>17628.552011897897</v>
      </c>
      <c r="T287" s="27" t="s">
        <v>41</v>
      </c>
      <c r="U287" t="s">
        <v>41</v>
      </c>
      <c r="V287">
        <v>4.3204806031589866</v>
      </c>
      <c r="W287" s="3">
        <v>4.3203726987719655</v>
      </c>
      <c r="X287" s="3">
        <v>9.322372997302061</v>
      </c>
      <c r="Y287" s="3">
        <v>9.3223684083638485</v>
      </c>
      <c r="Z287" s="3">
        <v>3.6268333738502783</v>
      </c>
      <c r="AA287" s="3">
        <v>3.6263343144691502</v>
      </c>
      <c r="AB287" s="3">
        <v>2.8531315742872136</v>
      </c>
      <c r="AC287" s="3">
        <f t="shared" si="4"/>
        <v>0.77320274018193658</v>
      </c>
      <c r="AD287" s="21">
        <v>0</v>
      </c>
      <c r="AE287" s="2">
        <f>((Z287*1000)*(O287/100))/'Sq Ft lookup'!$D$9</f>
        <v>2.078685368103825E-3</v>
      </c>
      <c r="AF287" s="26">
        <f>(100-J287)/100*Y287*1000/'Sq Ft lookup'!$D$9</f>
        <v>1.2495539672860871</v>
      </c>
      <c r="AG287" s="26">
        <f>(100-K287)/100*Z287*1000/'Sq Ft lookup'!$D$9</f>
        <v>0.48613211861497524</v>
      </c>
    </row>
    <row r="288" spans="1:33">
      <c r="A288" t="s">
        <v>2126</v>
      </c>
      <c r="B288" t="s">
        <v>2109</v>
      </c>
      <c r="C288" t="s">
        <v>1808</v>
      </c>
      <c r="D288" t="s">
        <v>2110</v>
      </c>
      <c r="E288" t="s">
        <v>1810</v>
      </c>
      <c r="F288">
        <v>2004</v>
      </c>
      <c r="G288" t="s">
        <v>75</v>
      </c>
      <c r="H288" t="s">
        <v>76</v>
      </c>
      <c r="I288" t="s">
        <v>77</v>
      </c>
      <c r="J288" s="2">
        <v>70.997297404940056</v>
      </c>
      <c r="K288" s="2">
        <v>70.99720655964154</v>
      </c>
      <c r="L288" s="2">
        <v>88.014484339021976</v>
      </c>
      <c r="M288" s="2">
        <v>88.014701271451472</v>
      </c>
      <c r="N288" s="2">
        <v>0</v>
      </c>
      <c r="O288" s="2">
        <v>0.10010284937216776</v>
      </c>
      <c r="P288" s="2">
        <v>0</v>
      </c>
      <c r="Q288" s="2">
        <v>1.2739655044540374E-2</v>
      </c>
      <c r="R288" s="3">
        <v>17333.987709785</v>
      </c>
      <c r="S288" s="3">
        <v>17333.941734702963</v>
      </c>
      <c r="T288" s="27" t="s">
        <v>41</v>
      </c>
      <c r="U288" t="s">
        <v>41</v>
      </c>
      <c r="V288">
        <v>7.8998835594119345</v>
      </c>
      <c r="W288" s="3">
        <v>7.899740580678495</v>
      </c>
      <c r="X288" s="3">
        <v>9.1795342160160249</v>
      </c>
      <c r="Y288" s="3">
        <v>9.1795309452807636</v>
      </c>
      <c r="Z288" s="3">
        <v>5.0797168091307636</v>
      </c>
      <c r="AA288" s="3">
        <v>5.0798186443670543</v>
      </c>
      <c r="AB288" s="3">
        <v>2.2873733765006419</v>
      </c>
      <c r="AC288" s="3">
        <f t="shared" si="4"/>
        <v>2.7924452678664125</v>
      </c>
      <c r="AD288" s="21">
        <v>0</v>
      </c>
      <c r="AE288" s="2">
        <f>((Z288*1000)*(O288/100))/'Sq Ft lookup'!$D$9</f>
        <v>2.5323412679167608E-3</v>
      </c>
      <c r="AF288" s="26">
        <f>(100-J288)/100*Y288*1000/'Sq Ft lookup'!$D$9</f>
        <v>1.3258526193631845</v>
      </c>
      <c r="AG288" s="26">
        <f>(100-K288)/100*Z288*1000/'Sq Ft lookup'!$D$9</f>
        <v>0.7336951063283681</v>
      </c>
    </row>
    <row r="289" spans="1:33">
      <c r="A289" t="s">
        <v>2127</v>
      </c>
      <c r="B289" t="s">
        <v>2109</v>
      </c>
      <c r="C289" t="s">
        <v>1808</v>
      </c>
      <c r="D289" t="s">
        <v>2110</v>
      </c>
      <c r="E289" t="s">
        <v>1810</v>
      </c>
      <c r="F289">
        <v>2004</v>
      </c>
      <c r="G289" t="s">
        <v>61</v>
      </c>
      <c r="H289" t="s">
        <v>62</v>
      </c>
      <c r="I289" t="s">
        <v>63</v>
      </c>
      <c r="J289" s="2">
        <v>62.038926683307302</v>
      </c>
      <c r="K289" s="2">
        <v>62.056742481049469</v>
      </c>
      <c r="L289" s="2">
        <v>86.719167662448584</v>
      </c>
      <c r="M289" s="2">
        <v>86.71910930429253</v>
      </c>
      <c r="N289" s="2">
        <v>0</v>
      </c>
      <c r="O289" s="2">
        <v>0.1458348689578097</v>
      </c>
      <c r="P289" s="2">
        <v>0</v>
      </c>
      <c r="Q289" s="2">
        <v>0.13354126694212454</v>
      </c>
      <c r="R289" s="3">
        <v>15846.947698668402</v>
      </c>
      <c r="S289" s="3">
        <v>15846.956685931798</v>
      </c>
      <c r="T289" s="27" t="s">
        <v>41</v>
      </c>
      <c r="U289" t="s">
        <v>41</v>
      </c>
      <c r="V289">
        <v>2.8550674140434245</v>
      </c>
      <c r="W289" s="3">
        <v>2.855079965182699</v>
      </c>
      <c r="X289" s="3">
        <v>5.6938181946773598</v>
      </c>
      <c r="Y289" s="3">
        <v>5.6938290593725753</v>
      </c>
      <c r="Z289" s="3">
        <v>3.1816262638278721</v>
      </c>
      <c r="AA289" s="3">
        <v>3.1784673001974197</v>
      </c>
      <c r="AB289" s="3">
        <v>13.502591184375609</v>
      </c>
      <c r="AC289" s="3">
        <f t="shared" si="4"/>
        <v>-10.324123884178189</v>
      </c>
      <c r="AD289" s="21">
        <v>0</v>
      </c>
      <c r="AE289" s="2">
        <f>((Z289*1000)*(O289/100))/'Sq Ft lookup'!$D$9</f>
        <v>2.3107173767831844E-3</v>
      </c>
      <c r="AF289" s="26">
        <f>(100-J289)/100*Y289*1000/'Sq Ft lookup'!$D$9</f>
        <v>1.0764136572487935</v>
      </c>
      <c r="AG289" s="26">
        <f>(100-K289)/100*Z289*1000/'Sq Ft lookup'!$D$9</f>
        <v>0.60120151721851289</v>
      </c>
    </row>
    <row r="290" spans="1:33">
      <c r="A290" t="s">
        <v>2128</v>
      </c>
      <c r="B290" t="s">
        <v>2129</v>
      </c>
      <c r="C290" t="s">
        <v>1808</v>
      </c>
      <c r="D290" t="s">
        <v>2130</v>
      </c>
      <c r="E290" t="s">
        <v>1810</v>
      </c>
      <c r="F290">
        <v>2004</v>
      </c>
      <c r="G290" t="s">
        <v>79</v>
      </c>
      <c r="H290" t="s">
        <v>62</v>
      </c>
      <c r="I290" t="s">
        <v>70</v>
      </c>
      <c r="J290" s="2">
        <v>34.703889501915953</v>
      </c>
      <c r="K290" s="2">
        <v>35.336429392376715</v>
      </c>
      <c r="L290" s="2">
        <v>81.036856047604431</v>
      </c>
      <c r="M290" s="2">
        <v>81.029833928784285</v>
      </c>
      <c r="N290" s="2">
        <v>0</v>
      </c>
      <c r="O290" s="2">
        <v>2.5591382916795715</v>
      </c>
      <c r="P290" s="2">
        <v>0</v>
      </c>
      <c r="Q290" s="2">
        <v>2.2765650304858651</v>
      </c>
      <c r="R290" s="3">
        <v>13527.393443908944</v>
      </c>
      <c r="S290" s="3">
        <v>13527.327387582036</v>
      </c>
      <c r="T290" s="27" t="s">
        <v>41</v>
      </c>
      <c r="U290" t="s">
        <v>41</v>
      </c>
      <c r="V290">
        <v>3.1139616628297322</v>
      </c>
      <c r="W290" s="3">
        <v>3.1151146080460017</v>
      </c>
      <c r="X290" s="3">
        <v>4.2175740077970918</v>
      </c>
      <c r="Y290" s="3">
        <v>4.2066325536992322</v>
      </c>
      <c r="Z290" s="3">
        <v>3.7305726636957082</v>
      </c>
      <c r="AA290" s="3">
        <v>3.6580199315757023</v>
      </c>
      <c r="AB290" s="3">
        <v>12.037920499404285</v>
      </c>
      <c r="AC290" s="3">
        <f t="shared" si="4"/>
        <v>-8.3799005678285816</v>
      </c>
      <c r="AD290" s="21">
        <v>0</v>
      </c>
      <c r="AE290" s="2">
        <f>((Z290*1000)*(O290/100))/'Sq Ft lookup'!$D$9</f>
        <v>4.7545076461935974E-2</v>
      </c>
      <c r="AF290" s="26">
        <f>(100-J290)/100*Y290*1000/'Sq Ft lookup'!$D$9</f>
        <v>1.3679120719680407</v>
      </c>
      <c r="AG290" s="26">
        <f>(100-K290)/100*Z290*1000/'Sq Ft lookup'!$D$9</f>
        <v>1.2013553229370355</v>
      </c>
    </row>
    <row r="291" spans="1:33">
      <c r="A291" t="s">
        <v>2131</v>
      </c>
      <c r="B291" t="s">
        <v>2129</v>
      </c>
      <c r="C291" t="s">
        <v>1808</v>
      </c>
      <c r="D291" t="s">
        <v>2130</v>
      </c>
      <c r="E291" t="s">
        <v>1810</v>
      </c>
      <c r="F291">
        <v>2004</v>
      </c>
      <c r="G291" t="s">
        <v>81</v>
      </c>
      <c r="H291" t="s">
        <v>82</v>
      </c>
      <c r="I291" t="s">
        <v>77</v>
      </c>
      <c r="J291" s="2">
        <v>49.263990408631223</v>
      </c>
      <c r="K291" s="2">
        <v>49.825604058002881</v>
      </c>
      <c r="L291" s="2">
        <v>75.307904740673877</v>
      </c>
      <c r="M291" s="2">
        <v>75.310636812335147</v>
      </c>
      <c r="N291" s="2">
        <v>0</v>
      </c>
      <c r="O291" s="2">
        <v>2.6666287099579584</v>
      </c>
      <c r="P291" s="2">
        <v>0</v>
      </c>
      <c r="Q291" s="2">
        <v>2.8366674039517483</v>
      </c>
      <c r="R291" s="3">
        <v>13762.225294211981</v>
      </c>
      <c r="S291" s="3">
        <v>13762.430544064015</v>
      </c>
      <c r="T291" s="27" t="s">
        <v>41</v>
      </c>
      <c r="U291" t="s">
        <v>41</v>
      </c>
      <c r="V291">
        <v>6.3855023846112013</v>
      </c>
      <c r="W291" s="3">
        <v>6.3847956580880139</v>
      </c>
      <c r="X291" s="3">
        <v>4.8387213398126958</v>
      </c>
      <c r="Y291" s="3">
        <v>4.8387536169107621</v>
      </c>
      <c r="Z291" s="3">
        <v>3.3588140085911093</v>
      </c>
      <c r="AA291" s="3">
        <v>3.3003991338756924</v>
      </c>
      <c r="AB291" s="3">
        <v>12.037959328969995</v>
      </c>
      <c r="AC291" s="3">
        <f t="shared" si="4"/>
        <v>-8.7375601950943036</v>
      </c>
      <c r="AD291" s="21">
        <v>0</v>
      </c>
      <c r="AE291" s="2">
        <f>((Z291*1000)*(O291/100))/'Sq Ft lookup'!$D$9</f>
        <v>4.460512881831688E-2</v>
      </c>
      <c r="AF291" s="26">
        <f>(100-J291)/100*Y291*1000/'Sq Ft lookup'!$D$9</f>
        <v>1.2226048302682011</v>
      </c>
      <c r="AG291" s="26">
        <f>(100-K291)/100*Z291*1000/'Sq Ft lookup'!$D$9</f>
        <v>0.83927521893713564</v>
      </c>
    </row>
    <row r="292" spans="1:33">
      <c r="A292" t="s">
        <v>2132</v>
      </c>
      <c r="B292" t="s">
        <v>2129</v>
      </c>
      <c r="C292" t="s">
        <v>1808</v>
      </c>
      <c r="D292" t="s">
        <v>2130</v>
      </c>
      <c r="E292" t="s">
        <v>1810</v>
      </c>
      <c r="F292">
        <v>2004</v>
      </c>
      <c r="G292" t="s">
        <v>59</v>
      </c>
      <c r="H292" t="s">
        <v>44</v>
      </c>
      <c r="I292" t="s">
        <v>45</v>
      </c>
      <c r="J292" s="2">
        <v>42.609028884102372</v>
      </c>
      <c r="K292" s="2">
        <v>43.193017715402263</v>
      </c>
      <c r="L292" s="2">
        <v>83.241055456591212</v>
      </c>
      <c r="M292" s="2">
        <v>83.236712125838153</v>
      </c>
      <c r="N292" s="2">
        <v>0</v>
      </c>
      <c r="O292" s="2">
        <v>2.0351020372609501</v>
      </c>
      <c r="P292" s="2">
        <v>0</v>
      </c>
      <c r="Q292" s="2">
        <v>2.1687118618877488</v>
      </c>
      <c r="R292" s="3">
        <v>16564.502612862863</v>
      </c>
      <c r="S292" s="3">
        <v>16564.948797894074</v>
      </c>
      <c r="T292" s="27" t="s">
        <v>41</v>
      </c>
      <c r="U292" t="s">
        <v>41</v>
      </c>
      <c r="V292">
        <v>2.3657779567548678</v>
      </c>
      <c r="W292" s="3">
        <v>2.3663911206196664</v>
      </c>
      <c r="X292" s="3">
        <v>5.5641045796722031</v>
      </c>
      <c r="Y292" s="3">
        <v>5.5643348642507409</v>
      </c>
      <c r="Z292" s="3">
        <v>4.960509475755666</v>
      </c>
      <c r="AA292" s="3">
        <v>4.9608045421502238</v>
      </c>
      <c r="AB292" s="3">
        <v>13.502678393857568</v>
      </c>
      <c r="AC292" s="3">
        <f t="shared" si="4"/>
        <v>-8.5418738517073436</v>
      </c>
      <c r="AD292" s="21">
        <v>0</v>
      </c>
      <c r="AE292" s="2">
        <f>((Z292*1000)*(O292/100))/'Sq Ft lookup'!$D$9</f>
        <v>5.0274616234873525E-2</v>
      </c>
      <c r="AF292" s="26">
        <f>(100-J292)/100*Y292*1000/'Sq Ft lookup'!$D$9</f>
        <v>1.5903515013615359</v>
      </c>
      <c r="AG292" s="26">
        <f>(100-K292)/100*Z292*1000/'Sq Ft lookup'!$D$9</f>
        <v>1.4033444915927855</v>
      </c>
    </row>
    <row r="293" spans="1:33">
      <c r="A293" t="s">
        <v>2133</v>
      </c>
      <c r="B293" t="s">
        <v>2129</v>
      </c>
      <c r="C293" t="s">
        <v>1808</v>
      </c>
      <c r="D293" t="s">
        <v>2130</v>
      </c>
      <c r="E293" t="s">
        <v>1810</v>
      </c>
      <c r="F293">
        <v>2004</v>
      </c>
      <c r="G293" t="s">
        <v>68</v>
      </c>
      <c r="H293" t="s">
        <v>69</v>
      </c>
      <c r="I293" t="s">
        <v>70</v>
      </c>
      <c r="J293" s="2">
        <v>55.804491425904004</v>
      </c>
      <c r="K293" s="2">
        <v>55.820832957719659</v>
      </c>
      <c r="L293" s="2">
        <v>89.553948939331491</v>
      </c>
      <c r="M293" s="2">
        <v>89.555196547048638</v>
      </c>
      <c r="N293" s="2">
        <v>0</v>
      </c>
      <c r="O293" s="2">
        <v>2.1197992043559273</v>
      </c>
      <c r="P293" s="2">
        <v>0</v>
      </c>
      <c r="Q293" s="2">
        <v>2.5713442639356883</v>
      </c>
      <c r="R293" s="3">
        <v>8693.249326910096</v>
      </c>
      <c r="S293" s="3">
        <v>8693.2653820828818</v>
      </c>
      <c r="T293" s="27" t="s">
        <v>41</v>
      </c>
      <c r="U293" t="s">
        <v>41</v>
      </c>
      <c r="V293">
        <v>0.97107885003977579</v>
      </c>
      <c r="W293" s="3">
        <v>0.97096278711872508</v>
      </c>
      <c r="X293" s="3">
        <v>3.0297415923792022</v>
      </c>
      <c r="Y293" s="3">
        <v>3.0297117140990366</v>
      </c>
      <c r="Z293" s="3">
        <v>1.6814497835899918</v>
      </c>
      <c r="AA293" s="3">
        <v>1.7129899212744308</v>
      </c>
      <c r="AB293" s="3">
        <v>2.7905765831680158</v>
      </c>
      <c r="AC293" s="3">
        <f t="shared" si="4"/>
        <v>-1.077586661893585</v>
      </c>
      <c r="AD293" s="21">
        <v>0</v>
      </c>
      <c r="AE293" s="2">
        <f>((Z293*1000)*(O293/100))/'Sq Ft lookup'!$D$9</f>
        <v>1.7750676859653935E-2</v>
      </c>
      <c r="AF293" s="26">
        <f>(100-J293)/100*Y293*1000/'Sq Ft lookup'!$D$9</f>
        <v>0.66683092648158893</v>
      </c>
      <c r="AG293" s="26">
        <f>(100-K293)/100*Z293*1000/'Sq Ft lookup'!$D$9</f>
        <v>0.36994547242245213</v>
      </c>
    </row>
    <row r="294" spans="1:33">
      <c r="A294" t="s">
        <v>2134</v>
      </c>
      <c r="B294" t="s">
        <v>2129</v>
      </c>
      <c r="C294" t="s">
        <v>1808</v>
      </c>
      <c r="D294" t="s">
        <v>2130</v>
      </c>
      <c r="E294" t="s">
        <v>1810</v>
      </c>
      <c r="F294">
        <v>2004</v>
      </c>
      <c r="G294" t="s">
        <v>47</v>
      </c>
      <c r="H294" t="s">
        <v>220</v>
      </c>
      <c r="I294" t="s">
        <v>57</v>
      </c>
      <c r="J294" s="2">
        <v>61.574946308940561</v>
      </c>
      <c r="K294" s="2">
        <v>61.838167519564124</v>
      </c>
      <c r="L294" s="2">
        <v>87.688339503566652</v>
      </c>
      <c r="M294" s="2">
        <v>87.685584669403966</v>
      </c>
      <c r="N294" s="2">
        <v>0</v>
      </c>
      <c r="O294" s="2">
        <v>0.46617020429985639</v>
      </c>
      <c r="P294" s="2">
        <v>0</v>
      </c>
      <c r="Q294" s="2">
        <v>0.40668771967419676</v>
      </c>
      <c r="R294" s="3">
        <v>30027.839399099215</v>
      </c>
      <c r="S294" s="3">
        <v>30027.401788273019</v>
      </c>
      <c r="T294" s="27" t="s">
        <v>41</v>
      </c>
      <c r="U294" t="s">
        <v>41</v>
      </c>
      <c r="V294">
        <v>6.1148089673453976</v>
      </c>
      <c r="W294" s="3">
        <v>6.1161771903245992</v>
      </c>
      <c r="X294" s="3">
        <v>14.922104803599677</v>
      </c>
      <c r="Y294" s="3">
        <v>14.922178390691334</v>
      </c>
      <c r="Z294" s="3">
        <v>13.639980625004952</v>
      </c>
      <c r="AA294" s="3">
        <v>13.606864915793858</v>
      </c>
      <c r="AB294" s="3">
        <v>2.790617344084692</v>
      </c>
      <c r="AC294" s="3">
        <f t="shared" si="4"/>
        <v>10.816247571709166</v>
      </c>
      <c r="AD294" s="21">
        <v>0</v>
      </c>
      <c r="AE294" s="2">
        <f>((Z294*1000)*(O294/100))/'Sq Ft lookup'!$D$9</f>
        <v>3.1666098379505188E-2</v>
      </c>
      <c r="AF294" s="26">
        <f>(100-J294)/100*Y294*1000/'Sq Ft lookup'!$D$9</f>
        <v>2.8555055072205255</v>
      </c>
      <c r="AG294" s="26">
        <f>(100-K294)/100*Z294*1000/'Sq Ft lookup'!$D$9</f>
        <v>2.592264221353735</v>
      </c>
    </row>
    <row r="295" spans="1:33">
      <c r="A295" t="s">
        <v>2135</v>
      </c>
      <c r="B295" t="s">
        <v>2129</v>
      </c>
      <c r="C295" t="s">
        <v>1808</v>
      </c>
      <c r="D295" t="s">
        <v>2130</v>
      </c>
      <c r="E295" t="s">
        <v>1810</v>
      </c>
      <c r="F295">
        <v>2004</v>
      </c>
      <c r="G295" t="s">
        <v>47</v>
      </c>
      <c r="H295" t="s">
        <v>39</v>
      </c>
      <c r="I295" t="s">
        <v>40</v>
      </c>
      <c r="J295" s="2">
        <v>89.124152943842589</v>
      </c>
      <c r="K295" s="2">
        <v>89.217654774283403</v>
      </c>
      <c r="L295" s="2">
        <v>95.897029902181586</v>
      </c>
      <c r="M295" s="2">
        <v>95.897191829974687</v>
      </c>
      <c r="N295" s="2">
        <v>0</v>
      </c>
      <c r="O295" s="2">
        <v>-0.13230991829093214</v>
      </c>
      <c r="P295" s="2">
        <v>0</v>
      </c>
      <c r="Q295" s="2">
        <v>0.14524822358480041</v>
      </c>
      <c r="R295" s="3">
        <v>30488.33448645052</v>
      </c>
      <c r="S295" s="3">
        <v>30489.212076644766</v>
      </c>
      <c r="T295" s="27" t="s">
        <v>41</v>
      </c>
      <c r="U295" t="s">
        <v>41</v>
      </c>
      <c r="V295">
        <v>4.7452886077079546</v>
      </c>
      <c r="W295" s="3">
        <v>4.7451016104723882</v>
      </c>
      <c r="X295" s="3">
        <v>15.122328096247418</v>
      </c>
      <c r="Y295" s="3">
        <v>15.122363695634874</v>
      </c>
      <c r="Z295" s="3">
        <v>2.3061072481199121</v>
      </c>
      <c r="AA295" s="3">
        <v>2.4358445493886753</v>
      </c>
      <c r="AB295" s="3">
        <v>3.5735891474085606</v>
      </c>
      <c r="AC295" s="3">
        <f t="shared" si="4"/>
        <v>-1.1377445980198853</v>
      </c>
      <c r="AD295" s="21">
        <v>0</v>
      </c>
      <c r="AE295" s="2">
        <f>((Z295*1000)*(O295/100))/'Sq Ft lookup'!$D$9</f>
        <v>-1.5195262030322308E-3</v>
      </c>
      <c r="AF295" s="26">
        <f>(100-J295)/100*Y295*1000/'Sq Ft lookup'!$D$9</f>
        <v>0.81906630817386583</v>
      </c>
      <c r="AG295" s="26">
        <f>(100-K295)/100*Z295*1000/'Sq Ft lookup'!$D$9</f>
        <v>0.12383089878862637</v>
      </c>
    </row>
    <row r="296" spans="1:33">
      <c r="A296" t="s">
        <v>2136</v>
      </c>
      <c r="B296" t="s">
        <v>2129</v>
      </c>
      <c r="C296" t="s">
        <v>1808</v>
      </c>
      <c r="D296" t="s">
        <v>2130</v>
      </c>
      <c r="E296" t="s">
        <v>1810</v>
      </c>
      <c r="F296">
        <v>2004</v>
      </c>
      <c r="G296" t="s">
        <v>49</v>
      </c>
      <c r="H296" t="s">
        <v>44</v>
      </c>
      <c r="I296" t="s">
        <v>45</v>
      </c>
      <c r="J296" s="2">
        <v>41.246073049170192</v>
      </c>
      <c r="K296" s="2">
        <v>41.844149846033908</v>
      </c>
      <c r="L296" s="2">
        <v>82.025857603621603</v>
      </c>
      <c r="M296" s="2">
        <v>82.022242331959291</v>
      </c>
      <c r="N296" s="2">
        <v>0</v>
      </c>
      <c r="O296" s="2">
        <v>1.8873438436203274</v>
      </c>
      <c r="P296" s="2">
        <v>0</v>
      </c>
      <c r="Q296" s="2">
        <v>2.1055563508628161</v>
      </c>
      <c r="R296" s="3">
        <v>17983.138507723903</v>
      </c>
      <c r="S296" s="3">
        <v>17983.682864328413</v>
      </c>
      <c r="T296" s="27" t="s">
        <v>41</v>
      </c>
      <c r="U296" t="s">
        <v>41</v>
      </c>
      <c r="V296">
        <v>2.5258614706390095</v>
      </c>
      <c r="W296" s="3">
        <v>2.5263695670769528</v>
      </c>
      <c r="X296" s="3">
        <v>5.5391441387833522</v>
      </c>
      <c r="Y296" s="3">
        <v>5.539193809672982</v>
      </c>
      <c r="Z296" s="3">
        <v>5.063168266121103</v>
      </c>
      <c r="AA296" s="3">
        <v>5.0505087538075788</v>
      </c>
      <c r="AB296" s="3">
        <v>3.5670856077589237</v>
      </c>
      <c r="AC296" s="3">
        <f t="shared" si="4"/>
        <v>1.4834231460486551</v>
      </c>
      <c r="AD296" s="21">
        <v>0</v>
      </c>
      <c r="AE296" s="2">
        <f>((Z296*1000)*(O296/100))/'Sq Ft lookup'!$D$9</f>
        <v>4.7589339921700564E-2</v>
      </c>
      <c r="AF296" s="26">
        <f>(100-J296)/100*Y296*1000/'Sq Ft lookup'!$D$9</f>
        <v>1.6207638867530629</v>
      </c>
      <c r="AG296" s="26">
        <f>(100-K296)/100*Z296*1000/'Sq Ft lookup'!$D$9</f>
        <v>1.4663986802233824</v>
      </c>
    </row>
    <row r="297" spans="1:33">
      <c r="A297" t="s">
        <v>2137</v>
      </c>
      <c r="B297" t="s">
        <v>2129</v>
      </c>
      <c r="C297" t="s">
        <v>1808</v>
      </c>
      <c r="D297" t="s">
        <v>2130</v>
      </c>
      <c r="E297" t="s">
        <v>1810</v>
      </c>
      <c r="F297">
        <v>2004</v>
      </c>
      <c r="G297" t="s">
        <v>65</v>
      </c>
      <c r="H297" t="s">
        <v>230</v>
      </c>
      <c r="I297" t="s">
        <v>63</v>
      </c>
      <c r="J297" s="2">
        <v>83.015587882706299</v>
      </c>
      <c r="K297" s="2">
        <v>83.007370502706394</v>
      </c>
      <c r="L297" s="2">
        <v>94.494977536538471</v>
      </c>
      <c r="M297" s="2">
        <v>94.495562984637886</v>
      </c>
      <c r="N297" s="2">
        <v>0</v>
      </c>
      <c r="O297" s="2">
        <v>1.233325681719601</v>
      </c>
      <c r="P297" s="2">
        <v>0</v>
      </c>
      <c r="Q297" s="2">
        <v>1.243585764714868</v>
      </c>
      <c r="R297" s="3">
        <v>25260.711841196913</v>
      </c>
      <c r="S297" s="3">
        <v>25260.688485326969</v>
      </c>
      <c r="T297" s="27" t="s">
        <v>41</v>
      </c>
      <c r="U297" t="s">
        <v>41</v>
      </c>
      <c r="V297">
        <v>4.7467400269692783</v>
      </c>
      <c r="W297" s="3">
        <v>4.7462350695476996</v>
      </c>
      <c r="X297" s="3">
        <v>12.295737055752793</v>
      </c>
      <c r="Y297" s="3">
        <v>12.29947247388821</v>
      </c>
      <c r="Z297" s="3">
        <v>2.9139464191866518</v>
      </c>
      <c r="AA297" s="3">
        <v>2.9277466199450357</v>
      </c>
      <c r="AB297" s="3">
        <v>2.2231316719934555</v>
      </c>
      <c r="AC297" s="3">
        <f t="shared" si="4"/>
        <v>0.70461494795158019</v>
      </c>
      <c r="AD297" s="21">
        <v>0</v>
      </c>
      <c r="AE297" s="2">
        <f>((Z297*1000)*(O297/100))/'Sq Ft lookup'!$D$9</f>
        <v>1.7897634232757805E-2</v>
      </c>
      <c r="AF297" s="26">
        <f>(100-J297)/100*Y297*1000/'Sq Ft lookup'!$D$9</f>
        <v>1.0403352057859923</v>
      </c>
      <c r="AG297" s="26">
        <f>(100-K297)/100*Z297*1000/'Sq Ft lookup'!$D$9</f>
        <v>0.24659169261057859</v>
      </c>
    </row>
    <row r="298" spans="1:33">
      <c r="A298" t="s">
        <v>2138</v>
      </c>
      <c r="B298" t="s">
        <v>2129</v>
      </c>
      <c r="C298" t="s">
        <v>1808</v>
      </c>
      <c r="D298" t="s">
        <v>2130</v>
      </c>
      <c r="E298" t="s">
        <v>1810</v>
      </c>
      <c r="F298">
        <v>2004</v>
      </c>
      <c r="G298" t="s">
        <v>65</v>
      </c>
      <c r="H298" t="s">
        <v>66</v>
      </c>
      <c r="I298" t="s">
        <v>57</v>
      </c>
      <c r="J298" s="2">
        <v>83.067167537797602</v>
      </c>
      <c r="K298" s="2">
        <v>83.032847428918274</v>
      </c>
      <c r="L298" s="2">
        <v>91.016319602997413</v>
      </c>
      <c r="M298" s="2">
        <v>91.013596221829559</v>
      </c>
      <c r="N298" s="2">
        <v>0</v>
      </c>
      <c r="O298" s="2">
        <v>0.1266632138551822</v>
      </c>
      <c r="P298" s="2">
        <v>0</v>
      </c>
      <c r="Q298" s="2">
        <v>5.3328114941566279E-2</v>
      </c>
      <c r="R298" s="3">
        <v>25640.398614560756</v>
      </c>
      <c r="S298" s="3">
        <v>25640.321910227103</v>
      </c>
      <c r="T298" s="27" t="s">
        <v>41</v>
      </c>
      <c r="U298" t="s">
        <v>41</v>
      </c>
      <c r="V298">
        <v>2.6434249663986624</v>
      </c>
      <c r="W298" s="3">
        <v>2.6442262581392688</v>
      </c>
      <c r="X298" s="3">
        <v>12.381625210582573</v>
      </c>
      <c r="Y298" s="3">
        <v>12.38351970504819</v>
      </c>
      <c r="Z298" s="3">
        <v>2.8703243199116906</v>
      </c>
      <c r="AA298" s="3">
        <v>3.0025862137251496</v>
      </c>
      <c r="AB298" s="3">
        <v>2.2231399565061962</v>
      </c>
      <c r="AC298" s="3">
        <f t="shared" si="4"/>
        <v>0.77944625721895333</v>
      </c>
      <c r="AD298" s="21">
        <v>0</v>
      </c>
      <c r="AE298" s="2">
        <f>((Z298*1000)*(O298/100))/'Sq Ft lookup'!$D$9</f>
        <v>1.8105801950533112E-3</v>
      </c>
      <c r="AF298" s="26">
        <f>(100-J298)/100*Y298*1000/'Sq Ft lookup'!$D$9</f>
        <v>1.0442632692129636</v>
      </c>
      <c r="AG298" s="26">
        <f>(100-K298)/100*Z298*1000/'Sq Ft lookup'!$D$9</f>
        <v>0.24253600928500021</v>
      </c>
    </row>
    <row r="299" spans="1:33">
      <c r="A299" t="s">
        <v>2139</v>
      </c>
      <c r="B299" t="s">
        <v>2129</v>
      </c>
      <c r="C299" t="s">
        <v>1808</v>
      </c>
      <c r="D299" t="s">
        <v>2130</v>
      </c>
      <c r="E299" t="s">
        <v>1810</v>
      </c>
      <c r="F299">
        <v>2004</v>
      </c>
      <c r="G299" t="s">
        <v>72</v>
      </c>
      <c r="H299" t="s">
        <v>73</v>
      </c>
      <c r="I299" t="s">
        <v>63</v>
      </c>
      <c r="J299" s="2">
        <v>77.102255561050526</v>
      </c>
      <c r="K299" s="2">
        <v>77.08603361404333</v>
      </c>
      <c r="L299" s="2">
        <v>89.463329290194622</v>
      </c>
      <c r="M299" s="2">
        <v>89.465445832505679</v>
      </c>
      <c r="N299" s="2">
        <v>0</v>
      </c>
      <c r="O299" s="2">
        <v>-0.34403738703817899</v>
      </c>
      <c r="P299" s="2">
        <v>0</v>
      </c>
      <c r="Q299" s="2">
        <v>0.966820540631946</v>
      </c>
      <c r="R299" s="3">
        <v>15125.518602562699</v>
      </c>
      <c r="S299" s="3">
        <v>15126.064676802835</v>
      </c>
      <c r="T299" s="27" t="s">
        <v>41</v>
      </c>
      <c r="U299" t="s">
        <v>41</v>
      </c>
      <c r="V299">
        <v>4.3410879976129708</v>
      </c>
      <c r="W299" s="3">
        <v>4.3402160241862831</v>
      </c>
      <c r="X299" s="3">
        <v>7.5763389129633678</v>
      </c>
      <c r="Y299" s="3">
        <v>7.5763118293835037</v>
      </c>
      <c r="Z299" s="3">
        <v>2.5952938931031015</v>
      </c>
      <c r="AA299" s="3">
        <v>2.5766762376408825</v>
      </c>
      <c r="AB299" s="3">
        <v>1.65249633396813</v>
      </c>
      <c r="AC299" s="3">
        <f t="shared" si="4"/>
        <v>0.92417990367275249</v>
      </c>
      <c r="AD299" s="21">
        <v>0</v>
      </c>
      <c r="AE299" s="2">
        <f>((Z299*1000)*(O299/100))/'Sq Ft lookup'!$D$9</f>
        <v>-4.4466042309727789E-3</v>
      </c>
      <c r="AF299" s="26">
        <f>(100-J299)/100*Y299*1000/'Sq Ft lookup'!$D$9</f>
        <v>0.86394647439747629</v>
      </c>
      <c r="AG299" s="26">
        <f>(100-K299)/100*Z299*1000/'Sq Ft lookup'!$D$9</f>
        <v>0.29615775412471657</v>
      </c>
    </row>
    <row r="300" spans="1:33">
      <c r="A300" t="s">
        <v>2140</v>
      </c>
      <c r="B300" t="s">
        <v>2129</v>
      </c>
      <c r="C300" t="s">
        <v>1808</v>
      </c>
      <c r="D300" t="s">
        <v>2130</v>
      </c>
      <c r="E300" t="s">
        <v>1810</v>
      </c>
      <c r="F300">
        <v>2004</v>
      </c>
      <c r="G300" t="s">
        <v>38</v>
      </c>
      <c r="H300" t="s">
        <v>39</v>
      </c>
      <c r="I300" t="s">
        <v>40</v>
      </c>
      <c r="J300" s="2">
        <v>89.621999301413226</v>
      </c>
      <c r="K300" s="2">
        <v>89.717957059967702</v>
      </c>
      <c r="L300" s="2">
        <v>95.020041739674639</v>
      </c>
      <c r="M300" s="2">
        <v>95.020612837341915</v>
      </c>
      <c r="N300" s="2">
        <v>0</v>
      </c>
      <c r="O300" s="2">
        <v>-3.2726737091599845E-2</v>
      </c>
      <c r="P300" s="2">
        <v>0</v>
      </c>
      <c r="Q300" s="2">
        <v>0.22607360309403515</v>
      </c>
      <c r="R300" s="3">
        <v>35112.388262385881</v>
      </c>
      <c r="S300" s="3">
        <v>35111.833840596264</v>
      </c>
      <c r="T300" s="27" t="s">
        <v>41</v>
      </c>
      <c r="U300" t="s">
        <v>41</v>
      </c>
      <c r="V300">
        <v>5.4796329964193475</v>
      </c>
      <c r="W300" s="3">
        <v>5.4790046975972224</v>
      </c>
      <c r="X300" s="3">
        <v>14.387967924119048</v>
      </c>
      <c r="Y300" s="3">
        <v>14.399473020129216</v>
      </c>
      <c r="Z300" s="3">
        <v>2.2472111736394722</v>
      </c>
      <c r="AA300" s="3">
        <v>2.3185156299354284</v>
      </c>
      <c r="AB300" s="3">
        <v>13.512848548887266</v>
      </c>
      <c r="AC300" s="3">
        <f t="shared" si="4"/>
        <v>-11.194332918951838</v>
      </c>
      <c r="AD300" s="21">
        <v>0</v>
      </c>
      <c r="AE300" s="2">
        <f>((Z300*1000)*(O300/100))/'Sq Ft lookup'!$D$9</f>
        <v>-3.6625442863050066E-4</v>
      </c>
      <c r="AF300" s="26">
        <f>(100-J300)/100*Y300*1000/'Sq Ft lookup'!$D$9</f>
        <v>0.74421185787939448</v>
      </c>
      <c r="AG300" s="26">
        <f>(100-K300)/100*Z300*1000/'Sq Ft lookup'!$D$9</f>
        <v>0.11506933158705891</v>
      </c>
    </row>
    <row r="301" spans="1:33">
      <c r="A301" t="s">
        <v>2141</v>
      </c>
      <c r="B301" t="s">
        <v>2129</v>
      </c>
      <c r="C301" t="s">
        <v>1808</v>
      </c>
      <c r="D301" t="s">
        <v>2130</v>
      </c>
      <c r="E301" t="s">
        <v>1810</v>
      </c>
      <c r="F301">
        <v>2004</v>
      </c>
      <c r="G301" t="s">
        <v>43</v>
      </c>
      <c r="H301" t="s">
        <v>44</v>
      </c>
      <c r="I301" t="s">
        <v>45</v>
      </c>
      <c r="J301" s="2">
        <v>74.063979034004305</v>
      </c>
      <c r="K301" s="2">
        <v>74.318059533476088</v>
      </c>
      <c r="L301" s="2">
        <v>87.267357878690333</v>
      </c>
      <c r="M301" s="2">
        <v>87.264029529042006</v>
      </c>
      <c r="N301" s="2">
        <v>0</v>
      </c>
      <c r="O301" s="2">
        <v>1.2437197318484354</v>
      </c>
      <c r="P301" s="2">
        <v>0</v>
      </c>
      <c r="Q301" s="2">
        <v>1.2427113561738781</v>
      </c>
      <c r="R301" s="3">
        <v>23911.823202325231</v>
      </c>
      <c r="S301" s="3">
        <v>23912.082074778071</v>
      </c>
      <c r="T301" s="27" t="s">
        <v>41</v>
      </c>
      <c r="U301" t="s">
        <v>41</v>
      </c>
      <c r="V301">
        <v>6.7606817440389229</v>
      </c>
      <c r="W301" s="3">
        <v>6.7625523259927895</v>
      </c>
      <c r="X301" s="3">
        <v>13.488001810492609</v>
      </c>
      <c r="Y301" s="3">
        <v>13.520714539782915</v>
      </c>
      <c r="Z301" s="3">
        <v>12.168048645511167</v>
      </c>
      <c r="AA301" s="3">
        <v>12.109470373676629</v>
      </c>
      <c r="AB301" s="3">
        <v>2.1367514554806375</v>
      </c>
      <c r="AC301" s="3">
        <f t="shared" si="4"/>
        <v>9.9727189181959908</v>
      </c>
      <c r="AD301" s="21">
        <v>0</v>
      </c>
      <c r="AE301" s="2">
        <f>((Z301*1000)*(O301/100))/'Sq Ft lookup'!$D$9</f>
        <v>7.5366744016503326E-2</v>
      </c>
      <c r="AF301" s="26">
        <f>(100-J301)/100*Y301*1000/'Sq Ft lookup'!$D$9</f>
        <v>1.7463821502940862</v>
      </c>
      <c r="AG301" s="26">
        <f>(100-K301)/100*Z301*1000/'Sq Ft lookup'!$D$9</f>
        <v>1.5562704228475335</v>
      </c>
    </row>
    <row r="302" spans="1:33">
      <c r="A302" t="s">
        <v>2142</v>
      </c>
      <c r="B302" t="s">
        <v>2129</v>
      </c>
      <c r="C302" t="s">
        <v>1808</v>
      </c>
      <c r="D302" t="s">
        <v>2130</v>
      </c>
      <c r="E302" t="s">
        <v>1810</v>
      </c>
      <c r="F302">
        <v>2004</v>
      </c>
      <c r="G302" t="s">
        <v>51</v>
      </c>
      <c r="H302" t="s">
        <v>52</v>
      </c>
      <c r="I302" t="s">
        <v>53</v>
      </c>
      <c r="J302" s="2">
        <v>85.344751714074945</v>
      </c>
      <c r="K302" s="2">
        <v>85.459166347689077</v>
      </c>
      <c r="L302" s="2">
        <v>92.519569019614863</v>
      </c>
      <c r="M302" s="2">
        <v>92.520111292246483</v>
      </c>
      <c r="N302" s="2">
        <v>0</v>
      </c>
      <c r="O302" s="2">
        <v>2.4843465657436177E-2</v>
      </c>
      <c r="P302" s="2">
        <v>0</v>
      </c>
      <c r="Q302" s="2">
        <v>1.2354800746135814</v>
      </c>
      <c r="R302" s="3">
        <v>19936.852705331494</v>
      </c>
      <c r="S302" s="3">
        <v>19936.550643055281</v>
      </c>
      <c r="T302" s="27" t="s">
        <v>41</v>
      </c>
      <c r="U302" t="s">
        <v>41</v>
      </c>
      <c r="V302">
        <v>3.0739413552637282</v>
      </c>
      <c r="W302" s="3">
        <v>3.0737185426466924</v>
      </c>
      <c r="X302" s="3">
        <v>9.4982747255338005</v>
      </c>
      <c r="Y302" s="3">
        <v>9.5009317180693067</v>
      </c>
      <c r="Z302" s="3">
        <v>2.9682272427061842</v>
      </c>
      <c r="AA302" s="3">
        <v>2.9233230562665087</v>
      </c>
      <c r="AB302" s="3">
        <v>2.1673780095121735</v>
      </c>
      <c r="AC302" s="3">
        <f t="shared" si="4"/>
        <v>0.75594504675433516</v>
      </c>
      <c r="AD302" s="21">
        <v>0</v>
      </c>
      <c r="AE302" s="2">
        <f>((Z302*1000)*(O302/100))/'Sq Ft lookup'!$D$9</f>
        <v>3.6723631258783653E-4</v>
      </c>
      <c r="AF302" s="26">
        <f>(100-J302)/100*Y302*1000/'Sq Ft lookup'!$D$9</f>
        <v>0.69341889081636543</v>
      </c>
      <c r="AG302" s="26">
        <f>(100-K302)/100*Z302*1000/'Sq Ft lookup'!$D$9</f>
        <v>0.21494272200422382</v>
      </c>
    </row>
    <row r="303" spans="1:33">
      <c r="A303" t="s">
        <v>2143</v>
      </c>
      <c r="B303" t="s">
        <v>2129</v>
      </c>
      <c r="C303" t="s">
        <v>1808</v>
      </c>
      <c r="D303" t="s">
        <v>2130</v>
      </c>
      <c r="E303" t="s">
        <v>1810</v>
      </c>
      <c r="F303">
        <v>2004</v>
      </c>
      <c r="G303" t="s">
        <v>55</v>
      </c>
      <c r="H303" t="s">
        <v>225</v>
      </c>
      <c r="I303" t="s">
        <v>40</v>
      </c>
      <c r="J303" s="2">
        <v>86.611246471943133</v>
      </c>
      <c r="K303" s="2">
        <v>86.726793895938911</v>
      </c>
      <c r="L303" s="2">
        <v>81.698082504593074</v>
      </c>
      <c r="M303" s="2">
        <v>81.696639520666665</v>
      </c>
      <c r="N303" s="2">
        <v>0</v>
      </c>
      <c r="O303" s="2">
        <v>1.4381856586475315E-2</v>
      </c>
      <c r="P303" s="2">
        <v>0</v>
      </c>
      <c r="Q303" s="2">
        <v>-9.2626480379529849E-2</v>
      </c>
      <c r="R303" s="3">
        <v>31646.148598219042</v>
      </c>
      <c r="S303" s="3">
        <v>31647.016467223304</v>
      </c>
      <c r="T303" s="27" t="s">
        <v>41</v>
      </c>
      <c r="U303" t="s">
        <v>41</v>
      </c>
      <c r="V303">
        <v>14.317704452960751</v>
      </c>
      <c r="W303" s="3">
        <v>14.31889122541658</v>
      </c>
      <c r="X303" s="3">
        <v>13.43385600500765</v>
      </c>
      <c r="Y303" s="3">
        <v>13.447603265767787</v>
      </c>
      <c r="Z303" s="3">
        <v>9.1782465545441667</v>
      </c>
      <c r="AA303" s="3">
        <v>9.1684758477978896</v>
      </c>
      <c r="AB303" s="3">
        <v>3.1237041290903935</v>
      </c>
      <c r="AC303" s="3">
        <f t="shared" si="4"/>
        <v>6.0447717187074961</v>
      </c>
      <c r="AD303" s="21">
        <v>0</v>
      </c>
      <c r="AE303" s="2">
        <f>((Z303*1000)*(O303/100))/'Sq Ft lookup'!$D$9</f>
        <v>6.5737164174683961E-4</v>
      </c>
      <c r="AF303" s="26">
        <f>(100-J303)/100*Y303*1000/'Sq Ft lookup'!$D$9</f>
        <v>0.89664664177518683</v>
      </c>
      <c r="AG303" s="26">
        <f>(100-K303)/100*Z303*1000/'Sq Ft lookup'!$D$9</f>
        <v>0.60669700294996665</v>
      </c>
    </row>
    <row r="304" spans="1:33">
      <c r="A304" t="s">
        <v>2144</v>
      </c>
      <c r="B304" t="s">
        <v>2129</v>
      </c>
      <c r="C304" t="s">
        <v>1808</v>
      </c>
      <c r="D304" t="s">
        <v>2130</v>
      </c>
      <c r="E304" t="s">
        <v>1810</v>
      </c>
      <c r="F304">
        <v>2004</v>
      </c>
      <c r="G304" t="s">
        <v>55</v>
      </c>
      <c r="H304" t="s">
        <v>56</v>
      </c>
      <c r="I304" t="s">
        <v>57</v>
      </c>
      <c r="J304" s="2">
        <v>87.979317787573748</v>
      </c>
      <c r="K304" s="2">
        <v>87.893845035088347</v>
      </c>
      <c r="L304" s="2">
        <v>89.886779956887878</v>
      </c>
      <c r="M304" s="2">
        <v>89.888348949198146</v>
      </c>
      <c r="N304" s="2">
        <v>0</v>
      </c>
      <c r="O304" s="2">
        <v>1.0198989404120162</v>
      </c>
      <c r="P304" s="2">
        <v>0</v>
      </c>
      <c r="Q304" s="2">
        <v>-0.31815943146724529</v>
      </c>
      <c r="R304" s="3">
        <v>31144.439283823525</v>
      </c>
      <c r="S304" s="3">
        <v>31145.074660353137</v>
      </c>
      <c r="T304" s="27" t="s">
        <v>41</v>
      </c>
      <c r="U304" t="s">
        <v>41</v>
      </c>
      <c r="V304">
        <v>3.2056578044672892</v>
      </c>
      <c r="W304" s="3">
        <v>3.2051607257213628</v>
      </c>
      <c r="X304" s="3">
        <v>13.338348817695973</v>
      </c>
      <c r="Y304" s="3">
        <v>13.349351864527677</v>
      </c>
      <c r="Z304" s="3">
        <v>2.3149370796502646</v>
      </c>
      <c r="AA304" s="3">
        <v>2.4070025908503587</v>
      </c>
      <c r="AB304" s="3">
        <v>1.6496689973537202</v>
      </c>
      <c r="AC304" s="3">
        <f t="shared" si="4"/>
        <v>0.75733359349663854</v>
      </c>
      <c r="AD304" s="21">
        <v>0</v>
      </c>
      <c r="AE304" s="2">
        <f>((Z304*1000)*(O304/100))/'Sq Ft lookup'!$D$9</f>
        <v>1.1757977463425259E-2</v>
      </c>
      <c r="AF304" s="26">
        <f>(100-J304)/100*Y304*1000/'Sq Ft lookup'!$D$9</f>
        <v>0.79914500251666865</v>
      </c>
      <c r="AG304" s="26">
        <f>(100-K304)/100*Z304*1000/'Sq Ft lookup'!$D$9</f>
        <v>0.13956666842762019</v>
      </c>
    </row>
    <row r="305" spans="1:33">
      <c r="A305" t="s">
        <v>2145</v>
      </c>
      <c r="B305" t="s">
        <v>2129</v>
      </c>
      <c r="C305" t="s">
        <v>1808</v>
      </c>
      <c r="D305" t="s">
        <v>2130</v>
      </c>
      <c r="E305" t="s">
        <v>1810</v>
      </c>
      <c r="F305">
        <v>2004</v>
      </c>
      <c r="G305" t="s">
        <v>75</v>
      </c>
      <c r="H305" t="s">
        <v>235</v>
      </c>
      <c r="I305" t="s">
        <v>63</v>
      </c>
      <c r="J305" s="2">
        <v>73.085118969774427</v>
      </c>
      <c r="K305" s="2">
        <v>73.085363042455413</v>
      </c>
      <c r="L305" s="2">
        <v>92.484573028696914</v>
      </c>
      <c r="M305" s="2">
        <v>92.488048099477155</v>
      </c>
      <c r="N305" s="2">
        <v>0</v>
      </c>
      <c r="O305" s="2">
        <v>2.0597280007109067</v>
      </c>
      <c r="P305" s="2">
        <v>0</v>
      </c>
      <c r="Q305" s="2">
        <v>2.162081221122973</v>
      </c>
      <c r="R305" s="3">
        <v>17628.551238870376</v>
      </c>
      <c r="S305" s="3">
        <v>17628.743138536815</v>
      </c>
      <c r="T305" s="27" t="s">
        <v>41</v>
      </c>
      <c r="U305" t="s">
        <v>41</v>
      </c>
      <c r="V305">
        <v>4.3204806031589866</v>
      </c>
      <c r="W305" s="3">
        <v>4.3184827420880625</v>
      </c>
      <c r="X305" s="3">
        <v>9.322372997302061</v>
      </c>
      <c r="Y305" s="3">
        <v>9.3221080228806219</v>
      </c>
      <c r="Z305" s="3">
        <v>3.6268333738502783</v>
      </c>
      <c r="AA305" s="3">
        <v>3.6171521970421407</v>
      </c>
      <c r="AB305" s="3">
        <v>2.6205078519853391</v>
      </c>
      <c r="AC305" s="3">
        <f t="shared" si="4"/>
        <v>0.99664434505680166</v>
      </c>
      <c r="AD305" s="21">
        <v>0</v>
      </c>
      <c r="AE305" s="2">
        <f>((Z305*1000)*(O305/100))/'Sq Ft lookup'!$D$9</f>
        <v>3.7202640707331799E-2</v>
      </c>
      <c r="AF305" s="26">
        <f>(100-J305)/100*Y305*1000/'Sq Ft lookup'!$D$9</f>
        <v>1.2495190656710322</v>
      </c>
      <c r="AG305" s="26">
        <f>(100-K305)/100*Z305*1000/'Sq Ft lookup'!$D$9</f>
        <v>0.4861299978221455</v>
      </c>
    </row>
    <row r="306" spans="1:33">
      <c r="A306" t="s">
        <v>2146</v>
      </c>
      <c r="B306" t="s">
        <v>2129</v>
      </c>
      <c r="C306" t="s">
        <v>1808</v>
      </c>
      <c r="D306" t="s">
        <v>2130</v>
      </c>
      <c r="E306" t="s">
        <v>1810</v>
      </c>
      <c r="F306">
        <v>2004</v>
      </c>
      <c r="G306" t="s">
        <v>75</v>
      </c>
      <c r="H306" t="s">
        <v>76</v>
      </c>
      <c r="I306" t="s">
        <v>77</v>
      </c>
      <c r="J306" s="2">
        <v>70.997297404940056</v>
      </c>
      <c r="K306" s="2">
        <v>70.955922125832856</v>
      </c>
      <c r="L306" s="2">
        <v>88.014484339021976</v>
      </c>
      <c r="M306" s="2">
        <v>88.020703134522691</v>
      </c>
      <c r="N306" s="2">
        <v>0</v>
      </c>
      <c r="O306" s="2">
        <v>2.2838315472124462</v>
      </c>
      <c r="P306" s="2">
        <v>0</v>
      </c>
      <c r="Q306" s="2">
        <v>0.36213237059792119</v>
      </c>
      <c r="R306" s="3">
        <v>17333.987709785</v>
      </c>
      <c r="S306" s="3">
        <v>17332.622477220808</v>
      </c>
      <c r="T306" s="27" t="s">
        <v>41</v>
      </c>
      <c r="U306" t="s">
        <v>41</v>
      </c>
      <c r="V306">
        <v>7.8998835594119345</v>
      </c>
      <c r="W306" s="3">
        <v>7.8957848768918755</v>
      </c>
      <c r="X306" s="3">
        <v>9.1795342160160249</v>
      </c>
      <c r="Y306" s="3">
        <v>9.1794312255495694</v>
      </c>
      <c r="Z306" s="3">
        <v>5.0797168091307636</v>
      </c>
      <c r="AA306" s="3">
        <v>5.078758748293529</v>
      </c>
      <c r="AB306" s="3">
        <v>2.5967352691067309</v>
      </c>
      <c r="AC306" s="3">
        <f t="shared" si="4"/>
        <v>2.4820234791867981</v>
      </c>
      <c r="AD306" s="21">
        <v>0</v>
      </c>
      <c r="AE306" s="2">
        <f>((Z306*1000)*(O306/100))/'Sq Ft lookup'!$D$9</f>
        <v>5.7774987547799722E-2</v>
      </c>
      <c r="AF306" s="26">
        <f>(100-J306)/100*Y306*1000/'Sq Ft lookup'!$D$9</f>
        <v>1.3258382162670357</v>
      </c>
      <c r="AG306" s="26">
        <f>(100-K306)/100*Z306*1000/'Sq Ft lookup'!$D$9</f>
        <v>0.73473949493580537</v>
      </c>
    </row>
    <row r="307" spans="1:33">
      <c r="A307" t="s">
        <v>2147</v>
      </c>
      <c r="B307" t="s">
        <v>2129</v>
      </c>
      <c r="C307" t="s">
        <v>1808</v>
      </c>
      <c r="D307" t="s">
        <v>2130</v>
      </c>
      <c r="E307" t="s">
        <v>1810</v>
      </c>
      <c r="F307">
        <v>2004</v>
      </c>
      <c r="G307" t="s">
        <v>61</v>
      </c>
      <c r="H307" t="s">
        <v>62</v>
      </c>
      <c r="I307" t="s">
        <v>63</v>
      </c>
      <c r="J307" s="2">
        <v>62.038926683307302</v>
      </c>
      <c r="K307" s="2">
        <v>62.286665111903453</v>
      </c>
      <c r="L307" s="2">
        <v>86.719167662448584</v>
      </c>
      <c r="M307" s="2">
        <v>86.719412242787257</v>
      </c>
      <c r="N307" s="2">
        <v>0</v>
      </c>
      <c r="O307" s="2">
        <v>2.1657169941027377</v>
      </c>
      <c r="P307" s="2">
        <v>0</v>
      </c>
      <c r="Q307" s="2">
        <v>2.2479220994913223</v>
      </c>
      <c r="R307" s="3">
        <v>15846.947698668402</v>
      </c>
      <c r="S307" s="3">
        <v>15847.526111293711</v>
      </c>
      <c r="T307" s="27" t="s">
        <v>41</v>
      </c>
      <c r="U307" t="s">
        <v>41</v>
      </c>
      <c r="V307">
        <v>2.8550674140434245</v>
      </c>
      <c r="W307" s="3">
        <v>2.8550148809612801</v>
      </c>
      <c r="X307" s="3">
        <v>5.6938181946773598</v>
      </c>
      <c r="Y307" s="3">
        <v>5.693862396608127</v>
      </c>
      <c r="Z307" s="3">
        <v>3.1816262638278721</v>
      </c>
      <c r="AA307" s="3">
        <v>3.1417939354259827</v>
      </c>
      <c r="AB307" s="3">
        <v>3.1372680769358618</v>
      </c>
      <c r="AC307" s="3">
        <f t="shared" si="4"/>
        <v>4.525858490120882E-3</v>
      </c>
      <c r="AD307" s="21">
        <v>0</v>
      </c>
      <c r="AE307" s="2">
        <f>((Z307*1000)*(O307/100))/'Sq Ft lookup'!$D$9</f>
        <v>3.4315249344898525E-2</v>
      </c>
      <c r="AF307" s="26">
        <f>(100-J307)/100*Y307*1000/'Sq Ft lookup'!$D$9</f>
        <v>1.0764199596255015</v>
      </c>
      <c r="AG307" s="26">
        <f>(100-K307)/100*Z307*1000/'Sq Ft lookup'!$D$9</f>
        <v>0.597558450082191</v>
      </c>
    </row>
    <row r="308" spans="1:33">
      <c r="A308" t="s">
        <v>2148</v>
      </c>
      <c r="B308" t="s">
        <v>2149</v>
      </c>
      <c r="C308" t="s">
        <v>1808</v>
      </c>
      <c r="D308" t="s">
        <v>2150</v>
      </c>
      <c r="E308" t="s">
        <v>1810</v>
      </c>
      <c r="F308">
        <v>2004</v>
      </c>
      <c r="G308" t="s">
        <v>79</v>
      </c>
      <c r="H308" t="s">
        <v>62</v>
      </c>
      <c r="I308" t="s">
        <v>70</v>
      </c>
      <c r="J308" s="2">
        <v>34.703889501915953</v>
      </c>
      <c r="K308" s="2">
        <v>42.44029996733579</v>
      </c>
      <c r="L308" s="2">
        <v>81.036856047604431</v>
      </c>
      <c r="M308" s="2">
        <v>82.571922004216802</v>
      </c>
      <c r="N308" s="2">
        <v>0</v>
      </c>
      <c r="O308" s="2">
        <v>0</v>
      </c>
      <c r="P308" s="2">
        <v>0</v>
      </c>
      <c r="Q308" s="2">
        <v>0</v>
      </c>
      <c r="R308" s="3">
        <v>13527.393443908944</v>
      </c>
      <c r="S308" s="3">
        <v>12374.097508647546</v>
      </c>
      <c r="T308" s="27" t="s">
        <v>41</v>
      </c>
      <c r="U308" t="s">
        <v>41</v>
      </c>
      <c r="V308">
        <v>3.1139616628297322</v>
      </c>
      <c r="W308" s="3">
        <v>2.8617352434514496</v>
      </c>
      <c r="X308" s="3">
        <v>4.2175740077970918</v>
      </c>
      <c r="Y308" s="3">
        <v>3.6376169045634854</v>
      </c>
      <c r="Z308" s="3">
        <v>3.7305726636957082</v>
      </c>
      <c r="AA308" s="3">
        <v>3.2442777874617099</v>
      </c>
      <c r="AB308" s="3">
        <v>2.0929208892201139</v>
      </c>
      <c r="AC308" s="3">
        <f t="shared" si="4"/>
        <v>1.151356898241596</v>
      </c>
      <c r="AD308" s="21">
        <v>0</v>
      </c>
      <c r="AE308" s="2">
        <f>((Z308*1000)*(O308/100))/'Sq Ft lookup'!$D$9</f>
        <v>0</v>
      </c>
      <c r="AF308" s="26">
        <f>(100-J308)/100*Y308*1000/'Sq Ft lookup'!$D$9</f>
        <v>1.1828796581179073</v>
      </c>
      <c r="AG308" s="26">
        <f>(100-K308)/100*Z308*1000/'Sq Ft lookup'!$D$9</f>
        <v>1.0693757145038947</v>
      </c>
    </row>
    <row r="309" spans="1:33">
      <c r="A309" t="s">
        <v>2151</v>
      </c>
      <c r="B309" t="s">
        <v>2149</v>
      </c>
      <c r="C309" t="s">
        <v>1808</v>
      </c>
      <c r="D309" t="s">
        <v>2150</v>
      </c>
      <c r="E309" t="s">
        <v>1810</v>
      </c>
      <c r="F309">
        <v>2004</v>
      </c>
      <c r="G309" t="s">
        <v>81</v>
      </c>
      <c r="H309" t="s">
        <v>82</v>
      </c>
      <c r="I309" t="s">
        <v>77</v>
      </c>
      <c r="J309" s="2">
        <v>49.263990408631223</v>
      </c>
      <c r="K309" s="2">
        <v>54.728944599730326</v>
      </c>
      <c r="L309" s="2">
        <v>75.307904740673877</v>
      </c>
      <c r="M309" s="2">
        <v>77.014933465167374</v>
      </c>
      <c r="N309" s="2">
        <v>0</v>
      </c>
      <c r="O309" s="2">
        <v>0</v>
      </c>
      <c r="P309" s="2">
        <v>0</v>
      </c>
      <c r="Q309" s="2">
        <v>0</v>
      </c>
      <c r="R309" s="3">
        <v>13762.225294211981</v>
      </c>
      <c r="S309" s="3">
        <v>12772.755118276627</v>
      </c>
      <c r="T309" s="27" t="s">
        <v>41</v>
      </c>
      <c r="U309" t="s">
        <v>41</v>
      </c>
      <c r="V309">
        <v>6.3855023846112013</v>
      </c>
      <c r="W309" s="3">
        <v>5.943647349050913</v>
      </c>
      <c r="X309" s="3">
        <v>4.8387213398126958</v>
      </c>
      <c r="Y309" s="3">
        <v>4.1461233843791092</v>
      </c>
      <c r="Z309" s="3">
        <v>3.3588140085911093</v>
      </c>
      <c r="AA309" s="3">
        <v>2.9425808515582901</v>
      </c>
      <c r="AB309" s="3">
        <v>3.1143694487654865</v>
      </c>
      <c r="AC309" s="3">
        <f t="shared" si="4"/>
        <v>-0.17178859720719641</v>
      </c>
      <c r="AD309" s="21">
        <v>0</v>
      </c>
      <c r="AE309" s="2">
        <f>((Z309*1000)*(O309/100))/'Sq Ft lookup'!$D$9</f>
        <v>0</v>
      </c>
      <c r="AF309" s="26">
        <f>(100-J309)/100*Y309*1000/'Sq Ft lookup'!$D$9</f>
        <v>1.0475983854425144</v>
      </c>
      <c r="AG309" s="26">
        <f>(100-K309)/100*Z309*1000/'Sq Ft lookup'!$D$9</f>
        <v>0.75725625030941213</v>
      </c>
    </row>
    <row r="310" spans="1:33">
      <c r="A310" t="s">
        <v>2152</v>
      </c>
      <c r="B310" t="s">
        <v>2149</v>
      </c>
      <c r="C310" t="s">
        <v>1808</v>
      </c>
      <c r="D310" t="s">
        <v>2150</v>
      </c>
      <c r="E310" t="s">
        <v>1810</v>
      </c>
      <c r="F310">
        <v>2004</v>
      </c>
      <c r="G310" t="s">
        <v>59</v>
      </c>
      <c r="H310" t="s">
        <v>44</v>
      </c>
      <c r="I310" t="s">
        <v>45</v>
      </c>
      <c r="J310" s="2">
        <v>42.609028884102372</v>
      </c>
      <c r="K310" s="2">
        <v>47.653105631335166</v>
      </c>
      <c r="L310" s="2">
        <v>83.241055456591212</v>
      </c>
      <c r="M310" s="2">
        <v>84.63869400755037</v>
      </c>
      <c r="N310" s="2">
        <v>0</v>
      </c>
      <c r="O310" s="2">
        <v>0</v>
      </c>
      <c r="P310" s="2">
        <v>0</v>
      </c>
      <c r="Q310" s="2">
        <v>0</v>
      </c>
      <c r="R310" s="3">
        <v>16564.502612862863</v>
      </c>
      <c r="S310" s="3">
        <v>15295.558624364125</v>
      </c>
      <c r="T310" s="27" t="s">
        <v>41</v>
      </c>
      <c r="U310" t="s">
        <v>41</v>
      </c>
      <c r="V310">
        <v>2.3657779567548678</v>
      </c>
      <c r="W310" s="3">
        <v>2.1683335425870895</v>
      </c>
      <c r="X310" s="3">
        <v>5.5641045796722031</v>
      </c>
      <c r="Y310" s="3">
        <v>4.9294205352579201</v>
      </c>
      <c r="Z310" s="3">
        <v>4.960509475755666</v>
      </c>
      <c r="AA310" s="3">
        <v>4.4824476924149153</v>
      </c>
      <c r="AB310" s="3">
        <v>2.1644751343231197</v>
      </c>
      <c r="AC310" s="3">
        <f t="shared" si="4"/>
        <v>2.3179725580917956</v>
      </c>
      <c r="AD310" s="21">
        <v>0</v>
      </c>
      <c r="AE310" s="2">
        <f>((Z310*1000)*(O310/100))/'Sq Ft lookup'!$D$9</f>
        <v>0</v>
      </c>
      <c r="AF310" s="26">
        <f>(100-J310)/100*Y310*1000/'Sq Ft lookup'!$D$9</f>
        <v>1.4088856153242026</v>
      </c>
      <c r="AG310" s="26">
        <f>(100-K310)/100*Z310*1000/'Sq Ft lookup'!$D$9</f>
        <v>1.2931636730186395</v>
      </c>
    </row>
    <row r="311" spans="1:33">
      <c r="A311" t="s">
        <v>2153</v>
      </c>
      <c r="B311" t="s">
        <v>2149</v>
      </c>
      <c r="C311" t="s">
        <v>1808</v>
      </c>
      <c r="D311" t="s">
        <v>2150</v>
      </c>
      <c r="E311" t="s">
        <v>1810</v>
      </c>
      <c r="F311">
        <v>2004</v>
      </c>
      <c r="G311" t="s">
        <v>68</v>
      </c>
      <c r="H311" t="s">
        <v>69</v>
      </c>
      <c r="I311" t="s">
        <v>70</v>
      </c>
      <c r="J311" s="2">
        <v>55.804491425904004</v>
      </c>
      <c r="K311" s="2">
        <v>59.105787919626351</v>
      </c>
      <c r="L311" s="2">
        <v>89.553948939331491</v>
      </c>
      <c r="M311" s="2">
        <v>90.16882059566214</v>
      </c>
      <c r="N311" s="2">
        <v>0</v>
      </c>
      <c r="O311" s="2">
        <v>0</v>
      </c>
      <c r="P311" s="2">
        <v>0</v>
      </c>
      <c r="Q311" s="2">
        <v>0</v>
      </c>
      <c r="R311" s="3">
        <v>8693.249326910096</v>
      </c>
      <c r="S311" s="3">
        <v>8168.8593595614238</v>
      </c>
      <c r="T311" s="27" t="s">
        <v>41</v>
      </c>
      <c r="U311" t="s">
        <v>41</v>
      </c>
      <c r="V311">
        <v>0.97107885003977579</v>
      </c>
      <c r="W311" s="3">
        <v>0.91386292963701921</v>
      </c>
      <c r="X311" s="3">
        <v>3.0297415923792022</v>
      </c>
      <c r="Y311" s="3">
        <v>2.5495830744891448</v>
      </c>
      <c r="Z311" s="3">
        <v>1.6814497835899918</v>
      </c>
      <c r="AA311" s="3">
        <v>1.5747447452152044</v>
      </c>
      <c r="AB311" s="3">
        <v>2.164518806618843</v>
      </c>
      <c r="AC311" s="3">
        <f t="shared" si="4"/>
        <v>-0.58977406140363864</v>
      </c>
      <c r="AD311" s="21">
        <v>0</v>
      </c>
      <c r="AE311" s="2">
        <f>((Z311*1000)*(O311/100))/'Sq Ft lookup'!$D$9</f>
        <v>0</v>
      </c>
      <c r="AF311" s="26">
        <f>(100-J311)/100*Y311*1000/'Sq Ft lookup'!$D$9</f>
        <v>0.56115597922786364</v>
      </c>
      <c r="AG311" s="26">
        <f>(100-K311)/100*Z311*1000/'Sq Ft lookup'!$D$9</f>
        <v>0.34243806799117282</v>
      </c>
    </row>
    <row r="312" spans="1:33">
      <c r="A312" t="s">
        <v>2154</v>
      </c>
      <c r="B312" t="s">
        <v>2149</v>
      </c>
      <c r="C312" t="s">
        <v>1808</v>
      </c>
      <c r="D312" t="s">
        <v>2150</v>
      </c>
      <c r="E312" t="s">
        <v>1810</v>
      </c>
      <c r="F312">
        <v>2004</v>
      </c>
      <c r="G312" t="s">
        <v>47</v>
      </c>
      <c r="H312" t="s">
        <v>220</v>
      </c>
      <c r="I312" t="s">
        <v>57</v>
      </c>
      <c r="J312" s="2">
        <v>61.574946308940561</v>
      </c>
      <c r="K312" s="2">
        <v>66.909977603953934</v>
      </c>
      <c r="L312" s="2">
        <v>87.688339503566652</v>
      </c>
      <c r="M312" s="2">
        <v>89.314441533336449</v>
      </c>
      <c r="N312" s="2">
        <v>0</v>
      </c>
      <c r="O312" s="2">
        <v>0</v>
      </c>
      <c r="P312" s="2">
        <v>0</v>
      </c>
      <c r="Q312" s="2">
        <v>0</v>
      </c>
      <c r="R312" s="3">
        <v>30027.839399099215</v>
      </c>
      <c r="S312" s="3">
        <v>26049.535507170334</v>
      </c>
      <c r="T312" s="27" t="s">
        <v>41</v>
      </c>
      <c r="U312" t="s">
        <v>41</v>
      </c>
      <c r="V312">
        <v>6.1148089673453976</v>
      </c>
      <c r="W312" s="3">
        <v>5.3069675898488917</v>
      </c>
      <c r="X312" s="3">
        <v>14.922104803599677</v>
      </c>
      <c r="Y312" s="3">
        <v>13.390442852380733</v>
      </c>
      <c r="Z312" s="3">
        <v>13.639980625004952</v>
      </c>
      <c r="AA312" s="3">
        <v>11.918579826393412</v>
      </c>
      <c r="AB312" s="3">
        <v>2.2459539453735884</v>
      </c>
      <c r="AC312" s="3">
        <f t="shared" si="4"/>
        <v>9.6726258810198225</v>
      </c>
      <c r="AD312" s="21">
        <v>0</v>
      </c>
      <c r="AE312" s="2">
        <f>((Z312*1000)*(O312/100))/'Sq Ft lookup'!$D$9</f>
        <v>0</v>
      </c>
      <c r="AF312" s="26">
        <f>(100-J312)/100*Y312*1000/'Sq Ft lookup'!$D$9</f>
        <v>2.5623928563236693</v>
      </c>
      <c r="AG312" s="26">
        <f>(100-K312)/100*Z312*1000/'Sq Ft lookup'!$D$9</f>
        <v>2.2477453404534278</v>
      </c>
    </row>
    <row r="313" spans="1:33">
      <c r="A313" t="s">
        <v>2155</v>
      </c>
      <c r="B313" t="s">
        <v>2149</v>
      </c>
      <c r="C313" t="s">
        <v>1808</v>
      </c>
      <c r="D313" t="s">
        <v>2150</v>
      </c>
      <c r="E313" t="s">
        <v>1810</v>
      </c>
      <c r="F313">
        <v>2004</v>
      </c>
      <c r="G313" t="s">
        <v>47</v>
      </c>
      <c r="H313" t="s">
        <v>39</v>
      </c>
      <c r="I313" t="s">
        <v>40</v>
      </c>
      <c r="J313" s="2">
        <v>89.124152943842589</v>
      </c>
      <c r="K313" s="2">
        <v>89.403784702464449</v>
      </c>
      <c r="L313" s="2">
        <v>95.897029902181586</v>
      </c>
      <c r="M313" s="2">
        <v>96.427535106223544</v>
      </c>
      <c r="N313" s="2">
        <v>0</v>
      </c>
      <c r="O313" s="2">
        <v>0</v>
      </c>
      <c r="P313" s="2">
        <v>0</v>
      </c>
      <c r="Q313" s="2">
        <v>0</v>
      </c>
      <c r="R313" s="3">
        <v>30488.33448645052</v>
      </c>
      <c r="S313" s="3">
        <v>26468.280908384728</v>
      </c>
      <c r="T313" s="27" t="s">
        <v>41</v>
      </c>
      <c r="U313" t="s">
        <v>41</v>
      </c>
      <c r="V313">
        <v>4.7452886077079546</v>
      </c>
      <c r="W313" s="3">
        <v>4.1314735426018565</v>
      </c>
      <c r="X313" s="3">
        <v>15.122328096247418</v>
      </c>
      <c r="Y313" s="3">
        <v>13.575008579659521</v>
      </c>
      <c r="Z313" s="3">
        <v>2.3061072481199121</v>
      </c>
      <c r="AA313" s="3">
        <v>2.2407730052249271</v>
      </c>
      <c r="AB313" s="3">
        <v>2.2460149034515986</v>
      </c>
      <c r="AC313" s="3">
        <f t="shared" si="4"/>
        <v>-5.2418982266715375E-3</v>
      </c>
      <c r="AD313" s="21">
        <v>0</v>
      </c>
      <c r="AE313" s="2">
        <f>((Z313*1000)*(O313/100))/'Sq Ft lookup'!$D$9</f>
        <v>0</v>
      </c>
      <c r="AF313" s="26">
        <f>(100-J313)/100*Y313*1000/'Sq Ft lookup'!$D$9</f>
        <v>0.73525755527092429</v>
      </c>
      <c r="AG313" s="26">
        <f>(100-K313)/100*Z313*1000/'Sq Ft lookup'!$D$9</f>
        <v>0.12169327141576605</v>
      </c>
    </row>
    <row r="314" spans="1:33">
      <c r="A314" t="s">
        <v>2156</v>
      </c>
      <c r="B314" t="s">
        <v>2149</v>
      </c>
      <c r="C314" t="s">
        <v>1808</v>
      </c>
      <c r="D314" t="s">
        <v>2150</v>
      </c>
      <c r="E314" t="s">
        <v>1810</v>
      </c>
      <c r="F314">
        <v>2004</v>
      </c>
      <c r="G314" t="s">
        <v>49</v>
      </c>
      <c r="H314" t="s">
        <v>44</v>
      </c>
      <c r="I314" t="s">
        <v>45</v>
      </c>
      <c r="J314" s="2">
        <v>41.246073049170192</v>
      </c>
      <c r="K314" s="2">
        <v>46.943003053052067</v>
      </c>
      <c r="L314" s="2">
        <v>82.025857603621603</v>
      </c>
      <c r="M314" s="2">
        <v>83.740577743133329</v>
      </c>
      <c r="N314" s="2">
        <v>0</v>
      </c>
      <c r="O314" s="2">
        <v>0</v>
      </c>
      <c r="P314" s="2">
        <v>0</v>
      </c>
      <c r="Q314" s="2">
        <v>0</v>
      </c>
      <c r="R314" s="3">
        <v>17983.138507723903</v>
      </c>
      <c r="S314" s="3">
        <v>16325.20954883482</v>
      </c>
      <c r="T314" s="27" t="s">
        <v>41</v>
      </c>
      <c r="U314" t="s">
        <v>41</v>
      </c>
      <c r="V314">
        <v>2.5258614706390095</v>
      </c>
      <c r="W314" s="3">
        <v>2.2848118364311469</v>
      </c>
      <c r="X314" s="3">
        <v>5.5391441387833522</v>
      </c>
      <c r="Y314" s="3">
        <v>4.9296154340692002</v>
      </c>
      <c r="Z314" s="3">
        <v>5.063168266121103</v>
      </c>
      <c r="AA314" s="3">
        <v>4.5588573563323838</v>
      </c>
      <c r="AB314" s="3">
        <v>2.3064918952200513</v>
      </c>
      <c r="AC314" s="3">
        <f t="shared" si="4"/>
        <v>2.2523654611123325</v>
      </c>
      <c r="AD314" s="21">
        <v>0</v>
      </c>
      <c r="AE314" s="2">
        <f>((Z314*1000)*(O314/100))/'Sq Ft lookup'!$D$9</f>
        <v>0</v>
      </c>
      <c r="AF314" s="26">
        <f>(100-J314)/100*Y314*1000/'Sq Ft lookup'!$D$9</f>
        <v>1.4424017186702438</v>
      </c>
      <c r="AG314" s="26">
        <f>(100-K314)/100*Z314*1000/'Sq Ft lookup'!$D$9</f>
        <v>1.3378311914216685</v>
      </c>
    </row>
    <row r="315" spans="1:33">
      <c r="A315" t="s">
        <v>2157</v>
      </c>
      <c r="B315" t="s">
        <v>2149</v>
      </c>
      <c r="C315" t="s">
        <v>1808</v>
      </c>
      <c r="D315" t="s">
        <v>2150</v>
      </c>
      <c r="E315" t="s">
        <v>1810</v>
      </c>
      <c r="F315">
        <v>2004</v>
      </c>
      <c r="G315" t="s">
        <v>65</v>
      </c>
      <c r="H315" t="s">
        <v>230</v>
      </c>
      <c r="I315" t="s">
        <v>63</v>
      </c>
      <c r="J315" s="2">
        <v>83.015587882706299</v>
      </c>
      <c r="K315" s="2">
        <v>84.49276786871178</v>
      </c>
      <c r="L315" s="2">
        <v>94.494977536538471</v>
      </c>
      <c r="M315" s="2">
        <v>94.916473141339083</v>
      </c>
      <c r="N315" s="2">
        <v>0</v>
      </c>
      <c r="O315" s="2">
        <v>0</v>
      </c>
      <c r="P315" s="2">
        <v>0</v>
      </c>
      <c r="Q315" s="2">
        <v>0</v>
      </c>
      <c r="R315" s="3">
        <v>25260.711841196913</v>
      </c>
      <c r="S315" s="3">
        <v>23288.147702326383</v>
      </c>
      <c r="T315" s="27" t="s">
        <v>41</v>
      </c>
      <c r="U315" t="s">
        <v>41</v>
      </c>
      <c r="V315">
        <v>4.7467400269692783</v>
      </c>
      <c r="W315" s="3">
        <v>4.3830283667382428</v>
      </c>
      <c r="X315" s="3">
        <v>12.295737055752793</v>
      </c>
      <c r="Y315" s="3">
        <v>11.083847832747946</v>
      </c>
      <c r="Z315" s="3">
        <v>2.9139464191866518</v>
      </c>
      <c r="AA315" s="3">
        <v>2.7561460921519569</v>
      </c>
      <c r="AB315" s="3">
        <v>9.0677505011218802</v>
      </c>
      <c r="AC315" s="3">
        <f t="shared" si="4"/>
        <v>-6.3116044089699237</v>
      </c>
      <c r="AD315" s="21">
        <v>0</v>
      </c>
      <c r="AE315" s="2">
        <f>((Z315*1000)*(O315/100))/'Sq Ft lookup'!$D$9</f>
        <v>0</v>
      </c>
      <c r="AF315" s="26">
        <f>(100-J315)/100*Y315*1000/'Sq Ft lookup'!$D$9</f>
        <v>0.93751314460539703</v>
      </c>
      <c r="AG315" s="26">
        <f>(100-K315)/100*Z315*1000/'Sq Ft lookup'!$D$9</f>
        <v>0.22503607340868276</v>
      </c>
    </row>
    <row r="316" spans="1:33">
      <c r="A316" t="s">
        <v>2158</v>
      </c>
      <c r="B316" t="s">
        <v>2149</v>
      </c>
      <c r="C316" t="s">
        <v>1808</v>
      </c>
      <c r="D316" t="s">
        <v>2150</v>
      </c>
      <c r="E316" t="s">
        <v>1810</v>
      </c>
      <c r="F316">
        <v>2004</v>
      </c>
      <c r="G316" t="s">
        <v>65</v>
      </c>
      <c r="H316" t="s">
        <v>66</v>
      </c>
      <c r="I316" t="s">
        <v>57</v>
      </c>
      <c r="J316" s="2">
        <v>83.067167537797602</v>
      </c>
      <c r="K316" s="2">
        <v>84.339314154428664</v>
      </c>
      <c r="L316" s="2">
        <v>91.016319602997413</v>
      </c>
      <c r="M316" s="2">
        <v>91.714748909627573</v>
      </c>
      <c r="N316" s="2">
        <v>0</v>
      </c>
      <c r="O316" s="2">
        <v>0</v>
      </c>
      <c r="P316" s="2">
        <v>0</v>
      </c>
      <c r="Q316" s="2">
        <v>0</v>
      </c>
      <c r="R316" s="3">
        <v>25640.398614560756</v>
      </c>
      <c r="S316" s="3">
        <v>23668.814558089158</v>
      </c>
      <c r="T316" s="27" t="s">
        <v>41</v>
      </c>
      <c r="U316" t="s">
        <v>41</v>
      </c>
      <c r="V316">
        <v>2.6434249663986624</v>
      </c>
      <c r="W316" s="3">
        <v>2.4378400712900667</v>
      </c>
      <c r="X316" s="3">
        <v>12.381625210582573</v>
      </c>
      <c r="Y316" s="3">
        <v>11.198790816203935</v>
      </c>
      <c r="Z316" s="3">
        <v>2.8703243199116906</v>
      </c>
      <c r="AA316" s="3">
        <v>2.7431294280363865</v>
      </c>
      <c r="AB316" s="3">
        <v>9.0678058963320272</v>
      </c>
      <c r="AC316" s="3">
        <f t="shared" si="4"/>
        <v>-6.3246764682956407</v>
      </c>
      <c r="AD316" s="21">
        <v>0</v>
      </c>
      <c r="AE316" s="2">
        <f>((Z316*1000)*(O316/100))/'Sq Ft lookup'!$D$9</f>
        <v>0</v>
      </c>
      <c r="AF316" s="26">
        <f>(100-J316)/100*Y316*1000/'Sq Ft lookup'!$D$9</f>
        <v>0.94435880811768969</v>
      </c>
      <c r="AG316" s="26">
        <f>(100-K316)/100*Z316*1000/'Sq Ft lookup'!$D$9</f>
        <v>0.22386079406892523</v>
      </c>
    </row>
    <row r="317" spans="1:33">
      <c r="A317" t="s">
        <v>2159</v>
      </c>
      <c r="B317" t="s">
        <v>2149</v>
      </c>
      <c r="C317" t="s">
        <v>1808</v>
      </c>
      <c r="D317" t="s">
        <v>2150</v>
      </c>
      <c r="E317" t="s">
        <v>1810</v>
      </c>
      <c r="F317">
        <v>2004</v>
      </c>
      <c r="G317" t="s">
        <v>72</v>
      </c>
      <c r="H317" t="s">
        <v>73</v>
      </c>
      <c r="I317" t="s">
        <v>63</v>
      </c>
      <c r="J317" s="2">
        <v>77.102255561050526</v>
      </c>
      <c r="K317" s="2">
        <v>79.769393102978654</v>
      </c>
      <c r="L317" s="2">
        <v>89.463329290194622</v>
      </c>
      <c r="M317" s="2">
        <v>90.354630025270737</v>
      </c>
      <c r="N317" s="2">
        <v>0</v>
      </c>
      <c r="O317" s="2">
        <v>0</v>
      </c>
      <c r="P317" s="2">
        <v>0</v>
      </c>
      <c r="Q317" s="2">
        <v>0</v>
      </c>
      <c r="R317" s="3">
        <v>15125.518602562699</v>
      </c>
      <c r="S317" s="3">
        <v>13874.653016550521</v>
      </c>
      <c r="T317" s="27" t="s">
        <v>41</v>
      </c>
      <c r="U317" t="s">
        <v>41</v>
      </c>
      <c r="V317">
        <v>4.3410879976129708</v>
      </c>
      <c r="W317" s="3">
        <v>3.9736729746059978</v>
      </c>
      <c r="X317" s="3">
        <v>7.5763389129633678</v>
      </c>
      <c r="Y317" s="3">
        <v>6.6480543099271383</v>
      </c>
      <c r="Z317" s="3">
        <v>2.5952938931031015</v>
      </c>
      <c r="AA317" s="3">
        <v>2.3283074673084325</v>
      </c>
      <c r="AB317" s="3">
        <v>1.6749068477874509</v>
      </c>
      <c r="AC317" s="3">
        <f t="shared" si="4"/>
        <v>0.65340061952098161</v>
      </c>
      <c r="AD317" s="21">
        <v>0</v>
      </c>
      <c r="AE317" s="2">
        <f>((Z317*1000)*(O317/100))/'Sq Ft lookup'!$D$9</f>
        <v>0</v>
      </c>
      <c r="AF317" s="26">
        <f>(100-J317)/100*Y317*1000/'Sq Ft lookup'!$D$9</f>
        <v>0.75809486357055889</v>
      </c>
      <c r="AG317" s="26">
        <f>(100-K317)/100*Z317*1000/'Sq Ft lookup'!$D$9</f>
        <v>0.26147594887255476</v>
      </c>
    </row>
    <row r="318" spans="1:33">
      <c r="A318" t="s">
        <v>2160</v>
      </c>
      <c r="B318" t="s">
        <v>2149</v>
      </c>
      <c r="C318" t="s">
        <v>1808</v>
      </c>
      <c r="D318" t="s">
        <v>2150</v>
      </c>
      <c r="E318" t="s">
        <v>1810</v>
      </c>
      <c r="F318">
        <v>2004</v>
      </c>
      <c r="G318" t="s">
        <v>38</v>
      </c>
      <c r="H318" t="s">
        <v>39</v>
      </c>
      <c r="I318" t="s">
        <v>40</v>
      </c>
      <c r="J318" s="2">
        <v>89.621999301413226</v>
      </c>
      <c r="K318" s="2">
        <v>89.580929902315873</v>
      </c>
      <c r="L318" s="2">
        <v>95.020041739674639</v>
      </c>
      <c r="M318" s="2">
        <v>95.686665488327591</v>
      </c>
      <c r="N318" s="2">
        <v>0</v>
      </c>
      <c r="O318" s="2">
        <v>0</v>
      </c>
      <c r="P318" s="2">
        <v>0</v>
      </c>
      <c r="Q318" s="2">
        <v>0</v>
      </c>
      <c r="R318" s="3">
        <v>35112.388262385881</v>
      </c>
      <c r="S318" s="3">
        <v>30358.558418126446</v>
      </c>
      <c r="T318" s="27" t="s">
        <v>41</v>
      </c>
      <c r="U318" t="s">
        <v>41</v>
      </c>
      <c r="V318">
        <v>5.4796329964193475</v>
      </c>
      <c r="W318" s="3">
        <v>4.7460351579065225</v>
      </c>
      <c r="X318" s="3">
        <v>14.387967924119048</v>
      </c>
      <c r="Y318" s="3">
        <v>12.772639052353149</v>
      </c>
      <c r="Z318" s="3">
        <v>2.2472111736394722</v>
      </c>
      <c r="AA318" s="3">
        <v>2.2180798129039214</v>
      </c>
      <c r="AB318" s="3">
        <v>12.112020217650562</v>
      </c>
      <c r="AC318" s="3">
        <f t="shared" si="4"/>
        <v>-9.8939404047466404</v>
      </c>
      <c r="AD318" s="21">
        <v>0</v>
      </c>
      <c r="AE318" s="2">
        <f>((Z318*1000)*(O318/100))/'Sq Ft lookup'!$D$9</f>
        <v>0</v>
      </c>
      <c r="AF318" s="26">
        <f>(100-J318)/100*Y318*1000/'Sq Ft lookup'!$D$9</f>
        <v>0.66013175800855428</v>
      </c>
      <c r="AG318" s="26">
        <f>(100-K318)/100*Z318*1000/'Sq Ft lookup'!$D$9</f>
        <v>0.1166028423428719</v>
      </c>
    </row>
    <row r="319" spans="1:33">
      <c r="A319" t="s">
        <v>2161</v>
      </c>
      <c r="B319" t="s">
        <v>2149</v>
      </c>
      <c r="C319" t="s">
        <v>1808</v>
      </c>
      <c r="D319" t="s">
        <v>2150</v>
      </c>
      <c r="E319" t="s">
        <v>1810</v>
      </c>
      <c r="F319">
        <v>2004</v>
      </c>
      <c r="G319" t="s">
        <v>43</v>
      </c>
      <c r="H319" t="s">
        <v>44</v>
      </c>
      <c r="I319" t="s">
        <v>45</v>
      </c>
      <c r="J319" s="2">
        <v>74.063979034004305</v>
      </c>
      <c r="K319" s="2">
        <v>76.735795551519061</v>
      </c>
      <c r="L319" s="2">
        <v>87.267357878690333</v>
      </c>
      <c r="M319" s="2">
        <v>88.754169680976673</v>
      </c>
      <c r="N319" s="2">
        <v>0</v>
      </c>
      <c r="O319" s="2">
        <v>0</v>
      </c>
      <c r="P319" s="2">
        <v>0</v>
      </c>
      <c r="Q319" s="2">
        <v>0</v>
      </c>
      <c r="R319" s="3">
        <v>23911.823202325231</v>
      </c>
      <c r="S319" s="3">
        <v>21114.027987587775</v>
      </c>
      <c r="T319" s="27" t="s">
        <v>41</v>
      </c>
      <c r="U319" t="s">
        <v>41</v>
      </c>
      <c r="V319">
        <v>6.7606817440389229</v>
      </c>
      <c r="W319" s="3">
        <v>5.9708705964858515</v>
      </c>
      <c r="X319" s="3">
        <v>13.488001810492609</v>
      </c>
      <c r="Y319" s="3">
        <v>12.156864346679594</v>
      </c>
      <c r="Z319" s="3">
        <v>12.168048645511167</v>
      </c>
      <c r="AA319" s="3">
        <v>10.88764945202702</v>
      </c>
      <c r="AB319" s="3">
        <v>2.6258875390665772</v>
      </c>
      <c r="AC319" s="3">
        <f t="shared" si="4"/>
        <v>8.2617619129604432</v>
      </c>
      <c r="AD319" s="21">
        <v>0</v>
      </c>
      <c r="AE319" s="2">
        <f>((Z319*1000)*(O319/100))/'Sq Ft lookup'!$D$9</f>
        <v>0</v>
      </c>
      <c r="AF319" s="26">
        <f>(100-J319)/100*Y319*1000/'Sq Ft lookup'!$D$9</f>
        <v>1.5702225526705553</v>
      </c>
      <c r="AG319" s="26">
        <f>(100-K319)/100*Z319*1000/'Sq Ft lookup'!$D$9</f>
        <v>1.4097608138856244</v>
      </c>
    </row>
    <row r="320" spans="1:33">
      <c r="A320" t="s">
        <v>2162</v>
      </c>
      <c r="B320" t="s">
        <v>2149</v>
      </c>
      <c r="C320" t="s">
        <v>1808</v>
      </c>
      <c r="D320" t="s">
        <v>2150</v>
      </c>
      <c r="E320" t="s">
        <v>1810</v>
      </c>
      <c r="F320">
        <v>2004</v>
      </c>
      <c r="G320" t="s">
        <v>51</v>
      </c>
      <c r="H320" t="s">
        <v>52</v>
      </c>
      <c r="I320" t="s">
        <v>53</v>
      </c>
      <c r="J320" s="2">
        <v>85.344751714074945</v>
      </c>
      <c r="K320" s="2">
        <v>85.56927082279806</v>
      </c>
      <c r="L320" s="2">
        <v>92.519569019614863</v>
      </c>
      <c r="M320" s="2">
        <v>93.507506655572797</v>
      </c>
      <c r="N320" s="2">
        <v>0</v>
      </c>
      <c r="O320" s="2">
        <v>0</v>
      </c>
      <c r="P320" s="2">
        <v>0</v>
      </c>
      <c r="Q320" s="2">
        <v>0</v>
      </c>
      <c r="R320" s="3">
        <v>19936.852705331494</v>
      </c>
      <c r="S320" s="3">
        <v>17320.102999133069</v>
      </c>
      <c r="T320" s="27" t="s">
        <v>41</v>
      </c>
      <c r="U320" t="s">
        <v>41</v>
      </c>
      <c r="V320">
        <v>3.0739413552637282</v>
      </c>
      <c r="W320" s="3">
        <v>2.6677591004085435</v>
      </c>
      <c r="X320" s="3">
        <v>9.4982747255338005</v>
      </c>
      <c r="Y320" s="3">
        <v>8.2246493232871636</v>
      </c>
      <c r="Z320" s="3">
        <v>2.9682272427061842</v>
      </c>
      <c r="AA320" s="3">
        <v>2.5024028281591808</v>
      </c>
      <c r="AB320" s="3">
        <v>2.3563603965437161</v>
      </c>
      <c r="AC320" s="3">
        <f t="shared" si="4"/>
        <v>0.14604243161546471</v>
      </c>
      <c r="AD320" s="21">
        <v>0</v>
      </c>
      <c r="AE320" s="2">
        <f>((Z320*1000)*(O320/100))/'Sq Ft lookup'!$D$9</f>
        <v>0</v>
      </c>
      <c r="AF320" s="26">
        <f>(100-J320)/100*Y320*1000/'Sq Ft lookup'!$D$9</f>
        <v>0.6002703082541776</v>
      </c>
      <c r="AG320" s="26">
        <f>(100-K320)/100*Z320*1000/'Sq Ft lookup'!$D$9</f>
        <v>0.21331515675241933</v>
      </c>
    </row>
    <row r="321" spans="1:33">
      <c r="A321" t="s">
        <v>2163</v>
      </c>
      <c r="B321" t="s">
        <v>2149</v>
      </c>
      <c r="C321" t="s">
        <v>1808</v>
      </c>
      <c r="D321" t="s">
        <v>2150</v>
      </c>
      <c r="E321" t="s">
        <v>1810</v>
      </c>
      <c r="F321">
        <v>2004</v>
      </c>
      <c r="G321" t="s">
        <v>55</v>
      </c>
      <c r="H321" t="s">
        <v>225</v>
      </c>
      <c r="I321" t="s">
        <v>40</v>
      </c>
      <c r="J321" s="2">
        <v>86.611246471943133</v>
      </c>
      <c r="K321" s="2">
        <v>87.229725079545418</v>
      </c>
      <c r="L321" s="2">
        <v>81.698082504593074</v>
      </c>
      <c r="M321" s="2">
        <v>83.46155691143899</v>
      </c>
      <c r="N321" s="2">
        <v>0</v>
      </c>
      <c r="O321" s="2">
        <v>0</v>
      </c>
      <c r="P321" s="2">
        <v>0</v>
      </c>
      <c r="Q321" s="2">
        <v>0</v>
      </c>
      <c r="R321" s="3">
        <v>31646.148598219042</v>
      </c>
      <c r="S321" s="3">
        <v>28592.675481460607</v>
      </c>
      <c r="T321" s="27" t="s">
        <v>41</v>
      </c>
      <c r="U321" t="s">
        <v>41</v>
      </c>
      <c r="V321">
        <v>14.317704452960751</v>
      </c>
      <c r="W321" s="3">
        <v>12.937915111404248</v>
      </c>
      <c r="X321" s="3">
        <v>13.43385600500765</v>
      </c>
      <c r="Y321" s="3">
        <v>12.118114319476451</v>
      </c>
      <c r="Z321" s="3">
        <v>9.1782465545441667</v>
      </c>
      <c r="AA321" s="3">
        <v>8.1958610437674579</v>
      </c>
      <c r="AB321" s="3">
        <v>12.116849952637631</v>
      </c>
      <c r="AC321" s="3">
        <f t="shared" si="4"/>
        <v>-3.9209889088701733</v>
      </c>
      <c r="AD321" s="21">
        <v>0</v>
      </c>
      <c r="AE321" s="2">
        <f>((Z321*1000)*(O321/100))/'Sq Ft lookup'!$D$9</f>
        <v>0</v>
      </c>
      <c r="AF321" s="26">
        <f>(100-J321)/100*Y321*1000/'Sq Ft lookup'!$D$9</f>
        <v>0.80800022832812135</v>
      </c>
      <c r="AG321" s="26">
        <f>(100-K321)/100*Z321*1000/'Sq Ft lookup'!$D$9</f>
        <v>0.58370882365161381</v>
      </c>
    </row>
    <row r="322" spans="1:33">
      <c r="A322" t="s">
        <v>2164</v>
      </c>
      <c r="B322" t="s">
        <v>2149</v>
      </c>
      <c r="C322" t="s">
        <v>1808</v>
      </c>
      <c r="D322" t="s">
        <v>2150</v>
      </c>
      <c r="E322" t="s">
        <v>1810</v>
      </c>
      <c r="F322">
        <v>2004</v>
      </c>
      <c r="G322" t="s">
        <v>55</v>
      </c>
      <c r="H322" t="s">
        <v>56</v>
      </c>
      <c r="I322" t="s">
        <v>57</v>
      </c>
      <c r="J322" s="2">
        <v>87.979317787573748</v>
      </c>
      <c r="K322" s="2">
        <v>88.386504182750215</v>
      </c>
      <c r="L322" s="2">
        <v>89.886779956887878</v>
      </c>
      <c r="M322" s="2">
        <v>90.948890253733637</v>
      </c>
      <c r="N322" s="2">
        <v>0</v>
      </c>
      <c r="O322" s="2">
        <v>0</v>
      </c>
      <c r="P322" s="2">
        <v>0</v>
      </c>
      <c r="Q322" s="2">
        <v>0</v>
      </c>
      <c r="R322" s="3">
        <v>31144.439283823525</v>
      </c>
      <c r="S322" s="3">
        <v>27895.436657570513</v>
      </c>
      <c r="T322" s="27" t="s">
        <v>41</v>
      </c>
      <c r="U322" t="s">
        <v>41</v>
      </c>
      <c r="V322">
        <v>3.2056578044672892</v>
      </c>
      <c r="W322" s="3">
        <v>2.8689685299087295</v>
      </c>
      <c r="X322" s="3">
        <v>13.338348817695973</v>
      </c>
      <c r="Y322" s="3">
        <v>11.909247571352441</v>
      </c>
      <c r="Z322" s="3">
        <v>2.3149370796502646</v>
      </c>
      <c r="AA322" s="3">
        <v>2.2497916852836832</v>
      </c>
      <c r="AB322" s="3">
        <v>12.08979615849187</v>
      </c>
      <c r="AC322" s="3">
        <f t="shared" ref="AC322:AC385" si="5">AA322-AB322</f>
        <v>-9.8400044732081859</v>
      </c>
      <c r="AD322" s="21">
        <v>0</v>
      </c>
      <c r="AE322" s="2">
        <f>((Z322*1000)*(O322/100))/'Sq Ft lookup'!$D$9</f>
        <v>0</v>
      </c>
      <c r="AF322" s="26">
        <f>(100-J322)/100*Y322*1000/'Sq Ft lookup'!$D$9</f>
        <v>0.71293466356741453</v>
      </c>
      <c r="AG322" s="26">
        <f>(100-K322)/100*Z322*1000/'Sq Ft lookup'!$D$9</f>
        <v>0.13388701240893813</v>
      </c>
    </row>
    <row r="323" spans="1:33">
      <c r="A323" t="s">
        <v>2165</v>
      </c>
      <c r="B323" t="s">
        <v>2149</v>
      </c>
      <c r="C323" t="s">
        <v>1808</v>
      </c>
      <c r="D323" t="s">
        <v>2150</v>
      </c>
      <c r="E323" t="s">
        <v>1810</v>
      </c>
      <c r="F323">
        <v>2004</v>
      </c>
      <c r="G323" t="s">
        <v>75</v>
      </c>
      <c r="H323" t="s">
        <v>235</v>
      </c>
      <c r="I323" t="s">
        <v>63</v>
      </c>
      <c r="J323" s="2">
        <v>73.085118969774427</v>
      </c>
      <c r="K323" s="2">
        <v>76.997404641817539</v>
      </c>
      <c r="L323" s="2">
        <v>92.484573028696914</v>
      </c>
      <c r="M323" s="2">
        <v>93.213183970576992</v>
      </c>
      <c r="N323" s="2">
        <v>0</v>
      </c>
      <c r="O323" s="2">
        <v>0</v>
      </c>
      <c r="P323" s="2">
        <v>0</v>
      </c>
      <c r="Q323" s="2">
        <v>0</v>
      </c>
      <c r="R323" s="3">
        <v>17628.551238870376</v>
      </c>
      <c r="S323" s="3">
        <v>15928.872278695837</v>
      </c>
      <c r="T323" s="27" t="s">
        <v>41</v>
      </c>
      <c r="U323" t="s">
        <v>41</v>
      </c>
      <c r="V323">
        <v>4.3204806031589866</v>
      </c>
      <c r="W323" s="3">
        <v>3.9010628181893581</v>
      </c>
      <c r="X323" s="3">
        <v>9.322372997302061</v>
      </c>
      <c r="Y323" s="3">
        <v>7.8638233491426961</v>
      </c>
      <c r="Z323" s="3">
        <v>3.6268333738502783</v>
      </c>
      <c r="AA323" s="3">
        <v>3.1812053000616656</v>
      </c>
      <c r="AB323" s="3">
        <v>12.088146745886135</v>
      </c>
      <c r="AC323" s="3">
        <f t="shared" si="5"/>
        <v>-8.9069414458244687</v>
      </c>
      <c r="AD323" s="21">
        <v>0</v>
      </c>
      <c r="AE323" s="2">
        <f>((Z323*1000)*(O323/100))/'Sq Ft lookup'!$D$9</f>
        <v>0</v>
      </c>
      <c r="AF323" s="26">
        <f>(100-J323)/100*Y323*1000/'Sq Ft lookup'!$D$9</f>
        <v>1.0540531368769206</v>
      </c>
      <c r="AG323" s="26">
        <f>(100-K323)/100*Z323*1000/'Sq Ft lookup'!$D$9</f>
        <v>0.41547101857684088</v>
      </c>
    </row>
    <row r="324" spans="1:33">
      <c r="A324" t="s">
        <v>2166</v>
      </c>
      <c r="B324" t="s">
        <v>2149</v>
      </c>
      <c r="C324" t="s">
        <v>1808</v>
      </c>
      <c r="D324" t="s">
        <v>2150</v>
      </c>
      <c r="E324" t="s">
        <v>1810</v>
      </c>
      <c r="F324">
        <v>2004</v>
      </c>
      <c r="G324" t="s">
        <v>75</v>
      </c>
      <c r="H324" t="s">
        <v>76</v>
      </c>
      <c r="I324" t="s">
        <v>77</v>
      </c>
      <c r="J324" s="2">
        <v>70.997297404940056</v>
      </c>
      <c r="K324" s="2">
        <v>74.271795045628124</v>
      </c>
      <c r="L324" s="2">
        <v>88.014484339021976</v>
      </c>
      <c r="M324" s="2">
        <v>89.176313015300281</v>
      </c>
      <c r="N324" s="2">
        <v>0</v>
      </c>
      <c r="O324" s="2">
        <v>0</v>
      </c>
      <c r="P324" s="2">
        <v>0</v>
      </c>
      <c r="Q324" s="2">
        <v>0</v>
      </c>
      <c r="R324" s="3">
        <v>17333.987709785</v>
      </c>
      <c r="S324" s="3">
        <v>15666.408013498931</v>
      </c>
      <c r="T324" s="27" t="s">
        <v>41</v>
      </c>
      <c r="U324" t="s">
        <v>41</v>
      </c>
      <c r="V324">
        <v>7.8998835594119345</v>
      </c>
      <c r="W324" s="3">
        <v>7.1329656196639784</v>
      </c>
      <c r="X324" s="3">
        <v>9.1795342160160249</v>
      </c>
      <c r="Y324" s="3">
        <v>7.7224726679287015</v>
      </c>
      <c r="Z324" s="3">
        <v>5.0797168091307636</v>
      </c>
      <c r="AA324" s="3">
        <v>4.3988804066807905</v>
      </c>
      <c r="AB324" s="3">
        <v>2.5966029524023218</v>
      </c>
      <c r="AC324" s="3">
        <f t="shared" si="5"/>
        <v>1.8022774542784687</v>
      </c>
      <c r="AD324" s="21">
        <v>0</v>
      </c>
      <c r="AE324" s="2">
        <f>((Z324*1000)*(O324/100))/'Sq Ft lookup'!$D$9</f>
        <v>0</v>
      </c>
      <c r="AF324" s="26">
        <f>(100-J324)/100*Y324*1000/'Sq Ft lookup'!$D$9</f>
        <v>1.1154012852909125</v>
      </c>
      <c r="AG324" s="26">
        <f>(100-K324)/100*Z324*1000/'Sq Ft lookup'!$D$9</f>
        <v>0.65085654967870621</v>
      </c>
    </row>
    <row r="325" spans="1:33">
      <c r="A325" t="s">
        <v>2167</v>
      </c>
      <c r="B325" t="s">
        <v>2149</v>
      </c>
      <c r="C325" t="s">
        <v>1808</v>
      </c>
      <c r="D325" t="s">
        <v>2150</v>
      </c>
      <c r="E325" t="s">
        <v>1810</v>
      </c>
      <c r="F325">
        <v>2004</v>
      </c>
      <c r="G325" t="s">
        <v>61</v>
      </c>
      <c r="H325" t="s">
        <v>62</v>
      </c>
      <c r="I325" t="s">
        <v>63</v>
      </c>
      <c r="J325" s="2">
        <v>62.038926683307302</v>
      </c>
      <c r="K325" s="2">
        <v>65.116258404381469</v>
      </c>
      <c r="L325" s="2">
        <v>86.719167662448584</v>
      </c>
      <c r="M325" s="2">
        <v>87.932816602062644</v>
      </c>
      <c r="N325" s="2">
        <v>0</v>
      </c>
      <c r="O325" s="2">
        <v>0</v>
      </c>
      <c r="P325" s="2">
        <v>0</v>
      </c>
      <c r="Q325" s="2">
        <v>0</v>
      </c>
      <c r="R325" s="3">
        <v>15846.947698668402</v>
      </c>
      <c r="S325" s="3">
        <v>14425.645126670321</v>
      </c>
      <c r="T325" s="27" t="s">
        <v>41</v>
      </c>
      <c r="U325" t="s">
        <v>41</v>
      </c>
      <c r="V325">
        <v>2.8550674140434245</v>
      </c>
      <c r="W325" s="3">
        <v>2.5941249184615907</v>
      </c>
      <c r="X325" s="3">
        <v>5.6938181946773598</v>
      </c>
      <c r="Y325" s="3">
        <v>4.8703073788031528</v>
      </c>
      <c r="Z325" s="3">
        <v>3.1816262638278721</v>
      </c>
      <c r="AA325" s="3">
        <v>2.8922564277382063</v>
      </c>
      <c r="AB325" s="3">
        <v>3.2298267830414589</v>
      </c>
      <c r="AC325" s="3">
        <f t="shared" si="5"/>
        <v>-0.33757035530325252</v>
      </c>
      <c r="AD325" s="21">
        <v>0</v>
      </c>
      <c r="AE325" s="2">
        <f>((Z325*1000)*(O325/100))/'Sq Ft lookup'!$D$9</f>
        <v>0</v>
      </c>
      <c r="AF325" s="26">
        <f>(100-J325)/100*Y325*1000/'Sq Ft lookup'!$D$9</f>
        <v>0.92072756713932224</v>
      </c>
      <c r="AG325" s="26">
        <f>(100-K325)/100*Z325*1000/'Sq Ft lookup'!$D$9</f>
        <v>0.5527242452251232</v>
      </c>
    </row>
    <row r="326" spans="1:33">
      <c r="A326" t="s">
        <v>2168</v>
      </c>
      <c r="B326" t="s">
        <v>2169</v>
      </c>
      <c r="C326" t="s">
        <v>1808</v>
      </c>
      <c r="D326" t="s">
        <v>2170</v>
      </c>
      <c r="E326" t="s">
        <v>1810</v>
      </c>
      <c r="F326">
        <v>2004</v>
      </c>
      <c r="G326" t="s">
        <v>79</v>
      </c>
      <c r="H326" t="s">
        <v>62</v>
      </c>
      <c r="I326" t="s">
        <v>70</v>
      </c>
      <c r="J326" s="2">
        <v>34.703889501915953</v>
      </c>
      <c r="K326" s="2">
        <v>32.655021081099441</v>
      </c>
      <c r="L326" s="2">
        <v>81.036856047604431</v>
      </c>
      <c r="M326" s="2">
        <v>81.122095706464009</v>
      </c>
      <c r="N326" s="2">
        <v>0</v>
      </c>
      <c r="O326" s="2">
        <v>0</v>
      </c>
      <c r="P326" s="2">
        <v>0</v>
      </c>
      <c r="Q326" s="2">
        <v>0</v>
      </c>
      <c r="R326" s="3">
        <v>13527.393443908944</v>
      </c>
      <c r="S326" s="3">
        <v>13487.757984378088</v>
      </c>
      <c r="T326" s="27" t="s">
        <v>41</v>
      </c>
      <c r="U326" t="s">
        <v>41</v>
      </c>
      <c r="V326">
        <v>3.1139616628297322</v>
      </c>
      <c r="W326" s="3">
        <v>3.0998004514546804</v>
      </c>
      <c r="X326" s="3">
        <v>4.2175740077970918</v>
      </c>
      <c r="Y326" s="3">
        <v>4.0572190667587806</v>
      </c>
      <c r="Z326" s="3">
        <v>3.7305726636957082</v>
      </c>
      <c r="AA326" s="3">
        <v>3.7700891941850019</v>
      </c>
      <c r="AB326" s="3">
        <v>2.5590757537143736</v>
      </c>
      <c r="AC326" s="3">
        <f t="shared" si="5"/>
        <v>1.2110134404706283</v>
      </c>
      <c r="AD326" s="21">
        <v>0</v>
      </c>
      <c r="AE326" s="2">
        <f>((Z326*1000)*(O326/100))/'Sq Ft lookup'!$D$9</f>
        <v>0</v>
      </c>
      <c r="AF326" s="26">
        <f>(100-J326)/100*Y326*1000/'Sq Ft lookup'!$D$9</f>
        <v>1.3193258192132211</v>
      </c>
      <c r="AG326" s="26">
        <f>(100-K326)/100*Z326*1000/'Sq Ft lookup'!$D$9</f>
        <v>1.251171998964214</v>
      </c>
    </row>
    <row r="327" spans="1:33">
      <c r="A327" t="s">
        <v>2171</v>
      </c>
      <c r="B327" t="s">
        <v>2169</v>
      </c>
      <c r="C327" t="s">
        <v>1808</v>
      </c>
      <c r="D327" t="s">
        <v>2170</v>
      </c>
      <c r="E327" t="s">
        <v>1810</v>
      </c>
      <c r="F327">
        <v>2004</v>
      </c>
      <c r="G327" t="s">
        <v>81</v>
      </c>
      <c r="H327" t="s">
        <v>82</v>
      </c>
      <c r="I327" t="s">
        <v>77</v>
      </c>
      <c r="J327" s="2">
        <v>49.263990408631223</v>
      </c>
      <c r="K327" s="2">
        <v>47.981551002972466</v>
      </c>
      <c r="L327" s="2">
        <v>75.307904740673877</v>
      </c>
      <c r="M327" s="2">
        <v>75.438413691665673</v>
      </c>
      <c r="N327" s="2">
        <v>0</v>
      </c>
      <c r="O327" s="2">
        <v>0</v>
      </c>
      <c r="P327" s="2">
        <v>0</v>
      </c>
      <c r="Q327" s="2">
        <v>0</v>
      </c>
      <c r="R327" s="3">
        <v>13762.225294211981</v>
      </c>
      <c r="S327" s="3">
        <v>13698.859308350908</v>
      </c>
      <c r="T327" s="27" t="s">
        <v>41</v>
      </c>
      <c r="U327" t="s">
        <v>41</v>
      </c>
      <c r="V327">
        <v>6.3855023846112013</v>
      </c>
      <c r="W327" s="3">
        <v>6.3513154129349116</v>
      </c>
      <c r="X327" s="3">
        <v>4.8387213398126958</v>
      </c>
      <c r="Y327" s="3">
        <v>3.8527085401931274</v>
      </c>
      <c r="Z327" s="3">
        <v>3.3588140085911093</v>
      </c>
      <c r="AA327" s="3">
        <v>3.4709354273798829</v>
      </c>
      <c r="AB327" s="3">
        <v>2.5680131920471978</v>
      </c>
      <c r="AC327" s="3">
        <f t="shared" si="5"/>
        <v>0.90292223533268512</v>
      </c>
      <c r="AD327" s="21">
        <v>0</v>
      </c>
      <c r="AE327" s="2">
        <f>((Z327*1000)*(O327/100))/'Sq Ft lookup'!$D$9</f>
        <v>0</v>
      </c>
      <c r="AF327" s="26">
        <f>(100-J327)/100*Y327*1000/'Sq Ft lookup'!$D$9</f>
        <v>0.97346144147403846</v>
      </c>
      <c r="AG327" s="26">
        <f>(100-K327)/100*Z327*1000/'Sq Ft lookup'!$D$9</f>
        <v>0.87012099201393545</v>
      </c>
    </row>
    <row r="328" spans="1:33">
      <c r="A328" t="s">
        <v>2172</v>
      </c>
      <c r="B328" t="s">
        <v>2169</v>
      </c>
      <c r="C328" t="s">
        <v>1808</v>
      </c>
      <c r="D328" t="s">
        <v>2170</v>
      </c>
      <c r="E328" t="s">
        <v>1810</v>
      </c>
      <c r="F328">
        <v>2004</v>
      </c>
      <c r="G328" t="s">
        <v>59</v>
      </c>
      <c r="H328" t="s">
        <v>44</v>
      </c>
      <c r="I328" t="s">
        <v>45</v>
      </c>
      <c r="J328" s="2">
        <v>42.609028884102372</v>
      </c>
      <c r="K328" s="2">
        <v>47.351412721815514</v>
      </c>
      <c r="L328" s="2">
        <v>83.241055456591212</v>
      </c>
      <c r="M328" s="2">
        <v>84.665586773107734</v>
      </c>
      <c r="N328" s="2">
        <v>0</v>
      </c>
      <c r="O328" s="2">
        <v>0</v>
      </c>
      <c r="P328" s="2">
        <v>0</v>
      </c>
      <c r="Q328" s="2">
        <v>0</v>
      </c>
      <c r="R328" s="3">
        <v>16564.502612862863</v>
      </c>
      <c r="S328" s="3">
        <v>15188.151061290266</v>
      </c>
      <c r="T328" s="27" t="s">
        <v>41</v>
      </c>
      <c r="U328" t="s">
        <v>41</v>
      </c>
      <c r="V328">
        <v>2.3657779567548678</v>
      </c>
      <c r="W328" s="3">
        <v>2.1645374795674659</v>
      </c>
      <c r="X328" s="3">
        <v>5.5641045796722031</v>
      </c>
      <c r="Y328" s="3">
        <v>4.6077892587064557</v>
      </c>
      <c r="Z328" s="3">
        <v>4.960509475755666</v>
      </c>
      <c r="AA328" s="3">
        <v>4.314760794330164</v>
      </c>
      <c r="AB328" s="3">
        <v>3.7031305654688311</v>
      </c>
      <c r="AC328" s="3">
        <f t="shared" si="5"/>
        <v>0.61163022886133289</v>
      </c>
      <c r="AD328" s="21">
        <v>0</v>
      </c>
      <c r="AE328" s="2">
        <f>((Z328*1000)*(O328/100))/'Sq Ft lookup'!$D$9</f>
        <v>0</v>
      </c>
      <c r="AF328" s="26">
        <f>(100-J328)/100*Y328*1000/'Sq Ft lookup'!$D$9</f>
        <v>1.3169596626223385</v>
      </c>
      <c r="AG328" s="26">
        <f>(100-K328)/100*Z328*1000/'Sq Ft lookup'!$D$9</f>
        <v>1.3006166139371682</v>
      </c>
    </row>
    <row r="329" spans="1:33">
      <c r="A329" t="s">
        <v>2173</v>
      </c>
      <c r="B329" t="s">
        <v>2169</v>
      </c>
      <c r="C329" t="s">
        <v>1808</v>
      </c>
      <c r="D329" t="s">
        <v>2170</v>
      </c>
      <c r="E329" t="s">
        <v>1810</v>
      </c>
      <c r="F329">
        <v>2004</v>
      </c>
      <c r="G329" t="s">
        <v>68</v>
      </c>
      <c r="H329" t="s">
        <v>69</v>
      </c>
      <c r="I329" t="s">
        <v>70</v>
      </c>
      <c r="J329" s="2">
        <v>55.804491425904004</v>
      </c>
      <c r="K329" s="2">
        <v>54.068876159147841</v>
      </c>
      <c r="L329" s="2">
        <v>89.553948939331491</v>
      </c>
      <c r="M329" s="2">
        <v>89.329156340321191</v>
      </c>
      <c r="N329" s="2">
        <v>0</v>
      </c>
      <c r="O329" s="2">
        <v>0</v>
      </c>
      <c r="P329" s="2">
        <v>0</v>
      </c>
      <c r="Q329" s="2">
        <v>0</v>
      </c>
      <c r="R329" s="3">
        <v>8693.249326910096</v>
      </c>
      <c r="S329" s="3">
        <v>8882.3074049754596</v>
      </c>
      <c r="T329" s="27" t="s">
        <v>41</v>
      </c>
      <c r="U329" t="s">
        <v>41</v>
      </c>
      <c r="V329">
        <v>0.97107885003977579</v>
      </c>
      <c r="W329" s="3">
        <v>0.99198562457394868</v>
      </c>
      <c r="X329" s="3">
        <v>3.0297415923792022</v>
      </c>
      <c r="Y329" s="3">
        <v>3.0540349553187598</v>
      </c>
      <c r="Z329" s="3">
        <v>1.6814497835899918</v>
      </c>
      <c r="AA329" s="3">
        <v>1.7681551040821017</v>
      </c>
      <c r="AB329" s="3">
        <v>3.3297481812671563</v>
      </c>
      <c r="AC329" s="3">
        <f t="shared" si="5"/>
        <v>-1.5615930771850546</v>
      </c>
      <c r="AD329" s="21">
        <v>0</v>
      </c>
      <c r="AE329" s="2">
        <f>((Z329*1000)*(O329/100))/'Sq Ft lookup'!$D$9</f>
        <v>0</v>
      </c>
      <c r="AF329" s="26">
        <f>(100-J329)/100*Y329*1000/'Sq Ft lookup'!$D$9</f>
        <v>0.67218440265627055</v>
      </c>
      <c r="AG329" s="26">
        <f>(100-K329)/100*Z329*1000/'Sq Ft lookup'!$D$9</f>
        <v>0.38461592750122497</v>
      </c>
    </row>
    <row r="330" spans="1:33">
      <c r="A330" t="s">
        <v>2174</v>
      </c>
      <c r="B330" t="s">
        <v>2169</v>
      </c>
      <c r="C330" t="s">
        <v>1808</v>
      </c>
      <c r="D330" t="s">
        <v>2170</v>
      </c>
      <c r="E330" t="s">
        <v>1810</v>
      </c>
      <c r="F330">
        <v>2004</v>
      </c>
      <c r="G330" t="s">
        <v>47</v>
      </c>
      <c r="H330" t="s">
        <v>220</v>
      </c>
      <c r="I330" t="s">
        <v>57</v>
      </c>
      <c r="J330" s="2">
        <v>61.574946308940561</v>
      </c>
      <c r="K330" s="2">
        <v>66.097578911908016</v>
      </c>
      <c r="L330" s="2">
        <v>87.688339503566652</v>
      </c>
      <c r="M330" s="2">
        <v>89.197645086568727</v>
      </c>
      <c r="N330" s="2">
        <v>0</v>
      </c>
      <c r="O330" s="2">
        <v>0</v>
      </c>
      <c r="P330" s="2">
        <v>0</v>
      </c>
      <c r="Q330" s="2">
        <v>0</v>
      </c>
      <c r="R330" s="3">
        <v>30027.839399099215</v>
      </c>
      <c r="S330" s="3">
        <v>26371.91556576125</v>
      </c>
      <c r="T330" s="27" t="s">
        <v>41</v>
      </c>
      <c r="U330" t="s">
        <v>41</v>
      </c>
      <c r="V330">
        <v>6.1148089673453976</v>
      </c>
      <c r="W330" s="3">
        <v>5.364974380934199</v>
      </c>
      <c r="X330" s="3">
        <v>14.922104803599677</v>
      </c>
      <c r="Y330" s="3">
        <v>11.850211816375506</v>
      </c>
      <c r="Z330" s="3">
        <v>13.639980625004952</v>
      </c>
      <c r="AA330" s="3">
        <v>10.988308388440394</v>
      </c>
      <c r="AB330" s="3">
        <v>2.5764856652052179</v>
      </c>
      <c r="AC330" s="3">
        <f t="shared" si="5"/>
        <v>8.4118227232351757</v>
      </c>
      <c r="AD330" s="21">
        <v>0</v>
      </c>
      <c r="AE330" s="2">
        <f>((Z330*1000)*(O330/100))/'Sq Ft lookup'!$D$9</f>
        <v>0</v>
      </c>
      <c r="AF330" s="26">
        <f>(100-J330)/100*Y330*1000/'Sq Ft lookup'!$D$9</f>
        <v>2.2676545084395214</v>
      </c>
      <c r="AG330" s="26">
        <f>(100-K330)/100*Z330*1000/'Sq Ft lookup'!$D$9</f>
        <v>2.3029301134578386</v>
      </c>
    </row>
    <row r="331" spans="1:33">
      <c r="A331" t="s">
        <v>2175</v>
      </c>
      <c r="B331" t="s">
        <v>2169</v>
      </c>
      <c r="C331" t="s">
        <v>1808</v>
      </c>
      <c r="D331" t="s">
        <v>2170</v>
      </c>
      <c r="E331" t="s">
        <v>1810</v>
      </c>
      <c r="F331">
        <v>2004</v>
      </c>
      <c r="G331" t="s">
        <v>47</v>
      </c>
      <c r="H331" t="s">
        <v>39</v>
      </c>
      <c r="I331" t="s">
        <v>40</v>
      </c>
      <c r="J331" s="2">
        <v>89.124152943842589</v>
      </c>
      <c r="K331" s="2">
        <v>89.302850706834832</v>
      </c>
      <c r="L331" s="2">
        <v>95.897029902181586</v>
      </c>
      <c r="M331" s="2">
        <v>96.558800630785356</v>
      </c>
      <c r="N331" s="2">
        <v>0</v>
      </c>
      <c r="O331" s="2">
        <v>0</v>
      </c>
      <c r="P331" s="2">
        <v>0</v>
      </c>
      <c r="Q331" s="2">
        <v>0</v>
      </c>
      <c r="R331" s="3">
        <v>30488.33448645052</v>
      </c>
      <c r="S331" s="3">
        <v>25508.447371936734</v>
      </c>
      <c r="T331" s="27" t="s">
        <v>41</v>
      </c>
      <c r="U331" t="s">
        <v>41</v>
      </c>
      <c r="V331">
        <v>4.7452886077079546</v>
      </c>
      <c r="W331" s="3">
        <v>3.9796679803617123</v>
      </c>
      <c r="X331" s="3">
        <v>15.122328096247418</v>
      </c>
      <c r="Y331" s="3">
        <v>11.541218227067372</v>
      </c>
      <c r="Z331" s="3">
        <v>2.3061072481199121</v>
      </c>
      <c r="AA331" s="3">
        <v>2.2414674704620623</v>
      </c>
      <c r="AB331" s="3">
        <v>2.5656339043279912</v>
      </c>
      <c r="AC331" s="3">
        <f t="shared" si="5"/>
        <v>-0.32416643386592892</v>
      </c>
      <c r="AD331" s="21">
        <v>0</v>
      </c>
      <c r="AE331" s="2">
        <f>((Z331*1000)*(O331/100))/'Sq Ft lookup'!$D$9</f>
        <v>0</v>
      </c>
      <c r="AF331" s="26">
        <f>(100-J331)/100*Y331*1000/'Sq Ft lookup'!$D$9</f>
        <v>0.62510221254641907</v>
      </c>
      <c r="AG331" s="26">
        <f>(100-K331)/100*Z331*1000/'Sq Ft lookup'!$D$9</f>
        <v>0.12285245776488542</v>
      </c>
    </row>
    <row r="332" spans="1:33">
      <c r="A332" t="s">
        <v>2176</v>
      </c>
      <c r="B332" t="s">
        <v>2169</v>
      </c>
      <c r="C332" t="s">
        <v>1808</v>
      </c>
      <c r="D332" t="s">
        <v>2170</v>
      </c>
      <c r="E332" t="s">
        <v>1810</v>
      </c>
      <c r="F332">
        <v>2004</v>
      </c>
      <c r="G332" t="s">
        <v>49</v>
      </c>
      <c r="H332" t="s">
        <v>44</v>
      </c>
      <c r="I332" t="s">
        <v>45</v>
      </c>
      <c r="J332" s="2">
        <v>41.246073049170192</v>
      </c>
      <c r="K332" s="2">
        <v>46.498120628117192</v>
      </c>
      <c r="L332" s="2">
        <v>82.025857603621603</v>
      </c>
      <c r="M332" s="2">
        <v>83.838926602529952</v>
      </c>
      <c r="N332" s="2">
        <v>0</v>
      </c>
      <c r="O332" s="2">
        <v>0</v>
      </c>
      <c r="P332" s="2">
        <v>0</v>
      </c>
      <c r="Q332" s="2">
        <v>0</v>
      </c>
      <c r="R332" s="3">
        <v>17983.138507723903</v>
      </c>
      <c r="S332" s="3">
        <v>16241.069013933427</v>
      </c>
      <c r="T332" s="27" t="s">
        <v>41</v>
      </c>
      <c r="U332" t="s">
        <v>41</v>
      </c>
      <c r="V332">
        <v>2.5258614706390095</v>
      </c>
      <c r="W332" s="3">
        <v>2.2709916259403418</v>
      </c>
      <c r="X332" s="3">
        <v>5.5391441387833522</v>
      </c>
      <c r="Y332" s="3">
        <v>4.5924719752829457</v>
      </c>
      <c r="Z332" s="3">
        <v>5.063168266121103</v>
      </c>
      <c r="AA332" s="3">
        <v>4.347233597679848</v>
      </c>
      <c r="AB332" s="3">
        <v>2.8338138577098357</v>
      </c>
      <c r="AC332" s="3">
        <f t="shared" si="5"/>
        <v>1.5134197399700122</v>
      </c>
      <c r="AD332" s="21">
        <v>0</v>
      </c>
      <c r="AE332" s="2">
        <f>((Z332*1000)*(O332/100))/'Sq Ft lookup'!$D$9</f>
        <v>0</v>
      </c>
      <c r="AF332" s="26">
        <f>(100-J332)/100*Y332*1000/'Sq Ft lookup'!$D$9</f>
        <v>1.3437537995991398</v>
      </c>
      <c r="AG332" s="26">
        <f>(100-K332)/100*Z332*1000/'Sq Ft lookup'!$D$9</f>
        <v>1.3490488934938063</v>
      </c>
    </row>
    <row r="333" spans="1:33">
      <c r="A333" t="s">
        <v>2177</v>
      </c>
      <c r="B333" t="s">
        <v>2169</v>
      </c>
      <c r="C333" t="s">
        <v>1808</v>
      </c>
      <c r="D333" t="s">
        <v>2170</v>
      </c>
      <c r="E333" t="s">
        <v>1810</v>
      </c>
      <c r="F333">
        <v>2004</v>
      </c>
      <c r="G333" t="s">
        <v>65</v>
      </c>
      <c r="H333" t="s">
        <v>230</v>
      </c>
      <c r="I333" t="s">
        <v>63</v>
      </c>
      <c r="J333" s="2">
        <v>83.015587882706299</v>
      </c>
      <c r="K333" s="2">
        <v>84.526380802739084</v>
      </c>
      <c r="L333" s="2">
        <v>94.494977536538471</v>
      </c>
      <c r="M333" s="2">
        <v>95.342328342780675</v>
      </c>
      <c r="N333" s="2">
        <v>0</v>
      </c>
      <c r="O333" s="2">
        <v>0</v>
      </c>
      <c r="P333" s="2">
        <v>0</v>
      </c>
      <c r="Q333" s="2">
        <v>0</v>
      </c>
      <c r="R333" s="3">
        <v>25260.711841196913</v>
      </c>
      <c r="S333" s="3">
        <v>21253.481585592661</v>
      </c>
      <c r="T333" s="27" t="s">
        <v>41</v>
      </c>
      <c r="U333" t="s">
        <v>41</v>
      </c>
      <c r="V333">
        <v>4.7467400269692783</v>
      </c>
      <c r="W333" s="3">
        <v>4.0158550479110513</v>
      </c>
      <c r="X333" s="3">
        <v>12.295737055752793</v>
      </c>
      <c r="Y333" s="3">
        <v>8.6031305896482806</v>
      </c>
      <c r="Z333" s="3">
        <v>2.9139464191866518</v>
      </c>
      <c r="AA333" s="3">
        <v>2.5886752268131179</v>
      </c>
      <c r="AB333" s="3">
        <v>13.583846987304067</v>
      </c>
      <c r="AC333" s="3">
        <f t="shared" si="5"/>
        <v>-10.995171760490949</v>
      </c>
      <c r="AD333" s="21">
        <v>0</v>
      </c>
      <c r="AE333" s="2">
        <f>((Z333*1000)*(O333/100))/'Sq Ft lookup'!$D$9</f>
        <v>0</v>
      </c>
      <c r="AF333" s="26">
        <f>(100-J333)/100*Y333*1000/'Sq Ft lookup'!$D$9</f>
        <v>0.72768483781614723</v>
      </c>
      <c r="AG333" s="26">
        <f>(100-K333)/100*Z333*1000/'Sq Ft lookup'!$D$9</f>
        <v>0.22454829308623644</v>
      </c>
    </row>
    <row r="334" spans="1:33">
      <c r="A334" t="s">
        <v>2178</v>
      </c>
      <c r="B334" t="s">
        <v>2169</v>
      </c>
      <c r="C334" t="s">
        <v>1808</v>
      </c>
      <c r="D334" t="s">
        <v>2170</v>
      </c>
      <c r="E334" t="s">
        <v>1810</v>
      </c>
      <c r="F334">
        <v>2004</v>
      </c>
      <c r="G334" t="s">
        <v>65</v>
      </c>
      <c r="H334" t="s">
        <v>66</v>
      </c>
      <c r="I334" t="s">
        <v>57</v>
      </c>
      <c r="J334" s="2">
        <v>83.067167537797602</v>
      </c>
      <c r="K334" s="2">
        <v>84.186178656383916</v>
      </c>
      <c r="L334" s="2">
        <v>91.016319602997413</v>
      </c>
      <c r="M334" s="2">
        <v>92.303744290267403</v>
      </c>
      <c r="N334" s="2">
        <v>0</v>
      </c>
      <c r="O334" s="2">
        <v>0</v>
      </c>
      <c r="P334" s="2">
        <v>0</v>
      </c>
      <c r="Q334" s="2">
        <v>0</v>
      </c>
      <c r="R334" s="3">
        <v>25640.398614560756</v>
      </c>
      <c r="S334" s="3">
        <v>21961.721505914957</v>
      </c>
      <c r="T334" s="27" t="s">
        <v>41</v>
      </c>
      <c r="U334" t="s">
        <v>41</v>
      </c>
      <c r="V334">
        <v>2.6434249663986624</v>
      </c>
      <c r="W334" s="3">
        <v>2.2645349384622824</v>
      </c>
      <c r="X334" s="3">
        <v>12.381625210582573</v>
      </c>
      <c r="Y334" s="3">
        <v>8.7143434140374403</v>
      </c>
      <c r="Z334" s="3">
        <v>2.8703243199116906</v>
      </c>
      <c r="AA334" s="3">
        <v>2.6212249461603774</v>
      </c>
      <c r="AB334" s="3">
        <v>13.603075330140479</v>
      </c>
      <c r="AC334" s="3">
        <f t="shared" si="5"/>
        <v>-10.981850383980102</v>
      </c>
      <c r="AD334" s="21">
        <v>0</v>
      </c>
      <c r="AE334" s="2">
        <f>((Z334*1000)*(O334/100))/'Sq Ft lookup'!$D$9</f>
        <v>0</v>
      </c>
      <c r="AF334" s="26">
        <f>(100-J334)/100*Y334*1000/'Sq Ft lookup'!$D$9</f>
        <v>0.73485317254976523</v>
      </c>
      <c r="AG334" s="26">
        <f>(100-K334)/100*Z334*1000/'Sq Ft lookup'!$D$9</f>
        <v>0.22604978084322616</v>
      </c>
    </row>
    <row r="335" spans="1:33">
      <c r="A335" t="s">
        <v>2179</v>
      </c>
      <c r="B335" t="s">
        <v>2169</v>
      </c>
      <c r="C335" t="s">
        <v>1808</v>
      </c>
      <c r="D335" t="s">
        <v>2170</v>
      </c>
      <c r="E335" t="s">
        <v>1810</v>
      </c>
      <c r="F335">
        <v>2004</v>
      </c>
      <c r="G335" t="s">
        <v>72</v>
      </c>
      <c r="H335" t="s">
        <v>73</v>
      </c>
      <c r="I335" t="s">
        <v>63</v>
      </c>
      <c r="J335" s="2">
        <v>77.102255561050526</v>
      </c>
      <c r="K335" s="2">
        <v>77.418533678459454</v>
      </c>
      <c r="L335" s="2">
        <v>89.463329290194622</v>
      </c>
      <c r="M335" s="2">
        <v>90.439974630175996</v>
      </c>
      <c r="N335" s="2">
        <v>0</v>
      </c>
      <c r="O335" s="2">
        <v>0</v>
      </c>
      <c r="P335" s="2">
        <v>0</v>
      </c>
      <c r="Q335" s="2">
        <v>0</v>
      </c>
      <c r="R335" s="3">
        <v>15125.518602562699</v>
      </c>
      <c r="S335" s="3">
        <v>13677.800070314503</v>
      </c>
      <c r="T335" s="27" t="s">
        <v>41</v>
      </c>
      <c r="U335" t="s">
        <v>41</v>
      </c>
      <c r="V335">
        <v>4.3410879976129708</v>
      </c>
      <c r="W335" s="3">
        <v>3.9385129391766562</v>
      </c>
      <c r="X335" s="3">
        <v>7.5763389129633678</v>
      </c>
      <c r="Y335" s="3">
        <v>6.41150046601512</v>
      </c>
      <c r="Z335" s="3">
        <v>2.5952938931031015</v>
      </c>
      <c r="AA335" s="3">
        <v>2.5944356738851546</v>
      </c>
      <c r="AB335" s="3">
        <v>3.1530284168150122</v>
      </c>
      <c r="AC335" s="3">
        <f t="shared" si="5"/>
        <v>-0.55859274292985761</v>
      </c>
      <c r="AD335" s="21">
        <v>0</v>
      </c>
      <c r="AE335" s="2">
        <f>((Z335*1000)*(O335/100))/'Sq Ft lookup'!$D$9</f>
        <v>0</v>
      </c>
      <c r="AF335" s="26">
        <f>(100-J335)/100*Y335*1000/'Sq Ft lookup'!$D$9</f>
        <v>0.73112001564252838</v>
      </c>
      <c r="AG335" s="26">
        <f>(100-K335)/100*Z335*1000/'Sq Ft lookup'!$D$9</f>
        <v>0.29186026713947982</v>
      </c>
    </row>
    <row r="336" spans="1:33">
      <c r="A336" t="s">
        <v>2180</v>
      </c>
      <c r="B336" t="s">
        <v>2169</v>
      </c>
      <c r="C336" t="s">
        <v>1808</v>
      </c>
      <c r="D336" t="s">
        <v>2170</v>
      </c>
      <c r="E336" t="s">
        <v>1810</v>
      </c>
      <c r="F336">
        <v>2004</v>
      </c>
      <c r="G336" t="s">
        <v>38</v>
      </c>
      <c r="H336" t="s">
        <v>39</v>
      </c>
      <c r="I336" t="s">
        <v>40</v>
      </c>
      <c r="J336" s="2">
        <v>89.621999301413226</v>
      </c>
      <c r="K336" s="2">
        <v>89.85251681667205</v>
      </c>
      <c r="L336" s="2">
        <v>95.020041739674639</v>
      </c>
      <c r="M336" s="2">
        <v>95.71533732097474</v>
      </c>
      <c r="N336" s="2">
        <v>0</v>
      </c>
      <c r="O336" s="2">
        <v>0</v>
      </c>
      <c r="P336" s="2">
        <v>0</v>
      </c>
      <c r="Q336" s="2">
        <v>0</v>
      </c>
      <c r="R336" s="3">
        <v>35112.388262385881</v>
      </c>
      <c r="S336" s="3">
        <v>30203.737617074567</v>
      </c>
      <c r="T336" s="27" t="s">
        <v>41</v>
      </c>
      <c r="U336" t="s">
        <v>41</v>
      </c>
      <c r="V336">
        <v>5.4796329964193475</v>
      </c>
      <c r="W336" s="3">
        <v>4.7144870539010162</v>
      </c>
      <c r="X336" s="3">
        <v>14.387967924119048</v>
      </c>
      <c r="Y336" s="3">
        <v>11.061866648563605</v>
      </c>
      <c r="Z336" s="3">
        <v>2.2472111736394722</v>
      </c>
      <c r="AA336" s="3">
        <v>2.159236335747484</v>
      </c>
      <c r="AB336" s="3">
        <v>1.6687046370381924</v>
      </c>
      <c r="AC336" s="3">
        <f t="shared" si="5"/>
        <v>0.49053169870929159</v>
      </c>
      <c r="AD336" s="21">
        <v>0</v>
      </c>
      <c r="AE336" s="2">
        <f>((Z336*1000)*(O336/100))/'Sq Ft lookup'!$D$9</f>
        <v>0</v>
      </c>
      <c r="AF336" s="26">
        <f>(100-J336)/100*Y336*1000/'Sq Ft lookup'!$D$9</f>
        <v>0.57171344525132883</v>
      </c>
      <c r="AG336" s="26">
        <f>(100-K336)/100*Z336*1000/'Sq Ft lookup'!$D$9</f>
        <v>0.1135634342325359</v>
      </c>
    </row>
    <row r="337" spans="1:33">
      <c r="A337" t="s">
        <v>2181</v>
      </c>
      <c r="B337" t="s">
        <v>2169</v>
      </c>
      <c r="C337" t="s">
        <v>1808</v>
      </c>
      <c r="D337" t="s">
        <v>2170</v>
      </c>
      <c r="E337" t="s">
        <v>1810</v>
      </c>
      <c r="F337">
        <v>2004</v>
      </c>
      <c r="G337" t="s">
        <v>43</v>
      </c>
      <c r="H337" t="s">
        <v>44</v>
      </c>
      <c r="I337" t="s">
        <v>45</v>
      </c>
      <c r="J337" s="2">
        <v>74.063979034004305</v>
      </c>
      <c r="K337" s="2">
        <v>77.457706447807183</v>
      </c>
      <c r="L337" s="2">
        <v>87.267357878690333</v>
      </c>
      <c r="M337" s="2">
        <v>89.060300592406023</v>
      </c>
      <c r="N337" s="2">
        <v>0</v>
      </c>
      <c r="O337" s="2">
        <v>0</v>
      </c>
      <c r="P337" s="2">
        <v>0</v>
      </c>
      <c r="Q337" s="2">
        <v>0</v>
      </c>
      <c r="R337" s="3">
        <v>23911.823202325231</v>
      </c>
      <c r="S337" s="3">
        <v>20678.550027162109</v>
      </c>
      <c r="T337" s="27" t="s">
        <v>41</v>
      </c>
      <c r="U337" t="s">
        <v>41</v>
      </c>
      <c r="V337">
        <v>6.7606817440389229</v>
      </c>
      <c r="W337" s="3">
        <v>5.8083331932105118</v>
      </c>
      <c r="X337" s="3">
        <v>13.488001810492609</v>
      </c>
      <c r="Y337" s="3">
        <v>10.312998656524186</v>
      </c>
      <c r="Z337" s="3">
        <v>12.168048645511167</v>
      </c>
      <c r="AA337" s="3">
        <v>9.6122832846443522</v>
      </c>
      <c r="AB337" s="3">
        <v>2.2637249206333339</v>
      </c>
      <c r="AC337" s="3">
        <f t="shared" si="5"/>
        <v>7.3485583640110184</v>
      </c>
      <c r="AD337" s="21">
        <v>0</v>
      </c>
      <c r="AE337" s="2">
        <f>((Z337*1000)*(O337/100))/'Sq Ft lookup'!$D$9</f>
        <v>0</v>
      </c>
      <c r="AF337" s="26">
        <f>(100-J337)/100*Y337*1000/'Sq Ft lookup'!$D$9</f>
        <v>1.3320624969018762</v>
      </c>
      <c r="AG337" s="26">
        <f>(100-K337)/100*Z337*1000/'Sq Ft lookup'!$D$9</f>
        <v>1.3660145643649149</v>
      </c>
    </row>
    <row r="338" spans="1:33">
      <c r="A338" t="s">
        <v>2182</v>
      </c>
      <c r="B338" t="s">
        <v>2169</v>
      </c>
      <c r="C338" t="s">
        <v>1808</v>
      </c>
      <c r="D338" t="s">
        <v>2170</v>
      </c>
      <c r="E338" t="s">
        <v>1810</v>
      </c>
      <c r="F338">
        <v>2004</v>
      </c>
      <c r="G338" t="s">
        <v>51</v>
      </c>
      <c r="H338" t="s">
        <v>52</v>
      </c>
      <c r="I338" t="s">
        <v>53</v>
      </c>
      <c r="J338" s="2">
        <v>85.344751714074945</v>
      </c>
      <c r="K338" s="2">
        <v>85.592490383310164</v>
      </c>
      <c r="L338" s="2">
        <v>92.519569019614863</v>
      </c>
      <c r="M338" s="2">
        <v>92.839221482805996</v>
      </c>
      <c r="N338" s="2">
        <v>0</v>
      </c>
      <c r="O338" s="2">
        <v>0</v>
      </c>
      <c r="P338" s="2">
        <v>0</v>
      </c>
      <c r="Q338" s="2">
        <v>0</v>
      </c>
      <c r="R338" s="3">
        <v>19936.852705331494</v>
      </c>
      <c r="S338" s="3">
        <v>19087.395117228403</v>
      </c>
      <c r="T338" s="27" t="s">
        <v>41</v>
      </c>
      <c r="U338" t="s">
        <v>41</v>
      </c>
      <c r="V338">
        <v>3.0739413552637282</v>
      </c>
      <c r="W338" s="3">
        <v>2.9423568176086627</v>
      </c>
      <c r="X338" s="3">
        <v>9.4982747255338005</v>
      </c>
      <c r="Y338" s="3">
        <v>8.153427162423899</v>
      </c>
      <c r="Z338" s="3">
        <v>2.9682272427061842</v>
      </c>
      <c r="AA338" s="3">
        <v>2.9895002112292661</v>
      </c>
      <c r="AB338" s="3">
        <v>2.2553770265234525</v>
      </c>
      <c r="AC338" s="3">
        <f t="shared" si="5"/>
        <v>0.73412318470581361</v>
      </c>
      <c r="AD338" s="21">
        <v>0</v>
      </c>
      <c r="AE338" s="2">
        <f>((Z338*1000)*(O338/100))/'Sq Ft lookup'!$D$9</f>
        <v>0</v>
      </c>
      <c r="AF338" s="26">
        <f>(100-J338)/100*Y338*1000/'Sq Ft lookup'!$D$9</f>
        <v>0.59507220839904196</v>
      </c>
      <c r="AG338" s="26">
        <f>(100-K338)/100*Z338*1000/'Sq Ft lookup'!$D$9</f>
        <v>0.21297192501897466</v>
      </c>
    </row>
    <row r="339" spans="1:33">
      <c r="A339" t="s">
        <v>2183</v>
      </c>
      <c r="B339" t="s">
        <v>2169</v>
      </c>
      <c r="C339" t="s">
        <v>1808</v>
      </c>
      <c r="D339" t="s">
        <v>2170</v>
      </c>
      <c r="E339" t="s">
        <v>1810</v>
      </c>
      <c r="F339">
        <v>2004</v>
      </c>
      <c r="G339" t="s">
        <v>55</v>
      </c>
      <c r="H339" t="s">
        <v>225</v>
      </c>
      <c r="I339" t="s">
        <v>40</v>
      </c>
      <c r="J339" s="2">
        <v>86.611246471943133</v>
      </c>
      <c r="K339" s="2">
        <v>87.789247035409062</v>
      </c>
      <c r="L339" s="2">
        <v>81.698082504593074</v>
      </c>
      <c r="M339" s="2">
        <v>85.522290908539887</v>
      </c>
      <c r="N339" s="2">
        <v>0</v>
      </c>
      <c r="O339" s="2">
        <v>0</v>
      </c>
      <c r="P339" s="2">
        <v>0</v>
      </c>
      <c r="Q339" s="2">
        <v>0</v>
      </c>
      <c r="R339" s="3">
        <v>31646.148598219042</v>
      </c>
      <c r="S339" s="3">
        <v>25044.997642916729</v>
      </c>
      <c r="T339" s="27" t="s">
        <v>41</v>
      </c>
      <c r="U339" t="s">
        <v>41</v>
      </c>
      <c r="V339">
        <v>14.317704452960751</v>
      </c>
      <c r="W339" s="3">
        <v>11.325816476792399</v>
      </c>
      <c r="X339" s="3">
        <v>13.43385600500765</v>
      </c>
      <c r="Y339" s="3">
        <v>9.3346056813386689</v>
      </c>
      <c r="Z339" s="3">
        <v>9.1782465545441667</v>
      </c>
      <c r="AA339" s="3">
        <v>6.8812479852576161</v>
      </c>
      <c r="AB339" s="3">
        <v>3.5559555809021339</v>
      </c>
      <c r="AC339" s="3">
        <f t="shared" si="5"/>
        <v>3.3252924043554821</v>
      </c>
      <c r="AD339" s="21">
        <v>0</v>
      </c>
      <c r="AE339" s="2">
        <f>((Z339*1000)*(O339/100))/'Sq Ft lookup'!$D$9</f>
        <v>0</v>
      </c>
      <c r="AF339" s="26">
        <f>(100-J339)/100*Y339*1000/'Sq Ft lookup'!$D$9</f>
        <v>0.62240405751515337</v>
      </c>
      <c r="AG339" s="26">
        <f>(100-K339)/100*Z339*1000/'Sq Ft lookup'!$D$9</f>
        <v>0.55813397074525273</v>
      </c>
    </row>
    <row r="340" spans="1:33">
      <c r="A340" t="s">
        <v>2184</v>
      </c>
      <c r="B340" t="s">
        <v>2169</v>
      </c>
      <c r="C340" t="s">
        <v>1808</v>
      </c>
      <c r="D340" t="s">
        <v>2170</v>
      </c>
      <c r="E340" t="s">
        <v>1810</v>
      </c>
      <c r="F340">
        <v>2004</v>
      </c>
      <c r="G340" t="s">
        <v>55</v>
      </c>
      <c r="H340" t="s">
        <v>56</v>
      </c>
      <c r="I340" t="s">
        <v>57</v>
      </c>
      <c r="J340" s="2">
        <v>87.979317787573748</v>
      </c>
      <c r="K340" s="2">
        <v>88.685875659115993</v>
      </c>
      <c r="L340" s="2">
        <v>89.886779956887878</v>
      </c>
      <c r="M340" s="2">
        <v>92.045880702595483</v>
      </c>
      <c r="N340" s="2">
        <v>0</v>
      </c>
      <c r="O340" s="2">
        <v>0</v>
      </c>
      <c r="P340" s="2">
        <v>0</v>
      </c>
      <c r="Q340" s="2">
        <v>0</v>
      </c>
      <c r="R340" s="3">
        <v>31144.439283823525</v>
      </c>
      <c r="S340" s="3">
        <v>24533.049284234086</v>
      </c>
      <c r="T340" s="27" t="s">
        <v>41</v>
      </c>
      <c r="U340" t="s">
        <v>41</v>
      </c>
      <c r="V340">
        <v>3.2056578044672892</v>
      </c>
      <c r="W340" s="3">
        <v>2.5212508285856092</v>
      </c>
      <c r="X340" s="3">
        <v>13.338348817695973</v>
      </c>
      <c r="Y340" s="3">
        <v>9.2454487531568113</v>
      </c>
      <c r="Z340" s="3">
        <v>2.3149370796502646</v>
      </c>
      <c r="AA340" s="3">
        <v>2.1558824527713081</v>
      </c>
      <c r="AB340" s="3">
        <v>3.5566610004655068</v>
      </c>
      <c r="AC340" s="3">
        <f t="shared" si="5"/>
        <v>-1.4007785476941987</v>
      </c>
      <c r="AD340" s="21">
        <v>0</v>
      </c>
      <c r="AE340" s="2">
        <f>((Z340*1000)*(O340/100))/'Sq Ft lookup'!$D$9</f>
        <v>0</v>
      </c>
      <c r="AF340" s="26">
        <f>(100-J340)/100*Y340*1000/'Sq Ft lookup'!$D$9</f>
        <v>0.55346913034347878</v>
      </c>
      <c r="AG340" s="26">
        <f>(100-K340)/100*Z340*1000/'Sq Ft lookup'!$D$9</f>
        <v>0.13043568705421316</v>
      </c>
    </row>
    <row r="341" spans="1:33">
      <c r="A341" t="s">
        <v>2185</v>
      </c>
      <c r="B341" t="s">
        <v>2169</v>
      </c>
      <c r="C341" t="s">
        <v>1808</v>
      </c>
      <c r="D341" t="s">
        <v>2170</v>
      </c>
      <c r="E341" t="s">
        <v>1810</v>
      </c>
      <c r="F341">
        <v>2004</v>
      </c>
      <c r="G341" t="s">
        <v>75</v>
      </c>
      <c r="H341" t="s">
        <v>235</v>
      </c>
      <c r="I341" t="s">
        <v>63</v>
      </c>
      <c r="J341" s="2">
        <v>73.085118969774427</v>
      </c>
      <c r="K341" s="2">
        <v>72.871270965799667</v>
      </c>
      <c r="L341" s="2">
        <v>92.484573028696914</v>
      </c>
      <c r="M341" s="2">
        <v>92.908893654931575</v>
      </c>
      <c r="N341" s="2">
        <v>0</v>
      </c>
      <c r="O341" s="2">
        <v>0</v>
      </c>
      <c r="P341" s="2">
        <v>0</v>
      </c>
      <c r="Q341" s="2">
        <v>0</v>
      </c>
      <c r="R341" s="3">
        <v>17628.551238870376</v>
      </c>
      <c r="S341" s="3">
        <v>16571.73976076554</v>
      </c>
      <c r="T341" s="27" t="s">
        <v>41</v>
      </c>
      <c r="U341" t="s">
        <v>41</v>
      </c>
      <c r="V341">
        <v>4.3204806031589866</v>
      </c>
      <c r="W341" s="3">
        <v>4.0759689348651085</v>
      </c>
      <c r="X341" s="3">
        <v>9.322372997302061</v>
      </c>
      <c r="Y341" s="3">
        <v>7.395891004137833</v>
      </c>
      <c r="Z341" s="3">
        <v>3.6268333738502783</v>
      </c>
      <c r="AA341" s="3">
        <v>3.6432219898986551</v>
      </c>
      <c r="AB341" s="3">
        <v>1.8506048684016165</v>
      </c>
      <c r="AC341" s="3">
        <f t="shared" si="5"/>
        <v>1.7926171214970386</v>
      </c>
      <c r="AD341" s="21">
        <v>0</v>
      </c>
      <c r="AE341" s="2">
        <f>((Z341*1000)*(O341/100))/'Sq Ft lookup'!$D$9</f>
        <v>0</v>
      </c>
      <c r="AF341" s="26">
        <f>(100-J341)/100*Y341*1000/'Sq Ft lookup'!$D$9</f>
        <v>0.99133230323150057</v>
      </c>
      <c r="AG341" s="26">
        <f>(100-K341)/100*Z341*1000/'Sq Ft lookup'!$D$9</f>
        <v>0.48999691161045217</v>
      </c>
    </row>
    <row r="342" spans="1:33">
      <c r="A342" t="s">
        <v>2186</v>
      </c>
      <c r="B342" t="s">
        <v>2169</v>
      </c>
      <c r="C342" t="s">
        <v>1808</v>
      </c>
      <c r="D342" t="s">
        <v>2170</v>
      </c>
      <c r="E342" t="s">
        <v>1810</v>
      </c>
      <c r="F342">
        <v>2004</v>
      </c>
      <c r="G342" t="s">
        <v>75</v>
      </c>
      <c r="H342" t="s">
        <v>76</v>
      </c>
      <c r="I342" t="s">
        <v>77</v>
      </c>
      <c r="J342" s="2">
        <v>70.997297404940056</v>
      </c>
      <c r="K342" s="2">
        <v>70.795424123534673</v>
      </c>
      <c r="L342" s="2">
        <v>88.014484339021976</v>
      </c>
      <c r="M342" s="2">
        <v>88.639243919033717</v>
      </c>
      <c r="N342" s="2">
        <v>0</v>
      </c>
      <c r="O342" s="2">
        <v>0</v>
      </c>
      <c r="P342" s="2">
        <v>0</v>
      </c>
      <c r="Q342" s="2">
        <v>0</v>
      </c>
      <c r="R342" s="3">
        <v>17333.987709785</v>
      </c>
      <c r="S342" s="3">
        <v>16514.006268236382</v>
      </c>
      <c r="T342" s="27" t="s">
        <v>41</v>
      </c>
      <c r="U342" t="s">
        <v>41</v>
      </c>
      <c r="V342">
        <v>7.8998835594119345</v>
      </c>
      <c r="W342" s="3">
        <v>7.4869018896677364</v>
      </c>
      <c r="X342" s="3">
        <v>9.1795342160160249</v>
      </c>
      <c r="Y342" s="3">
        <v>7.3532358391916457</v>
      </c>
      <c r="Z342" s="3">
        <v>5.0797168091307636</v>
      </c>
      <c r="AA342" s="3">
        <v>4.5247621014537263</v>
      </c>
      <c r="AB342" s="3">
        <v>13.639708427480803</v>
      </c>
      <c r="AC342" s="3">
        <f t="shared" si="5"/>
        <v>-9.1149463260270771</v>
      </c>
      <c r="AD342" s="21">
        <v>0</v>
      </c>
      <c r="AE342" s="2">
        <f>((Z342*1000)*(O342/100))/'Sq Ft lookup'!$D$9</f>
        <v>0</v>
      </c>
      <c r="AF342" s="26">
        <f>(100-J342)/100*Y342*1000/'Sq Ft lookup'!$D$9</f>
        <v>1.0620702796584232</v>
      </c>
      <c r="AG342" s="26">
        <f>(100-K342)/100*Z342*1000/'Sq Ft lookup'!$D$9</f>
        <v>0.73879967621123366</v>
      </c>
    </row>
    <row r="343" spans="1:33">
      <c r="A343" t="s">
        <v>2187</v>
      </c>
      <c r="B343" t="s">
        <v>2169</v>
      </c>
      <c r="C343" t="s">
        <v>1808</v>
      </c>
      <c r="D343" t="s">
        <v>2170</v>
      </c>
      <c r="E343" t="s">
        <v>1810</v>
      </c>
      <c r="F343">
        <v>2004</v>
      </c>
      <c r="G343" t="s">
        <v>61</v>
      </c>
      <c r="H343" t="s">
        <v>62</v>
      </c>
      <c r="I343" t="s">
        <v>63</v>
      </c>
      <c r="J343" s="2">
        <v>62.038926683307302</v>
      </c>
      <c r="K343" s="2">
        <v>60.361420517412668</v>
      </c>
      <c r="L343" s="2">
        <v>86.719167662448584</v>
      </c>
      <c r="M343" s="2">
        <v>87.098951654526005</v>
      </c>
      <c r="N343" s="2">
        <v>0</v>
      </c>
      <c r="O343" s="2">
        <v>0</v>
      </c>
      <c r="P343" s="2">
        <v>0</v>
      </c>
      <c r="Q343" s="2">
        <v>0</v>
      </c>
      <c r="R343" s="3">
        <v>15846.947698668402</v>
      </c>
      <c r="S343" s="3">
        <v>15362.989912796809</v>
      </c>
      <c r="T343" s="27" t="s">
        <v>41</v>
      </c>
      <c r="U343" t="s">
        <v>41</v>
      </c>
      <c r="V343">
        <v>2.8550674140434245</v>
      </c>
      <c r="W343" s="3">
        <v>2.7733838032984441</v>
      </c>
      <c r="X343" s="3">
        <v>5.6938181946773598</v>
      </c>
      <c r="Y343" s="3">
        <v>5.3164434216839886</v>
      </c>
      <c r="Z343" s="3">
        <v>3.1816262638278721</v>
      </c>
      <c r="AA343" s="3">
        <v>3.3426746944364409</v>
      </c>
      <c r="AB343" s="3">
        <v>2.8750266459239731</v>
      </c>
      <c r="AC343" s="3">
        <f t="shared" si="5"/>
        <v>0.46764804851246788</v>
      </c>
      <c r="AD343" s="21">
        <v>0</v>
      </c>
      <c r="AE343" s="2">
        <f>((Z343*1000)*(O343/100))/'Sq Ft lookup'!$D$9</f>
        <v>0</v>
      </c>
      <c r="AF343" s="26">
        <f>(100-J343)/100*Y343*1000/'Sq Ft lookup'!$D$9</f>
        <v>1.0050692157101317</v>
      </c>
      <c r="AG343" s="26">
        <f>(100-K343)/100*Z343*1000/'Sq Ft lookup'!$D$9</f>
        <v>0.62806347381787098</v>
      </c>
    </row>
    <row r="344" spans="1:33">
      <c r="A344" t="s">
        <v>2188</v>
      </c>
      <c r="B344" t="s">
        <v>2189</v>
      </c>
      <c r="C344" t="s">
        <v>1808</v>
      </c>
      <c r="D344" t="s">
        <v>2190</v>
      </c>
      <c r="E344" t="s">
        <v>1810</v>
      </c>
      <c r="F344">
        <v>2004</v>
      </c>
      <c r="G344" t="s">
        <v>79</v>
      </c>
      <c r="H344" t="s">
        <v>62</v>
      </c>
      <c r="I344" t="s">
        <v>70</v>
      </c>
      <c r="J344" s="2">
        <v>34.703889501915953</v>
      </c>
      <c r="K344" s="2">
        <v>40.654412746982196</v>
      </c>
      <c r="L344" s="2">
        <v>81.036856047604431</v>
      </c>
      <c r="M344" s="2">
        <v>82.726714139617712</v>
      </c>
      <c r="N344" s="2">
        <v>0</v>
      </c>
      <c r="O344" s="2">
        <v>0</v>
      </c>
      <c r="P344" s="2">
        <v>0</v>
      </c>
      <c r="Q344" s="2">
        <v>0</v>
      </c>
      <c r="R344" s="3">
        <v>13527.393443908944</v>
      </c>
      <c r="S344" s="3">
        <v>12329.195144255567</v>
      </c>
      <c r="T344" s="27" t="s">
        <v>41</v>
      </c>
      <c r="U344" t="s">
        <v>41</v>
      </c>
      <c r="V344">
        <v>3.1139616628297322</v>
      </c>
      <c r="W344" s="3">
        <v>2.8363179765909154</v>
      </c>
      <c r="X344" s="3">
        <v>4.2175740077970918</v>
      </c>
      <c r="Y344" s="3">
        <v>3.5015719978101396</v>
      </c>
      <c r="Z344" s="3">
        <v>3.7305726636957082</v>
      </c>
      <c r="AA344" s="3">
        <v>3.381537318944138</v>
      </c>
      <c r="AB344" s="3">
        <v>4.9416629807109187</v>
      </c>
      <c r="AC344" s="3">
        <f t="shared" si="5"/>
        <v>-1.5601256617667807</v>
      </c>
      <c r="AD344" s="21">
        <v>0</v>
      </c>
      <c r="AE344" s="2">
        <f>((Z344*1000)*(O344/100))/'Sq Ft lookup'!$D$9</f>
        <v>0</v>
      </c>
      <c r="AF344" s="26">
        <f>(100-J344)/100*Y344*1000/'Sq Ft lookup'!$D$9</f>
        <v>1.1386405980378875</v>
      </c>
      <c r="AG344" s="26">
        <f>(100-K344)/100*Z344*1000/'Sq Ft lookup'!$D$9</f>
        <v>1.1025549079535693</v>
      </c>
    </row>
    <row r="345" spans="1:33">
      <c r="A345" t="s">
        <v>2191</v>
      </c>
      <c r="B345" t="s">
        <v>2189</v>
      </c>
      <c r="C345" t="s">
        <v>1808</v>
      </c>
      <c r="D345" t="s">
        <v>2190</v>
      </c>
      <c r="E345" t="s">
        <v>1810</v>
      </c>
      <c r="F345">
        <v>2004</v>
      </c>
      <c r="G345" t="s">
        <v>81</v>
      </c>
      <c r="H345" t="s">
        <v>82</v>
      </c>
      <c r="I345" t="s">
        <v>77</v>
      </c>
      <c r="J345" s="2">
        <v>49.263990408631223</v>
      </c>
      <c r="K345" s="2">
        <v>54.112378332066527</v>
      </c>
      <c r="L345" s="2">
        <v>75.307904740673877</v>
      </c>
      <c r="M345" s="2">
        <v>76.776087883961225</v>
      </c>
      <c r="N345" s="2">
        <v>0</v>
      </c>
      <c r="O345" s="2">
        <v>0</v>
      </c>
      <c r="P345" s="2">
        <v>0</v>
      </c>
      <c r="Q345" s="2">
        <v>0</v>
      </c>
      <c r="R345" s="3">
        <v>13762.225294211981</v>
      </c>
      <c r="S345" s="3">
        <v>12954.107171305603</v>
      </c>
      <c r="T345" s="27" t="s">
        <v>41</v>
      </c>
      <c r="U345" t="s">
        <v>41</v>
      </c>
      <c r="V345">
        <v>6.3855023846112013</v>
      </c>
      <c r="W345" s="3">
        <v>6.005409793959041</v>
      </c>
      <c r="X345" s="3">
        <v>4.8387213398126958</v>
      </c>
      <c r="Y345" s="3">
        <v>3.7938579006348769</v>
      </c>
      <c r="Z345" s="3">
        <v>3.3588140085911093</v>
      </c>
      <c r="AA345" s="3">
        <v>2.9679612335941061</v>
      </c>
      <c r="AB345" s="3">
        <v>4.9149637493389218</v>
      </c>
      <c r="AC345" s="3">
        <f t="shared" si="5"/>
        <v>-1.9470025157448156</v>
      </c>
      <c r="AD345" s="21">
        <v>0</v>
      </c>
      <c r="AE345" s="2">
        <f>((Z345*1000)*(O345/100))/'Sq Ft lookup'!$D$9</f>
        <v>0</v>
      </c>
      <c r="AF345" s="26">
        <f>(100-J345)/100*Y345*1000/'Sq Ft lookup'!$D$9</f>
        <v>0.95859168742480749</v>
      </c>
      <c r="AG345" s="26">
        <f>(100-K345)/100*Z345*1000/'Sq Ft lookup'!$D$9</f>
        <v>0.76756965378079622</v>
      </c>
    </row>
    <row r="346" spans="1:33">
      <c r="A346" t="s">
        <v>2192</v>
      </c>
      <c r="B346" t="s">
        <v>2189</v>
      </c>
      <c r="C346" t="s">
        <v>1808</v>
      </c>
      <c r="D346" t="s">
        <v>2190</v>
      </c>
      <c r="E346" t="s">
        <v>1810</v>
      </c>
      <c r="F346">
        <v>2004</v>
      </c>
      <c r="G346" t="s">
        <v>59</v>
      </c>
      <c r="H346" t="s">
        <v>44</v>
      </c>
      <c r="I346" t="s">
        <v>45</v>
      </c>
      <c r="J346" s="2">
        <v>42.609028884102372</v>
      </c>
      <c r="K346" s="2">
        <v>52.960830373873534</v>
      </c>
      <c r="L346" s="2">
        <v>83.241055456591212</v>
      </c>
      <c r="M346" s="2">
        <v>86.167759383554241</v>
      </c>
      <c r="N346" s="2">
        <v>0</v>
      </c>
      <c r="O346" s="2">
        <v>0</v>
      </c>
      <c r="P346" s="2">
        <v>0</v>
      </c>
      <c r="Q346" s="2">
        <v>0</v>
      </c>
      <c r="R346" s="3">
        <v>16564.502612862863</v>
      </c>
      <c r="S346" s="3">
        <v>13743.990639672524</v>
      </c>
      <c r="T346" s="27" t="s">
        <v>41</v>
      </c>
      <c r="U346" t="s">
        <v>41</v>
      </c>
      <c r="V346">
        <v>2.3657779567548678</v>
      </c>
      <c r="W346" s="3">
        <v>1.9524974837762485</v>
      </c>
      <c r="X346" s="3">
        <v>5.5641045796722031</v>
      </c>
      <c r="Y346" s="3">
        <v>4.2653438817335552</v>
      </c>
      <c r="Z346" s="3">
        <v>4.960509475755666</v>
      </c>
      <c r="AA346" s="3">
        <v>3.8515196041541806</v>
      </c>
      <c r="AB346" s="3">
        <v>4.9110782580653805</v>
      </c>
      <c r="AC346" s="3">
        <f t="shared" si="5"/>
        <v>-1.0595586539111999</v>
      </c>
      <c r="AD346" s="21">
        <v>0</v>
      </c>
      <c r="AE346" s="2">
        <f>((Z346*1000)*(O346/100))/'Sq Ft lookup'!$D$9</f>
        <v>0</v>
      </c>
      <c r="AF346" s="26">
        <f>(100-J346)/100*Y346*1000/'Sq Ft lookup'!$D$9</f>
        <v>1.2190847983861612</v>
      </c>
      <c r="AG346" s="26">
        <f>(100-K346)/100*Z346*1000/'Sq Ft lookup'!$D$9</f>
        <v>1.1620430610661279</v>
      </c>
    </row>
    <row r="347" spans="1:33">
      <c r="A347" t="s">
        <v>2193</v>
      </c>
      <c r="B347" t="s">
        <v>2189</v>
      </c>
      <c r="C347" t="s">
        <v>1808</v>
      </c>
      <c r="D347" t="s">
        <v>2190</v>
      </c>
      <c r="E347" t="s">
        <v>1810</v>
      </c>
      <c r="F347">
        <v>2004</v>
      </c>
      <c r="G347" t="s">
        <v>68</v>
      </c>
      <c r="H347" t="s">
        <v>69</v>
      </c>
      <c r="I347" t="s">
        <v>70</v>
      </c>
      <c r="J347" s="2">
        <v>55.804491425904004</v>
      </c>
      <c r="K347" s="2">
        <v>57.772164388557698</v>
      </c>
      <c r="L347" s="2">
        <v>89.553948939331491</v>
      </c>
      <c r="M347" s="2">
        <v>90.333571064341228</v>
      </c>
      <c r="N347" s="2">
        <v>0</v>
      </c>
      <c r="O347" s="2">
        <v>0</v>
      </c>
      <c r="P347" s="2">
        <v>0</v>
      </c>
      <c r="Q347" s="2">
        <v>0</v>
      </c>
      <c r="R347" s="3">
        <v>8693.249326910096</v>
      </c>
      <c r="S347" s="3">
        <v>8040.8327309767856</v>
      </c>
      <c r="T347" s="27" t="s">
        <v>41</v>
      </c>
      <c r="U347" t="s">
        <v>41</v>
      </c>
      <c r="V347">
        <v>0.97107885003977579</v>
      </c>
      <c r="W347" s="3">
        <v>0.89854845517022752</v>
      </c>
      <c r="X347" s="3">
        <v>3.0297415923792022</v>
      </c>
      <c r="Y347" s="3">
        <v>2.1339854427078131</v>
      </c>
      <c r="Z347" s="3">
        <v>1.6814497835899918</v>
      </c>
      <c r="AA347" s="3">
        <v>1.5878048839597942</v>
      </c>
      <c r="AB347" s="3">
        <v>1.8041711529380087</v>
      </c>
      <c r="AC347" s="3">
        <f t="shared" si="5"/>
        <v>-0.21636626897821443</v>
      </c>
      <c r="AD347" s="21">
        <v>0</v>
      </c>
      <c r="AE347" s="2">
        <f>((Z347*1000)*(O347/100))/'Sq Ft lookup'!$D$9</f>
        <v>0</v>
      </c>
      <c r="AF347" s="26">
        <f>(100-J347)/100*Y347*1000/'Sq Ft lookup'!$D$9</f>
        <v>0.46968412315831276</v>
      </c>
      <c r="AG347" s="26">
        <f>(100-K347)/100*Z347*1000/'Sq Ft lookup'!$D$9</f>
        <v>0.35360550323871209</v>
      </c>
    </row>
    <row r="348" spans="1:33">
      <c r="A348" t="s">
        <v>2194</v>
      </c>
      <c r="B348" t="s">
        <v>2189</v>
      </c>
      <c r="C348" t="s">
        <v>1808</v>
      </c>
      <c r="D348" t="s">
        <v>2190</v>
      </c>
      <c r="E348" t="s">
        <v>1810</v>
      </c>
      <c r="F348">
        <v>2004</v>
      </c>
      <c r="G348" t="s">
        <v>47</v>
      </c>
      <c r="H348" t="s">
        <v>220</v>
      </c>
      <c r="I348" t="s">
        <v>57</v>
      </c>
      <c r="J348" s="2">
        <v>61.574946308940561</v>
      </c>
      <c r="K348" s="2">
        <v>69.378494327519988</v>
      </c>
      <c r="L348" s="2">
        <v>87.688339503566652</v>
      </c>
      <c r="M348" s="2">
        <v>90.139173116166674</v>
      </c>
      <c r="N348" s="2">
        <v>0</v>
      </c>
      <c r="O348" s="2">
        <v>0</v>
      </c>
      <c r="P348" s="2">
        <v>0</v>
      </c>
      <c r="Q348" s="2">
        <v>0</v>
      </c>
      <c r="R348" s="3">
        <v>30027.839399099215</v>
      </c>
      <c r="S348" s="3">
        <v>24021.572799206511</v>
      </c>
      <c r="T348" s="27" t="s">
        <v>41</v>
      </c>
      <c r="U348" t="s">
        <v>41</v>
      </c>
      <c r="V348">
        <v>6.1148089673453976</v>
      </c>
      <c r="W348" s="3">
        <v>4.8973658087104068</v>
      </c>
      <c r="X348" s="3">
        <v>14.922104803599677</v>
      </c>
      <c r="Y348" s="3">
        <v>12.09196875849646</v>
      </c>
      <c r="Z348" s="3">
        <v>13.639980625004952</v>
      </c>
      <c r="AA348" s="3">
        <v>10.904040951078375</v>
      </c>
      <c r="AB348" s="3">
        <v>3.6540930118329156</v>
      </c>
      <c r="AC348" s="3">
        <f t="shared" si="5"/>
        <v>7.2499479392454598</v>
      </c>
      <c r="AD348" s="21">
        <v>0</v>
      </c>
      <c r="AE348" s="2">
        <f>((Z348*1000)*(O348/100))/'Sq Ft lookup'!$D$9</f>
        <v>0</v>
      </c>
      <c r="AF348" s="26">
        <f>(100-J348)/100*Y348*1000/'Sq Ft lookup'!$D$9</f>
        <v>2.3139170755768914</v>
      </c>
      <c r="AG348" s="26">
        <f>(100-K348)/100*Z348*1000/'Sq Ft lookup'!$D$9</f>
        <v>2.0800634665393756</v>
      </c>
    </row>
    <row r="349" spans="1:33">
      <c r="A349" t="s">
        <v>2195</v>
      </c>
      <c r="B349" t="s">
        <v>2189</v>
      </c>
      <c r="C349" t="s">
        <v>1808</v>
      </c>
      <c r="D349" t="s">
        <v>2190</v>
      </c>
      <c r="E349" t="s">
        <v>1810</v>
      </c>
      <c r="F349">
        <v>2004</v>
      </c>
      <c r="G349" t="s">
        <v>47</v>
      </c>
      <c r="H349" t="s">
        <v>39</v>
      </c>
      <c r="I349" t="s">
        <v>40</v>
      </c>
      <c r="J349" s="2">
        <v>89.124152943842589</v>
      </c>
      <c r="K349" s="2">
        <v>89.653796170321186</v>
      </c>
      <c r="L349" s="2">
        <v>95.897029902181586</v>
      </c>
      <c r="M349" s="2">
        <v>96.845861806142139</v>
      </c>
      <c r="N349" s="2">
        <v>0</v>
      </c>
      <c r="O349" s="2">
        <v>0</v>
      </c>
      <c r="P349" s="2">
        <v>0</v>
      </c>
      <c r="Q349" s="2">
        <v>0</v>
      </c>
      <c r="R349" s="3">
        <v>30488.33448645052</v>
      </c>
      <c r="S349" s="3">
        <v>23370.482080857022</v>
      </c>
      <c r="T349" s="27" t="s">
        <v>41</v>
      </c>
      <c r="U349" t="s">
        <v>41</v>
      </c>
      <c r="V349">
        <v>4.7452886077079546</v>
      </c>
      <c r="W349" s="3">
        <v>3.6476883286761725</v>
      </c>
      <c r="X349" s="3">
        <v>15.122328096247418</v>
      </c>
      <c r="Y349" s="3">
        <v>11.889045941130915</v>
      </c>
      <c r="Z349" s="3">
        <v>2.3061072481199121</v>
      </c>
      <c r="AA349" s="3">
        <v>2.147063466031363</v>
      </c>
      <c r="AB349" s="3">
        <v>5.058392918213185</v>
      </c>
      <c r="AC349" s="3">
        <f t="shared" si="5"/>
        <v>-2.911329452181822</v>
      </c>
      <c r="AD349" s="21">
        <v>0</v>
      </c>
      <c r="AE349" s="2">
        <f>((Z349*1000)*(O349/100))/'Sq Ft lookup'!$D$9</f>
        <v>0</v>
      </c>
      <c r="AF349" s="26">
        <f>(100-J349)/100*Y349*1000/'Sq Ft lookup'!$D$9</f>
        <v>0.64394146065422753</v>
      </c>
      <c r="AG349" s="26">
        <f>(100-K349)/100*Z349*1000/'Sq Ft lookup'!$D$9</f>
        <v>0.11882199024974255</v>
      </c>
    </row>
    <row r="350" spans="1:33">
      <c r="A350" t="s">
        <v>2196</v>
      </c>
      <c r="B350" t="s">
        <v>2189</v>
      </c>
      <c r="C350" t="s">
        <v>1808</v>
      </c>
      <c r="D350" t="s">
        <v>2190</v>
      </c>
      <c r="E350" t="s">
        <v>1810</v>
      </c>
      <c r="F350">
        <v>2004</v>
      </c>
      <c r="G350" t="s">
        <v>49</v>
      </c>
      <c r="H350" t="s">
        <v>44</v>
      </c>
      <c r="I350" t="s">
        <v>45</v>
      </c>
      <c r="J350" s="2">
        <v>41.246073049170192</v>
      </c>
      <c r="K350" s="2">
        <v>55.936395782422601</v>
      </c>
      <c r="L350" s="2">
        <v>82.025857603621603</v>
      </c>
      <c r="M350" s="2">
        <v>86.456174318725772</v>
      </c>
      <c r="N350" s="2">
        <v>0</v>
      </c>
      <c r="O350" s="2">
        <v>0</v>
      </c>
      <c r="P350" s="2">
        <v>0</v>
      </c>
      <c r="Q350" s="2">
        <v>0</v>
      </c>
      <c r="R350" s="3">
        <v>17983.138507723903</v>
      </c>
      <c r="S350" s="3">
        <v>13631.149670302259</v>
      </c>
      <c r="T350" s="27" t="s">
        <v>41</v>
      </c>
      <c r="U350" t="s">
        <v>41</v>
      </c>
      <c r="V350">
        <v>2.5258614706390095</v>
      </c>
      <c r="W350" s="3">
        <v>1.9032098889040803</v>
      </c>
      <c r="X350" s="3">
        <v>5.5391441387833522</v>
      </c>
      <c r="Y350" s="3">
        <v>3.9821395570505134</v>
      </c>
      <c r="Z350" s="3">
        <v>5.063168266121103</v>
      </c>
      <c r="AA350" s="3">
        <v>3.6539315116833393</v>
      </c>
      <c r="AB350" s="3">
        <v>2.8229437289599906</v>
      </c>
      <c r="AC350" s="3">
        <f t="shared" si="5"/>
        <v>0.83098778272334872</v>
      </c>
      <c r="AD350" s="21">
        <v>0</v>
      </c>
      <c r="AE350" s="2">
        <f>((Z350*1000)*(O350/100))/'Sq Ft lookup'!$D$9</f>
        <v>0</v>
      </c>
      <c r="AF350" s="26">
        <f>(100-J350)/100*Y350*1000/'Sq Ft lookup'!$D$9</f>
        <v>1.1651709992179067</v>
      </c>
      <c r="AG350" s="26">
        <f>(100-K350)/100*Z350*1000/'Sq Ft lookup'!$D$9</f>
        <v>1.1110629609828582</v>
      </c>
    </row>
    <row r="351" spans="1:33">
      <c r="A351" t="s">
        <v>2197</v>
      </c>
      <c r="B351" t="s">
        <v>2189</v>
      </c>
      <c r="C351" t="s">
        <v>1808</v>
      </c>
      <c r="D351" t="s">
        <v>2190</v>
      </c>
      <c r="E351" t="s">
        <v>1810</v>
      </c>
      <c r="F351">
        <v>2004</v>
      </c>
      <c r="G351" t="s">
        <v>65</v>
      </c>
      <c r="H351" t="s">
        <v>230</v>
      </c>
      <c r="I351" t="s">
        <v>63</v>
      </c>
      <c r="J351" s="2">
        <v>83.015587882706299</v>
      </c>
      <c r="K351" s="2">
        <v>85.295021851953436</v>
      </c>
      <c r="L351" s="2">
        <v>94.494977536538471</v>
      </c>
      <c r="M351" s="2">
        <v>95.629309909405492</v>
      </c>
      <c r="N351" s="2">
        <v>0</v>
      </c>
      <c r="O351" s="2">
        <v>0</v>
      </c>
      <c r="P351" s="2">
        <v>0</v>
      </c>
      <c r="Q351" s="2">
        <v>0</v>
      </c>
      <c r="R351" s="3">
        <v>25260.711841196913</v>
      </c>
      <c r="S351" s="3">
        <v>19938.343517253295</v>
      </c>
      <c r="T351" s="27" t="s">
        <v>41</v>
      </c>
      <c r="U351" t="s">
        <v>41</v>
      </c>
      <c r="V351">
        <v>4.7467400269692783</v>
      </c>
      <c r="W351" s="3">
        <v>3.7684188914354571</v>
      </c>
      <c r="X351" s="3">
        <v>12.295737055752793</v>
      </c>
      <c r="Y351" s="3">
        <v>9.4217446670680367</v>
      </c>
      <c r="Z351" s="3">
        <v>2.9139464191866518</v>
      </c>
      <c r="AA351" s="3">
        <v>2.4600862095326379</v>
      </c>
      <c r="AB351" s="3">
        <v>3.5971585340722583</v>
      </c>
      <c r="AC351" s="3">
        <f t="shared" si="5"/>
        <v>-1.1370723245396204</v>
      </c>
      <c r="AD351" s="21">
        <v>0</v>
      </c>
      <c r="AE351" s="2">
        <f>((Z351*1000)*(O351/100))/'Sq Ft lookup'!$D$9</f>
        <v>0</v>
      </c>
      <c r="AF351" s="26">
        <f>(100-J351)/100*Y351*1000/'Sq Ft lookup'!$D$9</f>
        <v>0.79692626638146247</v>
      </c>
      <c r="AG351" s="26">
        <f>(100-K351)/100*Z351*1000/'Sq Ft lookup'!$D$9</f>
        <v>0.21339401602947333</v>
      </c>
    </row>
    <row r="352" spans="1:33">
      <c r="A352" t="s">
        <v>2198</v>
      </c>
      <c r="B352" t="s">
        <v>2189</v>
      </c>
      <c r="C352" t="s">
        <v>1808</v>
      </c>
      <c r="D352" t="s">
        <v>2190</v>
      </c>
      <c r="E352" t="s">
        <v>1810</v>
      </c>
      <c r="F352">
        <v>2004</v>
      </c>
      <c r="G352" t="s">
        <v>65</v>
      </c>
      <c r="H352" t="s">
        <v>66</v>
      </c>
      <c r="I352" t="s">
        <v>57</v>
      </c>
      <c r="J352" s="2">
        <v>83.067167537797602</v>
      </c>
      <c r="K352" s="2">
        <v>85.054436066495597</v>
      </c>
      <c r="L352" s="2">
        <v>91.016319602997413</v>
      </c>
      <c r="M352" s="2">
        <v>92.521052475503325</v>
      </c>
      <c r="N352" s="2">
        <v>0</v>
      </c>
      <c r="O352" s="2">
        <v>0</v>
      </c>
      <c r="P352" s="2">
        <v>0</v>
      </c>
      <c r="Q352" s="2">
        <v>0</v>
      </c>
      <c r="R352" s="3">
        <v>25640.398614560756</v>
      </c>
      <c r="S352" s="3">
        <v>21324.899031151712</v>
      </c>
      <c r="T352" s="27" t="s">
        <v>41</v>
      </c>
      <c r="U352" t="s">
        <v>41</v>
      </c>
      <c r="V352">
        <v>2.6434249663986624</v>
      </c>
      <c r="W352" s="3">
        <v>2.2005944982741696</v>
      </c>
      <c r="X352" s="3">
        <v>12.381625210582573</v>
      </c>
      <c r="Y352" s="3">
        <v>10.004275864987328</v>
      </c>
      <c r="Z352" s="3">
        <v>2.8703243199116906</v>
      </c>
      <c r="AA352" s="3">
        <v>2.5364978836367067</v>
      </c>
      <c r="AB352" s="3">
        <v>3.6314323908764097</v>
      </c>
      <c r="AC352" s="3">
        <f t="shared" si="5"/>
        <v>-1.094934507239703</v>
      </c>
      <c r="AD352" s="21">
        <v>0</v>
      </c>
      <c r="AE352" s="2">
        <f>((Z352*1000)*(O352/100))/'Sq Ft lookup'!$D$9</f>
        <v>0</v>
      </c>
      <c r="AF352" s="26">
        <f>(100-J352)/100*Y352*1000/'Sq Ft lookup'!$D$9</f>
        <v>0.84362911916078398</v>
      </c>
      <c r="AG352" s="26">
        <f>(100-K352)/100*Z352*1000/'Sq Ft lookup'!$D$9</f>
        <v>0.21363852406938602</v>
      </c>
    </row>
    <row r="353" spans="1:33">
      <c r="A353" t="s">
        <v>2199</v>
      </c>
      <c r="B353" t="s">
        <v>2189</v>
      </c>
      <c r="C353" t="s">
        <v>1808</v>
      </c>
      <c r="D353" t="s">
        <v>2190</v>
      </c>
      <c r="E353" t="s">
        <v>1810</v>
      </c>
      <c r="F353">
        <v>2004</v>
      </c>
      <c r="G353" t="s">
        <v>72</v>
      </c>
      <c r="H353" t="s">
        <v>73</v>
      </c>
      <c r="I353" t="s">
        <v>63</v>
      </c>
      <c r="J353" s="2">
        <v>77.102255561050526</v>
      </c>
      <c r="K353" s="2">
        <v>79.57915325856149</v>
      </c>
      <c r="L353" s="2">
        <v>89.463329290194622</v>
      </c>
      <c r="M353" s="2">
        <v>91.483244694429786</v>
      </c>
      <c r="N353" s="2">
        <v>0</v>
      </c>
      <c r="O353" s="2">
        <v>0</v>
      </c>
      <c r="P353" s="2">
        <v>0</v>
      </c>
      <c r="Q353" s="2">
        <v>0</v>
      </c>
      <c r="R353" s="3">
        <v>15125.518602562699</v>
      </c>
      <c r="S353" s="3">
        <v>12152.552860619548</v>
      </c>
      <c r="T353" s="27" t="s">
        <v>41</v>
      </c>
      <c r="U353" t="s">
        <v>41</v>
      </c>
      <c r="V353">
        <v>4.3410879976129708</v>
      </c>
      <c r="W353" s="3">
        <v>3.5087094095658542</v>
      </c>
      <c r="X353" s="3">
        <v>7.5763389129633678</v>
      </c>
      <c r="Y353" s="3">
        <v>5.6352282954556285</v>
      </c>
      <c r="Z353" s="3">
        <v>2.5952938931031015</v>
      </c>
      <c r="AA353" s="3">
        <v>2.2685474978221047</v>
      </c>
      <c r="AB353" s="3">
        <v>5.0430522268442477</v>
      </c>
      <c r="AC353" s="3">
        <f t="shared" si="5"/>
        <v>-2.774504729022143</v>
      </c>
      <c r="AD353" s="21">
        <v>0</v>
      </c>
      <c r="AE353" s="2">
        <f>((Z353*1000)*(O353/100))/'Sq Ft lookup'!$D$9</f>
        <v>0</v>
      </c>
      <c r="AF353" s="26">
        <f>(100-J353)/100*Y353*1000/'Sq Ft lookup'!$D$9</f>
        <v>0.64259968807011869</v>
      </c>
      <c r="AG353" s="26">
        <f>(100-K353)/100*Z353*1000/'Sq Ft lookup'!$D$9</f>
        <v>0.26393475517953058</v>
      </c>
    </row>
    <row r="354" spans="1:33">
      <c r="A354" t="s">
        <v>2200</v>
      </c>
      <c r="B354" t="s">
        <v>2189</v>
      </c>
      <c r="C354" t="s">
        <v>1808</v>
      </c>
      <c r="D354" t="s">
        <v>2190</v>
      </c>
      <c r="E354" t="s">
        <v>1810</v>
      </c>
      <c r="F354">
        <v>2004</v>
      </c>
      <c r="G354" t="s">
        <v>38</v>
      </c>
      <c r="H354" t="s">
        <v>39</v>
      </c>
      <c r="I354" t="s">
        <v>40</v>
      </c>
      <c r="J354" s="2">
        <v>89.621999301413226</v>
      </c>
      <c r="K354" s="2">
        <v>90.032746379916986</v>
      </c>
      <c r="L354" s="2">
        <v>95.020041739674639</v>
      </c>
      <c r="M354" s="2">
        <v>96.134421735005887</v>
      </c>
      <c r="N354" s="2">
        <v>0</v>
      </c>
      <c r="O354" s="2">
        <v>0</v>
      </c>
      <c r="P354" s="2">
        <v>0</v>
      </c>
      <c r="Q354" s="2">
        <v>0</v>
      </c>
      <c r="R354" s="3">
        <v>35112.388262385881</v>
      </c>
      <c r="S354" s="3">
        <v>27231.074833490537</v>
      </c>
      <c r="T354" s="27" t="s">
        <v>41</v>
      </c>
      <c r="U354" t="s">
        <v>41</v>
      </c>
      <c r="V354">
        <v>5.4796329964193475</v>
      </c>
      <c r="W354" s="3">
        <v>4.2533613615300458</v>
      </c>
      <c r="X354" s="3">
        <v>14.387967924119048</v>
      </c>
      <c r="Y354" s="3">
        <v>11.213258779565129</v>
      </c>
      <c r="Z354" s="3">
        <v>2.2472111736394722</v>
      </c>
      <c r="AA354" s="3">
        <v>2.1200087276897648</v>
      </c>
      <c r="AB354" s="3">
        <v>2.8665533283825622</v>
      </c>
      <c r="AC354" s="3">
        <f t="shared" si="5"/>
        <v>-0.74654460069279738</v>
      </c>
      <c r="AD354" s="21">
        <v>0</v>
      </c>
      <c r="AE354" s="2">
        <f>((Z354*1000)*(O354/100))/'Sq Ft lookup'!$D$9</f>
        <v>0</v>
      </c>
      <c r="AF354" s="26">
        <f>(100-J354)/100*Y354*1000/'Sq Ft lookup'!$D$9</f>
        <v>0.57953788569602183</v>
      </c>
      <c r="AG354" s="26">
        <f>(100-K354)/100*Z354*1000/'Sq Ft lookup'!$D$9</f>
        <v>0.1115464327965589</v>
      </c>
    </row>
    <row r="355" spans="1:33">
      <c r="A355" t="s">
        <v>2201</v>
      </c>
      <c r="B355" t="s">
        <v>2189</v>
      </c>
      <c r="C355" t="s">
        <v>1808</v>
      </c>
      <c r="D355" t="s">
        <v>2190</v>
      </c>
      <c r="E355" t="s">
        <v>1810</v>
      </c>
      <c r="F355">
        <v>2004</v>
      </c>
      <c r="G355" t="s">
        <v>43</v>
      </c>
      <c r="H355" t="s">
        <v>44</v>
      </c>
      <c r="I355" t="s">
        <v>45</v>
      </c>
      <c r="J355" s="2">
        <v>74.063979034004305</v>
      </c>
      <c r="K355" s="2">
        <v>80.376052041535601</v>
      </c>
      <c r="L355" s="2">
        <v>87.267357878690333</v>
      </c>
      <c r="M355" s="2">
        <v>90.642021733504706</v>
      </c>
      <c r="N355" s="2">
        <v>0</v>
      </c>
      <c r="O355" s="2">
        <v>0</v>
      </c>
      <c r="P355" s="2">
        <v>0</v>
      </c>
      <c r="Q355" s="2">
        <v>0</v>
      </c>
      <c r="R355" s="3">
        <v>23911.823202325231</v>
      </c>
      <c r="S355" s="3">
        <v>17663.502762615859</v>
      </c>
      <c r="T355" s="27" t="s">
        <v>41</v>
      </c>
      <c r="U355" t="s">
        <v>41</v>
      </c>
      <c r="V355">
        <v>6.7606817440389229</v>
      </c>
      <c r="W355" s="3">
        <v>4.9685328418526886</v>
      </c>
      <c r="X355" s="3">
        <v>13.488001810492609</v>
      </c>
      <c r="Y355" s="3">
        <v>9.7835364493414438</v>
      </c>
      <c r="Z355" s="3">
        <v>12.168048645511167</v>
      </c>
      <c r="AA355" s="3">
        <v>8.8376049563014689</v>
      </c>
      <c r="AB355" s="3">
        <v>2.8728664844686391</v>
      </c>
      <c r="AC355" s="3">
        <f t="shared" si="5"/>
        <v>5.9647384718328293</v>
      </c>
      <c r="AD355" s="21">
        <v>0</v>
      </c>
      <c r="AE355" s="2">
        <f>((Z355*1000)*(O355/100))/'Sq Ft lookup'!$D$9</f>
        <v>0</v>
      </c>
      <c r="AF355" s="26">
        <f>(100-J355)/100*Y355*1000/'Sq Ft lookup'!$D$9</f>
        <v>1.2636753310343765</v>
      </c>
      <c r="AG355" s="26">
        <f>(100-K355)/100*Z355*1000/'Sq Ft lookup'!$D$9</f>
        <v>1.1891690905158085</v>
      </c>
    </row>
    <row r="356" spans="1:33">
      <c r="A356" t="s">
        <v>2202</v>
      </c>
      <c r="B356" t="s">
        <v>2189</v>
      </c>
      <c r="C356" t="s">
        <v>1808</v>
      </c>
      <c r="D356" t="s">
        <v>2190</v>
      </c>
      <c r="E356" t="s">
        <v>1810</v>
      </c>
      <c r="F356">
        <v>2004</v>
      </c>
      <c r="G356" t="s">
        <v>51</v>
      </c>
      <c r="H356" t="s">
        <v>52</v>
      </c>
      <c r="I356" t="s">
        <v>53</v>
      </c>
      <c r="J356" s="2">
        <v>85.344751714074945</v>
      </c>
      <c r="K356" s="2">
        <v>86.478438270147834</v>
      </c>
      <c r="L356" s="2">
        <v>92.519569019614863</v>
      </c>
      <c r="M356" s="2">
        <v>94.411818425519726</v>
      </c>
      <c r="N356" s="2">
        <v>0</v>
      </c>
      <c r="O356" s="2">
        <v>0</v>
      </c>
      <c r="P356" s="2">
        <v>0</v>
      </c>
      <c r="Q356" s="2">
        <v>0</v>
      </c>
      <c r="R356" s="3">
        <v>19936.852705331494</v>
      </c>
      <c r="S356" s="3">
        <v>14888.988686405741</v>
      </c>
      <c r="T356" s="27" t="s">
        <v>41</v>
      </c>
      <c r="U356" t="s">
        <v>41</v>
      </c>
      <c r="V356">
        <v>3.0739413552637282</v>
      </c>
      <c r="W356" s="3">
        <v>2.2961782876298606</v>
      </c>
      <c r="X356" s="3">
        <v>9.4982747255338005</v>
      </c>
      <c r="Y356" s="3">
        <v>6.9728941993759603</v>
      </c>
      <c r="Z356" s="3">
        <v>2.9682272427061842</v>
      </c>
      <c r="AA356" s="3">
        <v>2.3346281837053953</v>
      </c>
      <c r="AB356" s="3">
        <v>2.8314746790419503</v>
      </c>
      <c r="AC356" s="3">
        <f t="shared" si="5"/>
        <v>-0.49684649533655501</v>
      </c>
      <c r="AD356" s="21">
        <v>0</v>
      </c>
      <c r="AE356" s="2">
        <f>((Z356*1000)*(O356/100))/'Sq Ft lookup'!$D$9</f>
        <v>0</v>
      </c>
      <c r="AF356" s="26">
        <f>(100-J356)/100*Y356*1000/'Sq Ft lookup'!$D$9</f>
        <v>0.50891183149074348</v>
      </c>
      <c r="AG356" s="26">
        <f>(100-K356)/100*Z356*1000/'Sq Ft lookup'!$D$9</f>
        <v>0.19987583610797091</v>
      </c>
    </row>
    <row r="357" spans="1:33">
      <c r="A357" t="s">
        <v>2203</v>
      </c>
      <c r="B357" t="s">
        <v>2189</v>
      </c>
      <c r="C357" t="s">
        <v>1808</v>
      </c>
      <c r="D357" t="s">
        <v>2190</v>
      </c>
      <c r="E357" t="s">
        <v>1810</v>
      </c>
      <c r="F357">
        <v>2004</v>
      </c>
      <c r="G357" t="s">
        <v>55</v>
      </c>
      <c r="H357" t="s">
        <v>225</v>
      </c>
      <c r="I357" t="s">
        <v>40</v>
      </c>
      <c r="J357" s="2">
        <v>86.611246471943133</v>
      </c>
      <c r="K357" s="2">
        <v>88.294356991550998</v>
      </c>
      <c r="L357" s="2">
        <v>81.698082504593074</v>
      </c>
      <c r="M357" s="2">
        <v>86.442006146443418</v>
      </c>
      <c r="N357" s="2">
        <v>0</v>
      </c>
      <c r="O357" s="2">
        <v>0</v>
      </c>
      <c r="P357" s="2">
        <v>0</v>
      </c>
      <c r="Q357" s="2">
        <v>0</v>
      </c>
      <c r="R357" s="3">
        <v>31646.148598219042</v>
      </c>
      <c r="S357" s="3">
        <v>23399.235636070473</v>
      </c>
      <c r="T357" s="27" t="s">
        <v>41</v>
      </c>
      <c r="U357" t="s">
        <v>41</v>
      </c>
      <c r="V357">
        <v>14.317704452960751</v>
      </c>
      <c r="W357" s="3">
        <v>10.606329303124069</v>
      </c>
      <c r="X357" s="3">
        <v>13.43385600500765</v>
      </c>
      <c r="Y357" s="3">
        <v>10.130792507636649</v>
      </c>
      <c r="Z357" s="3">
        <v>9.1782465545441667</v>
      </c>
      <c r="AA357" s="3">
        <v>6.6027104993922876</v>
      </c>
      <c r="AB357" s="3">
        <v>2.8793543113453159</v>
      </c>
      <c r="AC357" s="3">
        <f t="shared" si="5"/>
        <v>3.7233561880469717</v>
      </c>
      <c r="AD357" s="21">
        <v>0</v>
      </c>
      <c r="AE357" s="2">
        <f>((Z357*1000)*(O357/100))/'Sq Ft lookup'!$D$9</f>
        <v>0</v>
      </c>
      <c r="AF357" s="26">
        <f>(100-J357)/100*Y357*1000/'Sq Ft lookup'!$D$9</f>
        <v>0.67549145382785003</v>
      </c>
      <c r="AG357" s="26">
        <f>(100-K357)/100*Z357*1000/'Sq Ft lookup'!$D$9</f>
        <v>0.53504620324213681</v>
      </c>
    </row>
    <row r="358" spans="1:33">
      <c r="A358" t="s">
        <v>2204</v>
      </c>
      <c r="B358" t="s">
        <v>2189</v>
      </c>
      <c r="C358" t="s">
        <v>1808</v>
      </c>
      <c r="D358" t="s">
        <v>2190</v>
      </c>
      <c r="E358" t="s">
        <v>1810</v>
      </c>
      <c r="F358">
        <v>2004</v>
      </c>
      <c r="G358" t="s">
        <v>55</v>
      </c>
      <c r="H358" t="s">
        <v>56</v>
      </c>
      <c r="I358" t="s">
        <v>57</v>
      </c>
      <c r="J358" s="2">
        <v>87.979317787573748</v>
      </c>
      <c r="K358" s="2">
        <v>89.147156832646317</v>
      </c>
      <c r="L358" s="2">
        <v>89.886779956887878</v>
      </c>
      <c r="M358" s="2">
        <v>92.482114425913309</v>
      </c>
      <c r="N358" s="2">
        <v>0</v>
      </c>
      <c r="O358" s="2">
        <v>0</v>
      </c>
      <c r="P358" s="2">
        <v>0</v>
      </c>
      <c r="Q358" s="2">
        <v>0</v>
      </c>
      <c r="R358" s="3">
        <v>31144.439283823525</v>
      </c>
      <c r="S358" s="3">
        <v>23143.992311346159</v>
      </c>
      <c r="T358" s="27" t="s">
        <v>41</v>
      </c>
      <c r="U358" t="s">
        <v>41</v>
      </c>
      <c r="V358">
        <v>3.2056578044672892</v>
      </c>
      <c r="W358" s="3">
        <v>2.3829759806422235</v>
      </c>
      <c r="X358" s="3">
        <v>13.338348817695973</v>
      </c>
      <c r="Y358" s="3">
        <v>10.048047361699023</v>
      </c>
      <c r="Z358" s="3">
        <v>2.3149370796502646</v>
      </c>
      <c r="AA358" s="3">
        <v>2.0424623401228454</v>
      </c>
      <c r="AB358" s="3">
        <v>1.6679558164350259</v>
      </c>
      <c r="AC358" s="3">
        <f t="shared" si="5"/>
        <v>0.37450652368781956</v>
      </c>
      <c r="AD358" s="21">
        <v>0</v>
      </c>
      <c r="AE358" s="2">
        <f>((Z358*1000)*(O358/100))/'Sq Ft lookup'!$D$9</f>
        <v>0</v>
      </c>
      <c r="AF358" s="26">
        <f>(100-J358)/100*Y358*1000/'Sq Ft lookup'!$D$9</f>
        <v>0.60151585752187231</v>
      </c>
      <c r="AG358" s="26">
        <f>(100-K358)/100*Z358*1000/'Sq Ft lookup'!$D$9</f>
        <v>0.12511777424171347</v>
      </c>
    </row>
    <row r="359" spans="1:33">
      <c r="A359" t="s">
        <v>2205</v>
      </c>
      <c r="B359" t="s">
        <v>2189</v>
      </c>
      <c r="C359" t="s">
        <v>1808</v>
      </c>
      <c r="D359" t="s">
        <v>2190</v>
      </c>
      <c r="E359" t="s">
        <v>1810</v>
      </c>
      <c r="F359">
        <v>2004</v>
      </c>
      <c r="G359" t="s">
        <v>75</v>
      </c>
      <c r="H359" t="s">
        <v>235</v>
      </c>
      <c r="I359" t="s">
        <v>63</v>
      </c>
      <c r="J359" s="2">
        <v>73.085118969774427</v>
      </c>
      <c r="K359" s="2">
        <v>75.598517720592923</v>
      </c>
      <c r="L359" s="2">
        <v>92.484573028696914</v>
      </c>
      <c r="M359" s="2">
        <v>93.500143469926172</v>
      </c>
      <c r="N359" s="2">
        <v>0</v>
      </c>
      <c r="O359" s="2">
        <v>0</v>
      </c>
      <c r="P359" s="2">
        <v>0</v>
      </c>
      <c r="Q359" s="2">
        <v>0</v>
      </c>
      <c r="R359" s="3">
        <v>17628.551238870376</v>
      </c>
      <c r="S359" s="3">
        <v>15185.715815483134</v>
      </c>
      <c r="T359" s="27" t="s">
        <v>41</v>
      </c>
      <c r="U359" t="s">
        <v>41</v>
      </c>
      <c r="V359">
        <v>4.3204806031589866</v>
      </c>
      <c r="W359" s="3">
        <v>3.7361184571835109</v>
      </c>
      <c r="X359" s="3">
        <v>9.322372997302061</v>
      </c>
      <c r="Y359" s="3">
        <v>7.4278717271036738</v>
      </c>
      <c r="Z359" s="3">
        <v>3.6268333738502783</v>
      </c>
      <c r="AA359" s="3">
        <v>3.2033716310672098</v>
      </c>
      <c r="AB359" s="3">
        <v>2.8735268420228599</v>
      </c>
      <c r="AC359" s="3">
        <f t="shared" si="5"/>
        <v>0.32984478904434988</v>
      </c>
      <c r="AD359" s="21">
        <v>0</v>
      </c>
      <c r="AE359" s="2">
        <f>((Z359*1000)*(O359/100))/'Sq Ft lookup'!$D$9</f>
        <v>0</v>
      </c>
      <c r="AF359" s="26">
        <f>(100-J359)/100*Y359*1000/'Sq Ft lookup'!$D$9</f>
        <v>0.99561894344009738</v>
      </c>
      <c r="AG359" s="26">
        <f>(100-K359)/100*Z359*1000/'Sq Ft lookup'!$D$9</f>
        <v>0.44073760110741905</v>
      </c>
    </row>
    <row r="360" spans="1:33">
      <c r="A360" t="s">
        <v>2206</v>
      </c>
      <c r="B360" t="s">
        <v>2189</v>
      </c>
      <c r="C360" t="s">
        <v>1808</v>
      </c>
      <c r="D360" t="s">
        <v>2190</v>
      </c>
      <c r="E360" t="s">
        <v>1810</v>
      </c>
      <c r="F360">
        <v>2004</v>
      </c>
      <c r="G360" t="s">
        <v>75</v>
      </c>
      <c r="H360" t="s">
        <v>76</v>
      </c>
      <c r="I360" t="s">
        <v>77</v>
      </c>
      <c r="J360" s="2">
        <v>70.997297404940056</v>
      </c>
      <c r="K360" s="2">
        <v>73.864014682171344</v>
      </c>
      <c r="L360" s="2">
        <v>88.014484339021976</v>
      </c>
      <c r="M360" s="2">
        <v>89.612732468411508</v>
      </c>
      <c r="N360" s="2">
        <v>0</v>
      </c>
      <c r="O360" s="2">
        <v>0</v>
      </c>
      <c r="P360" s="2">
        <v>0</v>
      </c>
      <c r="Q360" s="2">
        <v>0</v>
      </c>
      <c r="R360" s="3">
        <v>17333.987709785</v>
      </c>
      <c r="S360" s="3">
        <v>15128.907705035748</v>
      </c>
      <c r="T360" s="27" t="s">
        <v>41</v>
      </c>
      <c r="U360" t="s">
        <v>41</v>
      </c>
      <c r="V360">
        <v>7.8998835594119345</v>
      </c>
      <c r="W360" s="3">
        <v>6.8453589141860025</v>
      </c>
      <c r="X360" s="3">
        <v>9.1795342160160249</v>
      </c>
      <c r="Y360" s="3">
        <v>7.3919602474766846</v>
      </c>
      <c r="Z360" s="3">
        <v>5.0797168091307636</v>
      </c>
      <c r="AA360" s="3">
        <v>4.1673253780783286</v>
      </c>
      <c r="AB360" s="3">
        <v>5.0275847706878896</v>
      </c>
      <c r="AC360" s="3">
        <f t="shared" si="5"/>
        <v>-0.86025939260956097</v>
      </c>
      <c r="AD360" s="21">
        <v>0</v>
      </c>
      <c r="AE360" s="2">
        <f>((Z360*1000)*(O360/100))/'Sq Ft lookup'!$D$9</f>
        <v>0</v>
      </c>
      <c r="AF360" s="26">
        <f>(100-J360)/100*Y360*1000/'Sq Ft lookup'!$D$9</f>
        <v>1.0676634693828286</v>
      </c>
      <c r="AG360" s="26">
        <f>(100-K360)/100*Z360*1000/'Sq Ft lookup'!$D$9</f>
        <v>0.66117233038928824</v>
      </c>
    </row>
    <row r="361" spans="1:33">
      <c r="A361" t="s">
        <v>2207</v>
      </c>
      <c r="B361" t="s">
        <v>2189</v>
      </c>
      <c r="C361" t="s">
        <v>1808</v>
      </c>
      <c r="D361" t="s">
        <v>2190</v>
      </c>
      <c r="E361" t="s">
        <v>1810</v>
      </c>
      <c r="F361">
        <v>2004</v>
      </c>
      <c r="G361" t="s">
        <v>61</v>
      </c>
      <c r="H361" t="s">
        <v>62</v>
      </c>
      <c r="I361" t="s">
        <v>63</v>
      </c>
      <c r="J361" s="2">
        <v>62.038926683307302</v>
      </c>
      <c r="K361" s="2">
        <v>65.18804042754121</v>
      </c>
      <c r="L361" s="2">
        <v>86.719167662448584</v>
      </c>
      <c r="M361" s="2">
        <v>88.77251153959746</v>
      </c>
      <c r="N361" s="2">
        <v>0</v>
      </c>
      <c r="O361" s="2">
        <v>0</v>
      </c>
      <c r="P361" s="2">
        <v>0</v>
      </c>
      <c r="Q361" s="2">
        <v>0</v>
      </c>
      <c r="R361" s="3">
        <v>15846.947698668402</v>
      </c>
      <c r="S361" s="3">
        <v>13340.494740906621</v>
      </c>
      <c r="T361" s="27" t="s">
        <v>41</v>
      </c>
      <c r="U361" t="s">
        <v>41</v>
      </c>
      <c r="V361">
        <v>2.8550674140434245</v>
      </c>
      <c r="W361" s="3">
        <v>2.4136127401401963</v>
      </c>
      <c r="X361" s="3">
        <v>5.6938181946773598</v>
      </c>
      <c r="Y361" s="3">
        <v>4.5845722151272259</v>
      </c>
      <c r="Z361" s="3">
        <v>3.1816262638278721</v>
      </c>
      <c r="AA361" s="3">
        <v>2.8928048779881528</v>
      </c>
      <c r="AB361" s="3">
        <v>9.1440833976610669</v>
      </c>
      <c r="AC361" s="3">
        <f t="shared" si="5"/>
        <v>-6.2512785196729137</v>
      </c>
      <c r="AD361" s="21">
        <v>0</v>
      </c>
      <c r="AE361" s="2">
        <f>((Z361*1000)*(O361/100))/'Sq Ft lookup'!$D$9</f>
        <v>0</v>
      </c>
      <c r="AF361" s="26">
        <f>(100-J361)/100*Y361*1000/'Sq Ft lookup'!$D$9</f>
        <v>0.86670957163404816</v>
      </c>
      <c r="AG361" s="26">
        <f>(100-K361)/100*Z361*1000/'Sq Ft lookup'!$D$9</f>
        <v>0.55158687684785346</v>
      </c>
    </row>
    <row r="362" spans="1:33">
      <c r="A362" t="s">
        <v>2208</v>
      </c>
      <c r="B362" t="s">
        <v>2209</v>
      </c>
      <c r="C362" t="s">
        <v>1808</v>
      </c>
      <c r="D362" t="s">
        <v>2210</v>
      </c>
      <c r="E362" t="s">
        <v>1810</v>
      </c>
      <c r="F362">
        <v>2004</v>
      </c>
      <c r="G362" t="s">
        <v>79</v>
      </c>
      <c r="H362" t="s">
        <v>62</v>
      </c>
      <c r="I362" t="s">
        <v>70</v>
      </c>
      <c r="J362" s="2">
        <v>34.703889501915953</v>
      </c>
      <c r="K362" s="2">
        <v>35.879289856580854</v>
      </c>
      <c r="L362" s="2">
        <v>81.036856047604431</v>
      </c>
      <c r="M362" s="2">
        <v>81.260785649145404</v>
      </c>
      <c r="N362" s="2">
        <v>0</v>
      </c>
      <c r="O362" s="2">
        <v>0</v>
      </c>
      <c r="P362" s="2">
        <v>0</v>
      </c>
      <c r="Q362" s="2">
        <v>0</v>
      </c>
      <c r="R362" s="3">
        <v>13527.393443908944</v>
      </c>
      <c r="S362" s="3">
        <v>13363.183764158701</v>
      </c>
      <c r="T362" s="27" t="s">
        <v>41</v>
      </c>
      <c r="U362" t="s">
        <v>41</v>
      </c>
      <c r="V362">
        <v>3.1139616628297322</v>
      </c>
      <c r="W362" s="3">
        <v>3.0771139489478916</v>
      </c>
      <c r="X362" s="3">
        <v>4.2175740077970918</v>
      </c>
      <c r="Y362" s="3">
        <v>4.1416261155761269</v>
      </c>
      <c r="Z362" s="3">
        <v>3.7305726636957082</v>
      </c>
      <c r="AA362" s="3">
        <v>3.6540930118329156</v>
      </c>
      <c r="AB362" s="3">
        <v>2.2069471675610695</v>
      </c>
      <c r="AC362" s="3">
        <f t="shared" si="5"/>
        <v>1.4471458442718461</v>
      </c>
      <c r="AD362" s="21">
        <v>0</v>
      </c>
      <c r="AE362" s="2">
        <f>((Z362*1000)*(O362/100))/'Sq Ft lookup'!$D$9</f>
        <v>0</v>
      </c>
      <c r="AF362" s="26">
        <f>(100-J362)/100*Y362*1000/'Sq Ft lookup'!$D$9</f>
        <v>1.3467732892649871</v>
      </c>
      <c r="AG362" s="26">
        <f>(100-K362)/100*Z362*1000/'Sq Ft lookup'!$D$9</f>
        <v>1.1912697631364322</v>
      </c>
    </row>
    <row r="363" spans="1:33">
      <c r="A363" t="s">
        <v>2211</v>
      </c>
      <c r="B363" t="s">
        <v>2209</v>
      </c>
      <c r="C363" t="s">
        <v>1808</v>
      </c>
      <c r="D363" t="s">
        <v>2210</v>
      </c>
      <c r="E363" t="s">
        <v>1810</v>
      </c>
      <c r="F363">
        <v>2004</v>
      </c>
      <c r="G363" t="s">
        <v>81</v>
      </c>
      <c r="H363" t="s">
        <v>82</v>
      </c>
      <c r="I363" t="s">
        <v>77</v>
      </c>
      <c r="J363" s="2">
        <v>49.263990408631223</v>
      </c>
      <c r="K363" s="2">
        <v>49.738599039927621</v>
      </c>
      <c r="L363" s="2">
        <v>75.307904740673877</v>
      </c>
      <c r="M363" s="2">
        <v>75.44172119481874</v>
      </c>
      <c r="N363" s="2">
        <v>0</v>
      </c>
      <c r="O363" s="2">
        <v>0</v>
      </c>
      <c r="P363" s="2">
        <v>0</v>
      </c>
      <c r="Q363" s="2">
        <v>0</v>
      </c>
      <c r="R363" s="3">
        <v>13762.225294211981</v>
      </c>
      <c r="S363" s="3">
        <v>13685.913370325898</v>
      </c>
      <c r="T363" s="27" t="s">
        <v>41</v>
      </c>
      <c r="U363" t="s">
        <v>41</v>
      </c>
      <c r="V363">
        <v>6.3855023846112013</v>
      </c>
      <c r="W363" s="3">
        <v>6.350738115982419</v>
      </c>
      <c r="X363" s="3">
        <v>4.8387213398126958</v>
      </c>
      <c r="Y363" s="3">
        <v>4.7694277046049978</v>
      </c>
      <c r="Z363" s="3">
        <v>3.3588140085911093</v>
      </c>
      <c r="AA363" s="3">
        <v>3.3222330180563935</v>
      </c>
      <c r="AB363" s="3">
        <v>2.2004855425786318</v>
      </c>
      <c r="AC363" s="3">
        <f t="shared" si="5"/>
        <v>1.1217474754777617</v>
      </c>
      <c r="AD363" s="21">
        <v>0</v>
      </c>
      <c r="AE363" s="2">
        <f>((Z363*1000)*(O363/100))/'Sq Ft lookup'!$D$9</f>
        <v>0</v>
      </c>
      <c r="AF363" s="26">
        <f>(100-J363)/100*Y363*1000/'Sq Ft lookup'!$D$9</f>
        <v>1.2050882956483024</v>
      </c>
      <c r="AG363" s="26">
        <f>(100-K363)/100*Z363*1000/'Sq Ft lookup'!$D$9</f>
        <v>0.84073056591686124</v>
      </c>
    </row>
    <row r="364" spans="1:33">
      <c r="A364" t="s">
        <v>2212</v>
      </c>
      <c r="B364" t="s">
        <v>2209</v>
      </c>
      <c r="C364" t="s">
        <v>1808</v>
      </c>
      <c r="D364" t="s">
        <v>2210</v>
      </c>
      <c r="E364" t="s">
        <v>1810</v>
      </c>
      <c r="F364">
        <v>2004</v>
      </c>
      <c r="G364" t="s">
        <v>59</v>
      </c>
      <c r="H364" t="s">
        <v>44</v>
      </c>
      <c r="I364" t="s">
        <v>45</v>
      </c>
      <c r="J364" s="2">
        <v>42.609028884102372</v>
      </c>
      <c r="K364" s="2">
        <v>52.179302832529892</v>
      </c>
      <c r="L364" s="2">
        <v>83.241055456591212</v>
      </c>
      <c r="M364" s="2">
        <v>86.179000983378145</v>
      </c>
      <c r="N364" s="2">
        <v>0</v>
      </c>
      <c r="O364" s="2">
        <v>0</v>
      </c>
      <c r="P364" s="2">
        <v>0</v>
      </c>
      <c r="Q364" s="2">
        <v>0</v>
      </c>
      <c r="R364" s="3">
        <v>16564.502612862863</v>
      </c>
      <c r="S364" s="3">
        <v>13770.581367506486</v>
      </c>
      <c r="T364" s="27" t="s">
        <v>41</v>
      </c>
      <c r="U364" t="s">
        <v>41</v>
      </c>
      <c r="V364">
        <v>2.3657779567548678</v>
      </c>
      <c r="W364" s="3">
        <v>1.9509106696093714</v>
      </c>
      <c r="X364" s="3">
        <v>5.5641045796722031</v>
      </c>
      <c r="Y364" s="3">
        <v>4.5166964319128979</v>
      </c>
      <c r="Z364" s="3">
        <v>4.960509475755666</v>
      </c>
      <c r="AA364" s="3">
        <v>4.0634245823236572</v>
      </c>
      <c r="AB364" s="3">
        <v>2.5760472594244956</v>
      </c>
      <c r="AC364" s="3">
        <f t="shared" si="5"/>
        <v>1.4873773228991616</v>
      </c>
      <c r="AD364" s="21">
        <v>0</v>
      </c>
      <c r="AE364" s="2">
        <f>((Z364*1000)*(O364/100))/'Sq Ft lookup'!$D$9</f>
        <v>0</v>
      </c>
      <c r="AF364" s="26">
        <f>(100-J364)/100*Y364*1000/'Sq Ft lookup'!$D$9</f>
        <v>1.2909242752150947</v>
      </c>
      <c r="AG364" s="26">
        <f>(100-K364)/100*Z364*1000/'Sq Ft lookup'!$D$9</f>
        <v>1.1813497083489921</v>
      </c>
    </row>
    <row r="365" spans="1:33">
      <c r="A365" t="s">
        <v>2213</v>
      </c>
      <c r="B365" t="s">
        <v>2209</v>
      </c>
      <c r="C365" t="s">
        <v>1808</v>
      </c>
      <c r="D365" t="s">
        <v>2210</v>
      </c>
      <c r="E365" t="s">
        <v>1810</v>
      </c>
      <c r="F365">
        <v>2004</v>
      </c>
      <c r="G365" t="s">
        <v>68</v>
      </c>
      <c r="H365" t="s">
        <v>69</v>
      </c>
      <c r="I365" t="s">
        <v>70</v>
      </c>
      <c r="J365" s="2">
        <v>55.804491425904004</v>
      </c>
      <c r="K365" s="2">
        <v>56.690268434851212</v>
      </c>
      <c r="L365" s="2">
        <v>89.553948939331491</v>
      </c>
      <c r="M365" s="2">
        <v>89.781272166159113</v>
      </c>
      <c r="N365" s="2">
        <v>0</v>
      </c>
      <c r="O365" s="2">
        <v>0</v>
      </c>
      <c r="P365" s="2">
        <v>0</v>
      </c>
      <c r="Q365" s="2">
        <v>0</v>
      </c>
      <c r="R365" s="3">
        <v>8693.249326910096</v>
      </c>
      <c r="S365" s="3">
        <v>8503.0566025513035</v>
      </c>
      <c r="T365" s="27" t="s">
        <v>41</v>
      </c>
      <c r="U365" t="s">
        <v>41</v>
      </c>
      <c r="V365">
        <v>0.97107885003977579</v>
      </c>
      <c r="W365" s="3">
        <v>0.9498909409070867</v>
      </c>
      <c r="X365" s="3">
        <v>3.0297415923792022</v>
      </c>
      <c r="Y365" s="3">
        <v>2.8242660403465019</v>
      </c>
      <c r="Z365" s="3">
        <v>1.6814497835899918</v>
      </c>
      <c r="AA365" s="3">
        <v>1.6496689973537202</v>
      </c>
      <c r="AB365" s="3">
        <v>1.676353799989992</v>
      </c>
      <c r="AC365" s="3">
        <f t="shared" si="5"/>
        <v>-2.668480263627182E-2</v>
      </c>
      <c r="AD365" s="21">
        <v>0</v>
      </c>
      <c r="AE365" s="2">
        <f>((Z365*1000)*(O365/100))/'Sq Ft lookup'!$D$9</f>
        <v>0</v>
      </c>
      <c r="AF365" s="26">
        <f>(100-J365)/100*Y365*1000/'Sq Ft lookup'!$D$9</f>
        <v>0.62161291833497001</v>
      </c>
      <c r="AG365" s="26">
        <f>(100-K365)/100*Z365*1000/'Sq Ft lookup'!$D$9</f>
        <v>0.36266503370298836</v>
      </c>
    </row>
    <row r="366" spans="1:33">
      <c r="A366" t="s">
        <v>2214</v>
      </c>
      <c r="B366" t="s">
        <v>2209</v>
      </c>
      <c r="C366" t="s">
        <v>1808</v>
      </c>
      <c r="D366" t="s">
        <v>2210</v>
      </c>
      <c r="E366" t="s">
        <v>1810</v>
      </c>
      <c r="F366">
        <v>2004</v>
      </c>
      <c r="G366" t="s">
        <v>47</v>
      </c>
      <c r="H366" t="s">
        <v>220</v>
      </c>
      <c r="I366" t="s">
        <v>57</v>
      </c>
      <c r="J366" s="2">
        <v>61.574946308940561</v>
      </c>
      <c r="K366" s="2">
        <v>63.298371919507638</v>
      </c>
      <c r="L366" s="2">
        <v>87.688339503566652</v>
      </c>
      <c r="M366" s="2">
        <v>88.252965625793578</v>
      </c>
      <c r="N366" s="2">
        <v>0</v>
      </c>
      <c r="O366" s="2">
        <v>0</v>
      </c>
      <c r="P366" s="2">
        <v>0</v>
      </c>
      <c r="Q366" s="2">
        <v>0</v>
      </c>
      <c r="R366" s="3">
        <v>30027.839399099215</v>
      </c>
      <c r="S366" s="3">
        <v>28647.181853160339</v>
      </c>
      <c r="T366" s="27" t="s">
        <v>41</v>
      </c>
      <c r="U366" t="s">
        <v>41</v>
      </c>
      <c r="V366">
        <v>6.1148089673453976</v>
      </c>
      <c r="W366" s="3">
        <v>5.8341481070215933</v>
      </c>
      <c r="X366" s="3">
        <v>14.922104803599677</v>
      </c>
      <c r="Y366" s="3">
        <v>14.240714347944467</v>
      </c>
      <c r="Z366" s="3">
        <v>13.639980625004952</v>
      </c>
      <c r="AA366" s="3">
        <v>13.007592948652709</v>
      </c>
      <c r="AB366" s="3">
        <v>1.676353799989992</v>
      </c>
      <c r="AC366" s="3">
        <f t="shared" si="5"/>
        <v>11.331239148662718</v>
      </c>
      <c r="AD366" s="21">
        <v>0</v>
      </c>
      <c r="AE366" s="2">
        <f>((Z366*1000)*(O366/100))/'Sq Ft lookup'!$D$9</f>
        <v>0</v>
      </c>
      <c r="AF366" s="26">
        <f>(100-J366)/100*Y366*1000/'Sq Ft lookup'!$D$9</f>
        <v>2.7251006644362881</v>
      </c>
      <c r="AG366" s="26">
        <f>(100-K366)/100*Z366*1000/'Sq Ft lookup'!$D$9</f>
        <v>2.493075178904649</v>
      </c>
    </row>
    <row r="367" spans="1:33">
      <c r="A367" t="s">
        <v>2215</v>
      </c>
      <c r="B367" t="s">
        <v>2209</v>
      </c>
      <c r="C367" t="s">
        <v>1808</v>
      </c>
      <c r="D367" t="s">
        <v>2210</v>
      </c>
      <c r="E367" t="s">
        <v>1810</v>
      </c>
      <c r="F367">
        <v>2004</v>
      </c>
      <c r="G367" t="s">
        <v>47</v>
      </c>
      <c r="H367" t="s">
        <v>39</v>
      </c>
      <c r="I367" t="s">
        <v>40</v>
      </c>
      <c r="J367" s="2">
        <v>89.124152943842589</v>
      </c>
      <c r="K367" s="2">
        <v>89.327871683289402</v>
      </c>
      <c r="L367" s="2">
        <v>95.897029902181586</v>
      </c>
      <c r="M367" s="2">
        <v>96.078963311014846</v>
      </c>
      <c r="N367" s="2">
        <v>0</v>
      </c>
      <c r="O367" s="2">
        <v>0</v>
      </c>
      <c r="P367" s="2">
        <v>0</v>
      </c>
      <c r="Q367" s="2">
        <v>0</v>
      </c>
      <c r="R367" s="3">
        <v>30488.33448645052</v>
      </c>
      <c r="S367" s="3">
        <v>29120.965014769346</v>
      </c>
      <c r="T367" s="27" t="s">
        <v>41</v>
      </c>
      <c r="U367" t="s">
        <v>41</v>
      </c>
      <c r="V367">
        <v>4.7452886077079546</v>
      </c>
      <c r="W367" s="3">
        <v>4.5345888124288152</v>
      </c>
      <c r="X367" s="3">
        <v>15.122328096247418</v>
      </c>
      <c r="Y367" s="3">
        <v>14.415691268504222</v>
      </c>
      <c r="Z367" s="3">
        <v>2.3061072481199121</v>
      </c>
      <c r="AA367" s="3">
        <v>2.27719526625769</v>
      </c>
      <c r="AB367" s="3">
        <v>5.0288495797291102</v>
      </c>
      <c r="AC367" s="3">
        <f t="shared" si="5"/>
        <v>-2.7516543134714202</v>
      </c>
      <c r="AD367" s="21">
        <v>0</v>
      </c>
      <c r="AE367" s="2">
        <f>((Z367*1000)*(O367/100))/'Sq Ft lookup'!$D$9</f>
        <v>0</v>
      </c>
      <c r="AF367" s="26">
        <f>(100-J367)/100*Y367*1000/'Sq Ft lookup'!$D$9</f>
        <v>0.78079110281392305</v>
      </c>
      <c r="AG367" s="26">
        <f>(100-K367)/100*Z367*1000/'Sq Ft lookup'!$D$9</f>
        <v>0.12256510191251029</v>
      </c>
    </row>
    <row r="368" spans="1:33">
      <c r="A368" t="s">
        <v>2216</v>
      </c>
      <c r="B368" t="s">
        <v>2209</v>
      </c>
      <c r="C368" t="s">
        <v>1808</v>
      </c>
      <c r="D368" t="s">
        <v>2210</v>
      </c>
      <c r="E368" t="s">
        <v>1810</v>
      </c>
      <c r="F368">
        <v>2004</v>
      </c>
      <c r="G368" t="s">
        <v>49</v>
      </c>
      <c r="H368" t="s">
        <v>44</v>
      </c>
      <c r="I368" t="s">
        <v>45</v>
      </c>
      <c r="J368" s="2">
        <v>41.246073049170192</v>
      </c>
      <c r="K368" s="2">
        <v>51.707397086174531</v>
      </c>
      <c r="L368" s="2">
        <v>82.025857603621603</v>
      </c>
      <c r="M368" s="2">
        <v>85.339167633452632</v>
      </c>
      <c r="N368" s="2">
        <v>0</v>
      </c>
      <c r="O368" s="2">
        <v>0</v>
      </c>
      <c r="P368" s="2">
        <v>0</v>
      </c>
      <c r="Q368" s="2">
        <v>0</v>
      </c>
      <c r="R368" s="3">
        <v>17983.138507723903</v>
      </c>
      <c r="S368" s="3">
        <v>14739.604405135786</v>
      </c>
      <c r="T368" s="27" t="s">
        <v>41</v>
      </c>
      <c r="U368" t="s">
        <v>41</v>
      </c>
      <c r="V368">
        <v>2.5258614706390095</v>
      </c>
      <c r="W368" s="3">
        <v>2.060174266577885</v>
      </c>
      <c r="X368" s="3">
        <v>5.5391441387833522</v>
      </c>
      <c r="Y368" s="3">
        <v>4.6330102714626324</v>
      </c>
      <c r="Z368" s="3">
        <v>5.063168266121103</v>
      </c>
      <c r="AA368" s="3">
        <v>4.1623103700432349</v>
      </c>
      <c r="AB368" s="3">
        <v>2.2706132180481804</v>
      </c>
      <c r="AC368" s="3">
        <f t="shared" si="5"/>
        <v>1.8916971519950545</v>
      </c>
      <c r="AD368" s="21">
        <v>0</v>
      </c>
      <c r="AE368" s="2">
        <f>((Z368*1000)*(O368/100))/'Sq Ft lookup'!$D$9</f>
        <v>0</v>
      </c>
      <c r="AF368" s="26">
        <f>(100-J368)/100*Y368*1000/'Sq Ft lookup'!$D$9</f>
        <v>1.3556152741631458</v>
      </c>
      <c r="AG368" s="26">
        <f>(100-K368)/100*Z368*1000/'Sq Ft lookup'!$D$9</f>
        <v>1.2176970844704611</v>
      </c>
    </row>
    <row r="369" spans="1:33">
      <c r="A369" t="s">
        <v>2217</v>
      </c>
      <c r="B369" t="s">
        <v>2209</v>
      </c>
      <c r="C369" t="s">
        <v>1808</v>
      </c>
      <c r="D369" t="s">
        <v>2210</v>
      </c>
      <c r="E369" t="s">
        <v>1810</v>
      </c>
      <c r="F369">
        <v>2004</v>
      </c>
      <c r="G369" t="s">
        <v>65</v>
      </c>
      <c r="H369" t="s">
        <v>230</v>
      </c>
      <c r="I369" t="s">
        <v>63</v>
      </c>
      <c r="J369" s="2">
        <v>83.015587882706299</v>
      </c>
      <c r="K369" s="2">
        <v>85.139399451939937</v>
      </c>
      <c r="L369" s="2">
        <v>94.494977536538471</v>
      </c>
      <c r="M369" s="2">
        <v>95.527878401167385</v>
      </c>
      <c r="N369" s="2">
        <v>0</v>
      </c>
      <c r="O369" s="2">
        <v>0</v>
      </c>
      <c r="P369" s="2">
        <v>0</v>
      </c>
      <c r="Q369" s="2">
        <v>0</v>
      </c>
      <c r="R369" s="3">
        <v>25260.711841196913</v>
      </c>
      <c r="S369" s="3">
        <v>20390.115936051749</v>
      </c>
      <c r="T369" s="27" t="s">
        <v>41</v>
      </c>
      <c r="U369" t="s">
        <v>41</v>
      </c>
      <c r="V369">
        <v>4.7467400269692783</v>
      </c>
      <c r="W369" s="3">
        <v>3.855873367481196</v>
      </c>
      <c r="X369" s="3">
        <v>12.295737055752793</v>
      </c>
      <c r="Y369" s="3">
        <v>9.2684066182960638</v>
      </c>
      <c r="Z369" s="3">
        <v>2.9139464191866518</v>
      </c>
      <c r="AA369" s="3">
        <v>2.532845416969058</v>
      </c>
      <c r="AB369" s="3">
        <v>2.6514339900177193</v>
      </c>
      <c r="AC369" s="3">
        <f t="shared" si="5"/>
        <v>-0.11858857304866133</v>
      </c>
      <c r="AD369" s="21">
        <v>0</v>
      </c>
      <c r="AE369" s="2">
        <f>((Z369*1000)*(O369/100))/'Sq Ft lookup'!$D$9</f>
        <v>0</v>
      </c>
      <c r="AF369" s="26">
        <f>(100-J369)/100*Y369*1000/'Sq Ft lookup'!$D$9</f>
        <v>0.78395636292725501</v>
      </c>
      <c r="AG369" s="26">
        <f>(100-K369)/100*Z369*1000/'Sq Ft lookup'!$D$9</f>
        <v>0.21565235933258375</v>
      </c>
    </row>
    <row r="370" spans="1:33">
      <c r="A370" t="s">
        <v>2218</v>
      </c>
      <c r="B370" t="s">
        <v>2209</v>
      </c>
      <c r="C370" t="s">
        <v>1808</v>
      </c>
      <c r="D370" t="s">
        <v>2210</v>
      </c>
      <c r="E370" t="s">
        <v>1810</v>
      </c>
      <c r="F370">
        <v>2004</v>
      </c>
      <c r="G370" t="s">
        <v>65</v>
      </c>
      <c r="H370" t="s">
        <v>66</v>
      </c>
      <c r="I370" t="s">
        <v>57</v>
      </c>
      <c r="J370" s="2">
        <v>83.067167537797602</v>
      </c>
      <c r="K370" s="2">
        <v>85.099741573109881</v>
      </c>
      <c r="L370" s="2">
        <v>91.016319602997413</v>
      </c>
      <c r="M370" s="2">
        <v>93.065298399520543</v>
      </c>
      <c r="N370" s="2">
        <v>0</v>
      </c>
      <c r="O370" s="2">
        <v>0</v>
      </c>
      <c r="P370" s="2">
        <v>0</v>
      </c>
      <c r="Q370" s="2">
        <v>0</v>
      </c>
      <c r="R370" s="3">
        <v>25640.398614560756</v>
      </c>
      <c r="S370" s="3">
        <v>19817.455807583592</v>
      </c>
      <c r="T370" s="27" t="s">
        <v>41</v>
      </c>
      <c r="U370" t="s">
        <v>41</v>
      </c>
      <c r="V370">
        <v>2.6434249663986624</v>
      </c>
      <c r="W370" s="3">
        <v>2.0404563796180986</v>
      </c>
      <c r="X370" s="3">
        <v>12.381625210582573</v>
      </c>
      <c r="Y370" s="3">
        <v>8.8031584744583142</v>
      </c>
      <c r="Z370" s="3">
        <v>2.8703243199116906</v>
      </c>
      <c r="AA370" s="3">
        <v>2.5797569579562798</v>
      </c>
      <c r="AB370" s="3">
        <v>9.1351404576232849</v>
      </c>
      <c r="AC370" s="3">
        <f t="shared" si="5"/>
        <v>-6.5553834996670055</v>
      </c>
      <c r="AD370" s="21">
        <v>0</v>
      </c>
      <c r="AE370" s="2">
        <f>((Z370*1000)*(O370/100))/'Sq Ft lookup'!$D$9</f>
        <v>0</v>
      </c>
      <c r="AF370" s="26">
        <f>(100-J370)/100*Y370*1000/'Sq Ft lookup'!$D$9</f>
        <v>0.74234266726205123</v>
      </c>
      <c r="AG370" s="26">
        <f>(100-K370)/100*Z370*1000/'Sq Ft lookup'!$D$9</f>
        <v>0.21299090705015847</v>
      </c>
    </row>
    <row r="371" spans="1:33">
      <c r="A371" t="s">
        <v>2219</v>
      </c>
      <c r="B371" t="s">
        <v>2209</v>
      </c>
      <c r="C371" t="s">
        <v>1808</v>
      </c>
      <c r="D371" t="s">
        <v>2210</v>
      </c>
      <c r="E371" t="s">
        <v>1810</v>
      </c>
      <c r="F371">
        <v>2004</v>
      </c>
      <c r="G371" t="s">
        <v>72</v>
      </c>
      <c r="H371" t="s">
        <v>73</v>
      </c>
      <c r="I371" t="s">
        <v>63</v>
      </c>
      <c r="J371" s="2">
        <v>77.102255561050526</v>
      </c>
      <c r="K371" s="2">
        <v>78.309662431100378</v>
      </c>
      <c r="L371" s="2">
        <v>89.463329290194622</v>
      </c>
      <c r="M371" s="2">
        <v>90.135637913322284</v>
      </c>
      <c r="N371" s="2">
        <v>0</v>
      </c>
      <c r="O371" s="2">
        <v>0</v>
      </c>
      <c r="P371" s="2">
        <v>0</v>
      </c>
      <c r="Q371" s="2">
        <v>0</v>
      </c>
      <c r="R371" s="3">
        <v>15125.518602562699</v>
      </c>
      <c r="S371" s="3">
        <v>14144.795333773178</v>
      </c>
      <c r="T371" s="27" t="s">
        <v>41</v>
      </c>
      <c r="U371" t="s">
        <v>41</v>
      </c>
      <c r="V371">
        <v>4.3410879976129708</v>
      </c>
      <c r="W371" s="3">
        <v>4.0638927421402187</v>
      </c>
      <c r="X371" s="3">
        <v>7.5763389129633678</v>
      </c>
      <c r="Y371" s="3">
        <v>6.9435507006305128</v>
      </c>
      <c r="Z371" s="3">
        <v>2.5952938931031015</v>
      </c>
      <c r="AA371" s="3">
        <v>2.4671676970153871</v>
      </c>
      <c r="AB371" s="3">
        <v>4.9646554070204356</v>
      </c>
      <c r="AC371" s="3">
        <f t="shared" si="5"/>
        <v>-2.4974877100050485</v>
      </c>
      <c r="AD371" s="21">
        <v>0</v>
      </c>
      <c r="AE371" s="2">
        <f>((Z371*1000)*(O371/100))/'Sq Ft lookup'!$D$9</f>
        <v>0</v>
      </c>
      <c r="AF371" s="26">
        <f>(100-J371)/100*Y371*1000/'Sq Ft lookup'!$D$9</f>
        <v>0.79179108287811784</v>
      </c>
      <c r="AG371" s="26">
        <f>(100-K371)/100*Z371*1000/'Sq Ft lookup'!$D$9</f>
        <v>0.28034263262903375</v>
      </c>
    </row>
    <row r="372" spans="1:33">
      <c r="A372" t="s">
        <v>2220</v>
      </c>
      <c r="B372" t="s">
        <v>2209</v>
      </c>
      <c r="C372" t="s">
        <v>1808</v>
      </c>
      <c r="D372" t="s">
        <v>2210</v>
      </c>
      <c r="E372" t="s">
        <v>1810</v>
      </c>
      <c r="F372">
        <v>2004</v>
      </c>
      <c r="G372" t="s">
        <v>38</v>
      </c>
      <c r="H372" t="s">
        <v>39</v>
      </c>
      <c r="I372" t="s">
        <v>40</v>
      </c>
      <c r="J372" s="2">
        <v>89.621999301413226</v>
      </c>
      <c r="K372" s="2">
        <v>89.714798845915993</v>
      </c>
      <c r="L372" s="2">
        <v>95.020041739674639</v>
      </c>
      <c r="M372" s="2">
        <v>95.292966885810344</v>
      </c>
      <c r="N372" s="2">
        <v>0</v>
      </c>
      <c r="O372" s="2">
        <v>0</v>
      </c>
      <c r="P372" s="2">
        <v>0</v>
      </c>
      <c r="Q372" s="2">
        <v>0</v>
      </c>
      <c r="R372" s="3">
        <v>35112.388262385881</v>
      </c>
      <c r="S372" s="3">
        <v>33169.501794833275</v>
      </c>
      <c r="T372" s="27" t="s">
        <v>41</v>
      </c>
      <c r="U372" t="s">
        <v>41</v>
      </c>
      <c r="V372">
        <v>5.4796329964193475</v>
      </c>
      <c r="W372" s="3">
        <v>5.1792284110866893</v>
      </c>
      <c r="X372" s="3">
        <v>14.387967924119048</v>
      </c>
      <c r="Y372" s="3">
        <v>13.562469351913602</v>
      </c>
      <c r="Z372" s="3">
        <v>2.2472111736394722</v>
      </c>
      <c r="AA372" s="3">
        <v>2.2335688599519457</v>
      </c>
      <c r="AB372" s="3">
        <v>1.9052499186466902</v>
      </c>
      <c r="AC372" s="3">
        <f t="shared" si="5"/>
        <v>0.32831894130525541</v>
      </c>
      <c r="AD372" s="21">
        <v>0</v>
      </c>
      <c r="AE372" s="2">
        <f>((Z372*1000)*(O372/100))/'Sq Ft lookup'!$D$9</f>
        <v>0</v>
      </c>
      <c r="AF372" s="26">
        <f>(100-J372)/100*Y372*1000/'Sq Ft lookup'!$D$9</f>
        <v>0.70095277095976627</v>
      </c>
      <c r="AG372" s="26">
        <f>(100-K372)/100*Z372*1000/'Sq Ft lookup'!$D$9</f>
        <v>0.11510467607862138</v>
      </c>
    </row>
    <row r="373" spans="1:33">
      <c r="A373" t="s">
        <v>2221</v>
      </c>
      <c r="B373" t="s">
        <v>2209</v>
      </c>
      <c r="C373" t="s">
        <v>1808</v>
      </c>
      <c r="D373" t="s">
        <v>2210</v>
      </c>
      <c r="E373" t="s">
        <v>1810</v>
      </c>
      <c r="F373">
        <v>2004</v>
      </c>
      <c r="G373" t="s">
        <v>43</v>
      </c>
      <c r="H373" t="s">
        <v>44</v>
      </c>
      <c r="I373" t="s">
        <v>45</v>
      </c>
      <c r="J373" s="2">
        <v>74.063979034004305</v>
      </c>
      <c r="K373" s="2">
        <v>77.701726692382053</v>
      </c>
      <c r="L373" s="2">
        <v>87.267357878690333</v>
      </c>
      <c r="M373" s="2">
        <v>89.274259814954405</v>
      </c>
      <c r="N373" s="2">
        <v>0</v>
      </c>
      <c r="O373" s="2">
        <v>0</v>
      </c>
      <c r="P373" s="2">
        <v>0</v>
      </c>
      <c r="Q373" s="2">
        <v>0</v>
      </c>
      <c r="R373" s="3">
        <v>23911.823202325231</v>
      </c>
      <c r="S373" s="3">
        <v>20163.711716756934</v>
      </c>
      <c r="T373" s="27" t="s">
        <v>41</v>
      </c>
      <c r="U373" t="s">
        <v>41</v>
      </c>
      <c r="V373">
        <v>6.7606817440389229</v>
      </c>
      <c r="W373" s="3">
        <v>5.6947335038572193</v>
      </c>
      <c r="X373" s="3">
        <v>13.488001810492609</v>
      </c>
      <c r="Y373" s="3">
        <v>11.414482907066231</v>
      </c>
      <c r="Z373" s="3">
        <v>12.168048645511167</v>
      </c>
      <c r="AA373" s="3">
        <v>10.422408804896662</v>
      </c>
      <c r="AB373" s="3">
        <v>9.1782810886443222</v>
      </c>
      <c r="AC373" s="3">
        <f t="shared" si="5"/>
        <v>1.2441277162523399</v>
      </c>
      <c r="AD373" s="21">
        <v>0</v>
      </c>
      <c r="AE373" s="2">
        <f>((Z373*1000)*(O373/100))/'Sq Ft lookup'!$D$9</f>
        <v>0</v>
      </c>
      <c r="AF373" s="26">
        <f>(100-J373)/100*Y373*1000/'Sq Ft lookup'!$D$9</f>
        <v>1.4743340039525361</v>
      </c>
      <c r="AG373" s="26">
        <f>(100-K373)/100*Z373*1000/'Sq Ft lookup'!$D$9</f>
        <v>1.3512274617430196</v>
      </c>
    </row>
    <row r="374" spans="1:33">
      <c r="A374" t="s">
        <v>2222</v>
      </c>
      <c r="B374" t="s">
        <v>2209</v>
      </c>
      <c r="C374" t="s">
        <v>1808</v>
      </c>
      <c r="D374" t="s">
        <v>2210</v>
      </c>
      <c r="E374" t="s">
        <v>1810</v>
      </c>
      <c r="F374">
        <v>2004</v>
      </c>
      <c r="G374" t="s">
        <v>51</v>
      </c>
      <c r="H374" t="s">
        <v>52</v>
      </c>
      <c r="I374" t="s">
        <v>53</v>
      </c>
      <c r="J374" s="2">
        <v>85.344751714074945</v>
      </c>
      <c r="K374" s="2">
        <v>85.794903189610693</v>
      </c>
      <c r="L374" s="2">
        <v>92.519569019614863</v>
      </c>
      <c r="M374" s="2">
        <v>93.071804203812775</v>
      </c>
      <c r="N374" s="2">
        <v>0</v>
      </c>
      <c r="O374" s="2">
        <v>0</v>
      </c>
      <c r="P374" s="2">
        <v>0</v>
      </c>
      <c r="Q374" s="2">
        <v>0</v>
      </c>
      <c r="R374" s="3">
        <v>19936.852705331494</v>
      </c>
      <c r="S374" s="3">
        <v>18462.684876344214</v>
      </c>
      <c r="T374" s="27" t="s">
        <v>41</v>
      </c>
      <c r="U374" t="s">
        <v>41</v>
      </c>
      <c r="V374">
        <v>3.0739413552637282</v>
      </c>
      <c r="W374" s="3">
        <v>2.8467888073470693</v>
      </c>
      <c r="X374" s="3">
        <v>9.4982747255338005</v>
      </c>
      <c r="Y374" s="3">
        <v>8.6814081296861083</v>
      </c>
      <c r="Z374" s="3">
        <v>2.9682272427061842</v>
      </c>
      <c r="AA374" s="3">
        <v>2.7789936972434579</v>
      </c>
      <c r="AB374" s="3">
        <v>9.1448544744734939</v>
      </c>
      <c r="AC374" s="3">
        <f t="shared" si="5"/>
        <v>-6.3658607772300364</v>
      </c>
      <c r="AD374" s="21">
        <v>0</v>
      </c>
      <c r="AE374" s="2">
        <f>((Z374*1000)*(O374/100))/'Sq Ft lookup'!$D$9</f>
        <v>0</v>
      </c>
      <c r="AF374" s="26">
        <f>(100-J374)/100*Y374*1000/'Sq Ft lookup'!$D$9</f>
        <v>0.6336065319322618</v>
      </c>
      <c r="AG374" s="26">
        <f>(100-K374)/100*Z374*1000/'Sq Ft lookup'!$D$9</f>
        <v>0.20997985726033996</v>
      </c>
    </row>
    <row r="375" spans="1:33">
      <c r="A375" t="s">
        <v>2223</v>
      </c>
      <c r="B375" t="s">
        <v>2209</v>
      </c>
      <c r="C375" t="s">
        <v>1808</v>
      </c>
      <c r="D375" t="s">
        <v>2210</v>
      </c>
      <c r="E375" t="s">
        <v>1810</v>
      </c>
      <c r="F375">
        <v>2004</v>
      </c>
      <c r="G375" t="s">
        <v>55</v>
      </c>
      <c r="H375" t="s">
        <v>225</v>
      </c>
      <c r="I375" t="s">
        <v>40</v>
      </c>
      <c r="J375" s="2">
        <v>86.611246471943133</v>
      </c>
      <c r="K375" s="2">
        <v>88.045417276441626</v>
      </c>
      <c r="L375" s="2">
        <v>81.698082504593074</v>
      </c>
      <c r="M375" s="2">
        <v>86.276290488236768</v>
      </c>
      <c r="N375" s="2">
        <v>0</v>
      </c>
      <c r="O375" s="2">
        <v>0</v>
      </c>
      <c r="P375" s="2">
        <v>0</v>
      </c>
      <c r="Q375" s="2">
        <v>0</v>
      </c>
      <c r="R375" s="3">
        <v>31646.148598219042</v>
      </c>
      <c r="S375" s="3">
        <v>23694.629540879541</v>
      </c>
      <c r="T375" s="27" t="s">
        <v>41</v>
      </c>
      <c r="U375" t="s">
        <v>41</v>
      </c>
      <c r="V375">
        <v>14.317704452960751</v>
      </c>
      <c r="W375" s="3">
        <v>10.735967571190091</v>
      </c>
      <c r="X375" s="3">
        <v>13.43385600500765</v>
      </c>
      <c r="Y375" s="3">
        <v>9.8922111843395353</v>
      </c>
      <c r="Z375" s="3">
        <v>9.1782465545441667</v>
      </c>
      <c r="AA375" s="3">
        <v>6.9567163971888544</v>
      </c>
      <c r="AB375" s="3">
        <v>9.140007939992838</v>
      </c>
      <c r="AC375" s="3">
        <f t="shared" si="5"/>
        <v>-2.1832915428039836</v>
      </c>
      <c r="AD375" s="21">
        <v>0</v>
      </c>
      <c r="AE375" s="2">
        <f>((Z375*1000)*(O375/100))/'Sq Ft lookup'!$D$9</f>
        <v>0</v>
      </c>
      <c r="AF375" s="26">
        <f>(100-J375)/100*Y375*1000/'Sq Ft lookup'!$D$9</f>
        <v>0.65958355276199987</v>
      </c>
      <c r="AG375" s="26">
        <f>(100-K375)/100*Z375*1000/'Sq Ft lookup'!$D$9</f>
        <v>0.54642483911111983</v>
      </c>
    </row>
    <row r="376" spans="1:33">
      <c r="A376" t="s">
        <v>2224</v>
      </c>
      <c r="B376" t="s">
        <v>2209</v>
      </c>
      <c r="C376" t="s">
        <v>1808</v>
      </c>
      <c r="D376" t="s">
        <v>2210</v>
      </c>
      <c r="E376" t="s">
        <v>1810</v>
      </c>
      <c r="F376">
        <v>2004</v>
      </c>
      <c r="G376" t="s">
        <v>55</v>
      </c>
      <c r="H376" t="s">
        <v>56</v>
      </c>
      <c r="I376" t="s">
        <v>57</v>
      </c>
      <c r="J376" s="2">
        <v>87.979317787573748</v>
      </c>
      <c r="K376" s="2">
        <v>88.913372492995649</v>
      </c>
      <c r="L376" s="2">
        <v>89.886779956887878</v>
      </c>
      <c r="M376" s="2">
        <v>92.357341833696154</v>
      </c>
      <c r="N376" s="2">
        <v>0</v>
      </c>
      <c r="O376" s="2">
        <v>0</v>
      </c>
      <c r="P376" s="2">
        <v>0</v>
      </c>
      <c r="Q376" s="2">
        <v>0</v>
      </c>
      <c r="R376" s="3">
        <v>31144.439283823525</v>
      </c>
      <c r="S376" s="3">
        <v>23541.150678108756</v>
      </c>
      <c r="T376" s="27" t="s">
        <v>41</v>
      </c>
      <c r="U376" t="s">
        <v>41</v>
      </c>
      <c r="V376">
        <v>3.2056578044672892</v>
      </c>
      <c r="W376" s="3">
        <v>2.4225256768122501</v>
      </c>
      <c r="X376" s="3">
        <v>13.338348817695973</v>
      </c>
      <c r="Y376" s="3">
        <v>10.015813511652471</v>
      </c>
      <c r="Z376" s="3">
        <v>2.3149370796502646</v>
      </c>
      <c r="AA376" s="3">
        <v>2.1699744530450902</v>
      </c>
      <c r="AB376" s="3">
        <v>2.2745105682602937</v>
      </c>
      <c r="AC376" s="3">
        <f t="shared" si="5"/>
        <v>-0.10453611521520356</v>
      </c>
      <c r="AD376" s="21">
        <v>0</v>
      </c>
      <c r="AE376" s="2">
        <f>((Z376*1000)*(O376/100))/'Sq Ft lookup'!$D$9</f>
        <v>0</v>
      </c>
      <c r="AF376" s="26">
        <f>(100-J376)/100*Y376*1000/'Sq Ft lookup'!$D$9</f>
        <v>0.59958621176543503</v>
      </c>
      <c r="AG376" s="26">
        <f>(100-K376)/100*Z376*1000/'Sq Ft lookup'!$D$9</f>
        <v>0.12781297362666805</v>
      </c>
    </row>
    <row r="377" spans="1:33">
      <c r="A377" t="s">
        <v>2225</v>
      </c>
      <c r="B377" t="s">
        <v>2209</v>
      </c>
      <c r="C377" t="s">
        <v>1808</v>
      </c>
      <c r="D377" t="s">
        <v>2210</v>
      </c>
      <c r="E377" t="s">
        <v>1810</v>
      </c>
      <c r="F377">
        <v>2004</v>
      </c>
      <c r="G377" t="s">
        <v>75</v>
      </c>
      <c r="H377" t="s">
        <v>235</v>
      </c>
      <c r="I377" t="s">
        <v>63</v>
      </c>
      <c r="J377" s="2">
        <v>73.085118969774427</v>
      </c>
      <c r="K377" s="2">
        <v>73.690354890874616</v>
      </c>
      <c r="L377" s="2">
        <v>92.484573028696914</v>
      </c>
      <c r="M377" s="2">
        <v>92.580081543150925</v>
      </c>
      <c r="N377" s="2">
        <v>0</v>
      </c>
      <c r="O377" s="2">
        <v>0</v>
      </c>
      <c r="P377" s="2">
        <v>0</v>
      </c>
      <c r="Q377" s="2">
        <v>0</v>
      </c>
      <c r="R377" s="3">
        <v>17628.551238870376</v>
      </c>
      <c r="S377" s="3">
        <v>17406.552592358934</v>
      </c>
      <c r="T377" s="27" t="s">
        <v>41</v>
      </c>
      <c r="U377" t="s">
        <v>41</v>
      </c>
      <c r="V377">
        <v>4.3204806031589866</v>
      </c>
      <c r="W377" s="3">
        <v>4.2654479485355088</v>
      </c>
      <c r="X377" s="3">
        <v>9.322372997302061</v>
      </c>
      <c r="Y377" s="3">
        <v>9.1933699401474431</v>
      </c>
      <c r="Z377" s="3">
        <v>3.6268333738502783</v>
      </c>
      <c r="AA377" s="3">
        <v>3.5566610004655068</v>
      </c>
      <c r="AB377" s="3">
        <v>2.5722543462618352</v>
      </c>
      <c r="AC377" s="3">
        <f t="shared" si="5"/>
        <v>0.98440665420367157</v>
      </c>
      <c r="AD377" s="21">
        <v>0</v>
      </c>
      <c r="AE377" s="2">
        <f>((Z377*1000)*(O377/100))/'Sq Ft lookup'!$D$9</f>
        <v>0</v>
      </c>
      <c r="AF377" s="26">
        <f>(100-J377)/100*Y377*1000/'Sq Ft lookup'!$D$9</f>
        <v>1.2322632380772931</v>
      </c>
      <c r="AG377" s="26">
        <f>(100-K377)/100*Z377*1000/'Sq Ft lookup'!$D$9</f>
        <v>0.47520268394388793</v>
      </c>
    </row>
    <row r="378" spans="1:33">
      <c r="A378" t="s">
        <v>2226</v>
      </c>
      <c r="B378" t="s">
        <v>2209</v>
      </c>
      <c r="C378" t="s">
        <v>1808</v>
      </c>
      <c r="D378" t="s">
        <v>2210</v>
      </c>
      <c r="E378" t="s">
        <v>1810</v>
      </c>
      <c r="F378">
        <v>2004</v>
      </c>
      <c r="G378" t="s">
        <v>75</v>
      </c>
      <c r="H378" t="s">
        <v>76</v>
      </c>
      <c r="I378" t="s">
        <v>77</v>
      </c>
      <c r="J378" s="2">
        <v>70.997297404940056</v>
      </c>
      <c r="K378" s="2">
        <v>71.512715307793499</v>
      </c>
      <c r="L378" s="2">
        <v>88.014484339021976</v>
      </c>
      <c r="M378" s="2">
        <v>88.13356118130794</v>
      </c>
      <c r="N378" s="2">
        <v>0</v>
      </c>
      <c r="O378" s="2">
        <v>0</v>
      </c>
      <c r="P378" s="2">
        <v>0</v>
      </c>
      <c r="Q378" s="2">
        <v>0</v>
      </c>
      <c r="R378" s="3">
        <v>17333.987709785</v>
      </c>
      <c r="S378" s="3">
        <v>17152.20071492474</v>
      </c>
      <c r="T378" s="27" t="s">
        <v>41</v>
      </c>
      <c r="U378" t="s">
        <v>41</v>
      </c>
      <c r="V378">
        <v>7.8998835594119345</v>
      </c>
      <c r="W378" s="3">
        <v>7.8211944381693383</v>
      </c>
      <c r="X378" s="3">
        <v>9.1795342160160249</v>
      </c>
      <c r="Y378" s="3">
        <v>9.0807831017424601</v>
      </c>
      <c r="Z378" s="3">
        <v>5.0797168091307636</v>
      </c>
      <c r="AA378" s="3">
        <v>5.0288495797291102</v>
      </c>
      <c r="AB378" s="3">
        <v>2.2794988735670643</v>
      </c>
      <c r="AC378" s="3">
        <f t="shared" si="5"/>
        <v>2.7493507061620459</v>
      </c>
      <c r="AD378" s="21">
        <v>0</v>
      </c>
      <c r="AE378" s="2">
        <f>((Z378*1000)*(O378/100))/'Sq Ft lookup'!$D$9</f>
        <v>0</v>
      </c>
      <c r="AF378" s="26">
        <f>(100-J378)/100*Y378*1000/'Sq Ft lookup'!$D$9</f>
        <v>1.3115898985561878</v>
      </c>
      <c r="AG378" s="26">
        <f>(100-K378)/100*Z378*1000/'Sq Ft lookup'!$D$9</f>
        <v>0.72065407817477523</v>
      </c>
    </row>
    <row r="379" spans="1:33">
      <c r="A379" t="s">
        <v>2227</v>
      </c>
      <c r="B379" t="s">
        <v>2209</v>
      </c>
      <c r="C379" t="s">
        <v>1808</v>
      </c>
      <c r="D379" t="s">
        <v>2210</v>
      </c>
      <c r="E379" t="s">
        <v>1810</v>
      </c>
      <c r="F379">
        <v>2004</v>
      </c>
      <c r="G379" t="s">
        <v>61</v>
      </c>
      <c r="H379" t="s">
        <v>62</v>
      </c>
      <c r="I379" t="s">
        <v>63</v>
      </c>
      <c r="J379" s="2">
        <v>62.038926683307302</v>
      </c>
      <c r="K379" s="2">
        <v>62.976096337847622</v>
      </c>
      <c r="L379" s="2">
        <v>86.719167662448584</v>
      </c>
      <c r="M379" s="2">
        <v>87.085853647732549</v>
      </c>
      <c r="N379" s="2">
        <v>0</v>
      </c>
      <c r="O379" s="2">
        <v>0</v>
      </c>
      <c r="P379" s="2">
        <v>0</v>
      </c>
      <c r="Q379" s="2">
        <v>0</v>
      </c>
      <c r="R379" s="3">
        <v>15846.947698668402</v>
      </c>
      <c r="S379" s="3">
        <v>15405.169167235488</v>
      </c>
      <c r="T379" s="27" t="s">
        <v>41</v>
      </c>
      <c r="U379" t="s">
        <v>41</v>
      </c>
      <c r="V379">
        <v>2.8550674140434245</v>
      </c>
      <c r="W379" s="3">
        <v>2.7761995279530374</v>
      </c>
      <c r="X379" s="3">
        <v>5.6938181946773598</v>
      </c>
      <c r="Y379" s="3">
        <v>5.4875008530746952</v>
      </c>
      <c r="Z379" s="3">
        <v>3.1816262638278721</v>
      </c>
      <c r="AA379" s="3">
        <v>3.1123706514914398</v>
      </c>
      <c r="AB379" s="3">
        <v>2.3125469563326382</v>
      </c>
      <c r="AC379" s="3">
        <f t="shared" si="5"/>
        <v>0.79982369515880158</v>
      </c>
      <c r="AD379" s="21">
        <v>0</v>
      </c>
      <c r="AE379" s="2">
        <f>((Z379*1000)*(O379/100))/'Sq Ft lookup'!$D$9</f>
        <v>0</v>
      </c>
      <c r="AF379" s="26">
        <f>(100-J379)/100*Y379*1000/'Sq Ft lookup'!$D$9</f>
        <v>1.0374074811204295</v>
      </c>
      <c r="AG379" s="26">
        <f>(100-K379)/100*Z379*1000/'Sq Ft lookup'!$D$9</f>
        <v>0.58663458307239513</v>
      </c>
    </row>
    <row r="380" spans="1:33">
      <c r="A380" t="s">
        <v>2228</v>
      </c>
      <c r="B380" t="s">
        <v>2229</v>
      </c>
      <c r="C380" t="s">
        <v>1808</v>
      </c>
      <c r="D380" t="s">
        <v>2230</v>
      </c>
      <c r="E380" t="s">
        <v>1810</v>
      </c>
      <c r="F380">
        <v>2004</v>
      </c>
      <c r="G380" t="s">
        <v>79</v>
      </c>
      <c r="H380" t="s">
        <v>62</v>
      </c>
      <c r="I380" t="s">
        <v>70</v>
      </c>
      <c r="J380" s="2">
        <v>34.703889501915953</v>
      </c>
      <c r="K380" s="2">
        <v>44.004328045242261</v>
      </c>
      <c r="L380" s="2">
        <v>81.036856047604431</v>
      </c>
      <c r="M380" s="2">
        <v>84.85930274577612</v>
      </c>
      <c r="N380" s="2">
        <v>0</v>
      </c>
      <c r="O380" s="2">
        <v>0</v>
      </c>
      <c r="P380" s="2">
        <v>0</v>
      </c>
      <c r="Q380" s="2">
        <v>0</v>
      </c>
      <c r="R380" s="3">
        <v>13527.393443908944</v>
      </c>
      <c r="S380" s="3">
        <v>10845.461944386969</v>
      </c>
      <c r="T380" s="27" t="s">
        <v>41</v>
      </c>
      <c r="U380" t="s">
        <v>41</v>
      </c>
      <c r="V380">
        <v>3.1139616628297322</v>
      </c>
      <c r="W380" s="3">
        <v>2.4861414410312701</v>
      </c>
      <c r="X380" s="3">
        <v>4.2175740077970918</v>
      </c>
      <c r="Y380" s="3">
        <v>3.3708711618108724</v>
      </c>
      <c r="Z380" s="3">
        <v>3.7305726636957082</v>
      </c>
      <c r="AA380" s="3">
        <v>3.2105038830379136</v>
      </c>
      <c r="AB380" s="3">
        <v>1.814180478440204</v>
      </c>
      <c r="AC380" s="3">
        <f t="shared" si="5"/>
        <v>1.3963234045977095</v>
      </c>
      <c r="AD380" s="21">
        <v>0</v>
      </c>
      <c r="AE380" s="2">
        <f>((Z380*1000)*(O380/100))/'Sq Ft lookup'!$D$9</f>
        <v>0</v>
      </c>
      <c r="AF380" s="26">
        <f>(100-J380)/100*Y380*1000/'Sq Ft lookup'!$D$9</f>
        <v>1.0961393219940623</v>
      </c>
      <c r="AG380" s="26">
        <f>(100-K380)/100*Z380*1000/'Sq Ft lookup'!$D$9</f>
        <v>1.040318342030337</v>
      </c>
    </row>
    <row r="381" spans="1:33">
      <c r="A381" t="s">
        <v>2231</v>
      </c>
      <c r="B381" t="s">
        <v>2229</v>
      </c>
      <c r="C381" t="s">
        <v>1808</v>
      </c>
      <c r="D381" t="s">
        <v>2230</v>
      </c>
      <c r="E381" t="s">
        <v>1810</v>
      </c>
      <c r="F381">
        <v>2004</v>
      </c>
      <c r="G381" t="s">
        <v>81</v>
      </c>
      <c r="H381" t="s">
        <v>82</v>
      </c>
      <c r="I381" t="s">
        <v>77</v>
      </c>
      <c r="J381" s="2">
        <v>49.263990408631223</v>
      </c>
      <c r="K381" s="2">
        <v>65.221993301423154</v>
      </c>
      <c r="L381" s="2">
        <v>75.307904740673877</v>
      </c>
      <c r="M381" s="2">
        <v>81.548808510255157</v>
      </c>
      <c r="N381" s="2">
        <v>0</v>
      </c>
      <c r="O381" s="2">
        <v>0</v>
      </c>
      <c r="P381" s="2">
        <v>0</v>
      </c>
      <c r="Q381" s="2">
        <v>0</v>
      </c>
      <c r="R381" s="3">
        <v>13762.225294211981</v>
      </c>
      <c r="S381" s="3">
        <v>10276.024694457361</v>
      </c>
      <c r="T381" s="27" t="s">
        <v>41</v>
      </c>
      <c r="U381" t="s">
        <v>41</v>
      </c>
      <c r="V381">
        <v>6.3855023846112013</v>
      </c>
      <c r="W381" s="3">
        <v>4.771244634800496</v>
      </c>
      <c r="X381" s="3">
        <v>4.8387213398126958</v>
      </c>
      <c r="Y381" s="3">
        <v>2.4621838708906107</v>
      </c>
      <c r="Z381" s="3">
        <v>3.3588140085911093</v>
      </c>
      <c r="AA381" s="3">
        <v>2.4394928968389715</v>
      </c>
      <c r="AB381" s="3">
        <v>12.1469324483151</v>
      </c>
      <c r="AC381" s="3">
        <f t="shared" si="5"/>
        <v>-9.7074395514761278</v>
      </c>
      <c r="AD381" s="21">
        <v>0</v>
      </c>
      <c r="AE381" s="2">
        <f>((Z381*1000)*(O381/100))/'Sq Ft lookup'!$D$9</f>
        <v>0</v>
      </c>
      <c r="AF381" s="26">
        <f>(100-J381)/100*Y381*1000/'Sq Ft lookup'!$D$9</f>
        <v>0.6221184486514918</v>
      </c>
      <c r="AG381" s="26">
        <f>(100-K381)/100*Z381*1000/'Sq Ft lookup'!$D$9</f>
        <v>0.58173733112577364</v>
      </c>
    </row>
    <row r="382" spans="1:33">
      <c r="A382" t="s">
        <v>2232</v>
      </c>
      <c r="B382" t="s">
        <v>2229</v>
      </c>
      <c r="C382" t="s">
        <v>1808</v>
      </c>
      <c r="D382" t="s">
        <v>2230</v>
      </c>
      <c r="E382" t="s">
        <v>1810</v>
      </c>
      <c r="F382">
        <v>2004</v>
      </c>
      <c r="G382" t="s">
        <v>59</v>
      </c>
      <c r="H382" t="s">
        <v>44</v>
      </c>
      <c r="I382" t="s">
        <v>45</v>
      </c>
      <c r="J382" s="2">
        <v>42.609028884102372</v>
      </c>
      <c r="K382" s="2">
        <v>56.301087994599719</v>
      </c>
      <c r="L382" s="2">
        <v>83.241055456591212</v>
      </c>
      <c r="M382" s="2">
        <v>87.234532021331717</v>
      </c>
      <c r="N382" s="2">
        <v>0</v>
      </c>
      <c r="O382" s="2">
        <v>0</v>
      </c>
      <c r="P382" s="2">
        <v>0</v>
      </c>
      <c r="Q382" s="2">
        <v>0</v>
      </c>
      <c r="R382" s="3">
        <v>16564.502612862863</v>
      </c>
      <c r="S382" s="3">
        <v>12802.936042402665</v>
      </c>
      <c r="T382" s="27" t="s">
        <v>41</v>
      </c>
      <c r="U382" t="s">
        <v>41</v>
      </c>
      <c r="V382">
        <v>2.3657779567548678</v>
      </c>
      <c r="W382" s="3">
        <v>1.8019166090808432</v>
      </c>
      <c r="X382" s="3">
        <v>5.5641045796722031</v>
      </c>
      <c r="Y382" s="3">
        <v>4.1752855465633809</v>
      </c>
      <c r="Z382" s="3">
        <v>4.960509475755666</v>
      </c>
      <c r="AA382" s="3">
        <v>3.7694373271471342</v>
      </c>
      <c r="AB382" s="3">
        <v>11.492229209933351</v>
      </c>
      <c r="AC382" s="3">
        <f t="shared" si="5"/>
        <v>-7.7227918827862165</v>
      </c>
      <c r="AD382" s="21">
        <v>0</v>
      </c>
      <c r="AE382" s="2">
        <f>((Z382*1000)*(O382/100))/'Sq Ft lookup'!$D$9</f>
        <v>0</v>
      </c>
      <c r="AF382" s="26">
        <f>(100-J382)/100*Y382*1000/'Sq Ft lookup'!$D$9</f>
        <v>1.1933450806944412</v>
      </c>
      <c r="AG382" s="26">
        <f>(100-K382)/100*Z382*1000/'Sq Ft lookup'!$D$9</f>
        <v>1.0795262304930335</v>
      </c>
    </row>
    <row r="383" spans="1:33">
      <c r="A383" t="s">
        <v>2233</v>
      </c>
      <c r="B383" t="s">
        <v>2229</v>
      </c>
      <c r="C383" t="s">
        <v>1808</v>
      </c>
      <c r="D383" t="s">
        <v>2230</v>
      </c>
      <c r="E383" t="s">
        <v>1810</v>
      </c>
      <c r="F383">
        <v>2004</v>
      </c>
      <c r="G383" t="s">
        <v>68</v>
      </c>
      <c r="H383" t="s">
        <v>69</v>
      </c>
      <c r="I383" t="s">
        <v>70</v>
      </c>
      <c r="J383" s="2">
        <v>55.804491425904004</v>
      </c>
      <c r="K383" s="2">
        <v>56.896871362759107</v>
      </c>
      <c r="L383" s="2">
        <v>89.553948939331491</v>
      </c>
      <c r="M383" s="2">
        <v>90.903800982298762</v>
      </c>
      <c r="N383" s="2">
        <v>0</v>
      </c>
      <c r="O383" s="2">
        <v>0</v>
      </c>
      <c r="P383" s="2">
        <v>0</v>
      </c>
      <c r="Q383" s="2">
        <v>0</v>
      </c>
      <c r="R383" s="3">
        <v>8693.249326910096</v>
      </c>
      <c r="S383" s="3">
        <v>7573.2645958717976</v>
      </c>
      <c r="T383" s="27" t="s">
        <v>41</v>
      </c>
      <c r="U383" t="s">
        <v>41</v>
      </c>
      <c r="V383">
        <v>0.97107885003977579</v>
      </c>
      <c r="W383" s="3">
        <v>0.84554240554393723</v>
      </c>
      <c r="X383" s="3">
        <v>3.0297415923792022</v>
      </c>
      <c r="Y383" s="3">
        <v>1.6668653509416522</v>
      </c>
      <c r="Z383" s="3">
        <v>1.6814497835899918</v>
      </c>
      <c r="AA383" s="3">
        <v>1.6487626812647567</v>
      </c>
      <c r="AB383" s="3">
        <v>2.8880577626742854</v>
      </c>
      <c r="AC383" s="3">
        <f t="shared" si="5"/>
        <v>-1.2392950814095287</v>
      </c>
      <c r="AD383" s="21">
        <v>0</v>
      </c>
      <c r="AE383" s="2">
        <f>((Z383*1000)*(O383/100))/'Sq Ft lookup'!$D$9</f>
        <v>0</v>
      </c>
      <c r="AF383" s="26">
        <f>(100-J383)/100*Y383*1000/'Sq Ft lookup'!$D$9</f>
        <v>0.36687232026596278</v>
      </c>
      <c r="AG383" s="26">
        <f>(100-K383)/100*Z383*1000/'Sq Ft lookup'!$D$9</f>
        <v>0.36093499162918463</v>
      </c>
    </row>
    <row r="384" spans="1:33">
      <c r="A384" t="s">
        <v>2234</v>
      </c>
      <c r="B384" t="s">
        <v>2229</v>
      </c>
      <c r="C384" t="s">
        <v>1808</v>
      </c>
      <c r="D384" t="s">
        <v>2230</v>
      </c>
      <c r="E384" t="s">
        <v>1810</v>
      </c>
      <c r="F384">
        <v>2004</v>
      </c>
      <c r="G384" t="s">
        <v>47</v>
      </c>
      <c r="H384" t="s">
        <v>220</v>
      </c>
      <c r="I384" t="s">
        <v>57</v>
      </c>
      <c r="J384" s="2">
        <v>61.574946308940561</v>
      </c>
      <c r="K384" s="2">
        <v>76.224960858160046</v>
      </c>
      <c r="L384" s="2">
        <v>87.688339503566652</v>
      </c>
      <c r="M384" s="2">
        <v>92.453951744517354</v>
      </c>
      <c r="N384" s="2">
        <v>0</v>
      </c>
      <c r="O384" s="2">
        <v>0</v>
      </c>
      <c r="P384" s="2">
        <v>0</v>
      </c>
      <c r="Q384" s="2">
        <v>0</v>
      </c>
      <c r="R384" s="3">
        <v>30027.839399099215</v>
      </c>
      <c r="S384" s="3">
        <v>18394.213056215049</v>
      </c>
      <c r="T384" s="27" t="s">
        <v>41</v>
      </c>
      <c r="U384" t="s">
        <v>41</v>
      </c>
      <c r="V384">
        <v>6.1148089673453976</v>
      </c>
      <c r="W384" s="3">
        <v>3.7477342572424601</v>
      </c>
      <c r="X384" s="3">
        <v>14.922104803599677</v>
      </c>
      <c r="Y384" s="3">
        <v>9.2951989792942946</v>
      </c>
      <c r="Z384" s="3">
        <v>13.639980625004952</v>
      </c>
      <c r="AA384" s="3">
        <v>8.7872252737834078</v>
      </c>
      <c r="AB384" s="3">
        <v>2.8430226477829734</v>
      </c>
      <c r="AC384" s="3">
        <f t="shared" si="5"/>
        <v>5.9442026260004344</v>
      </c>
      <c r="AD384" s="21">
        <v>0</v>
      </c>
      <c r="AE384" s="2">
        <f>((Z384*1000)*(O384/100))/'Sq Ft lookup'!$D$9</f>
        <v>0</v>
      </c>
      <c r="AF384" s="26">
        <f>(100-J384)/100*Y384*1000/'Sq Ft lookup'!$D$9</f>
        <v>1.7787276884883674</v>
      </c>
      <c r="AG384" s="26">
        <f>(100-K384)/100*Z384*1000/'Sq Ft lookup'!$D$9</f>
        <v>1.6149953847282437</v>
      </c>
    </row>
    <row r="385" spans="1:33">
      <c r="A385" t="s">
        <v>2235</v>
      </c>
      <c r="B385" t="s">
        <v>2229</v>
      </c>
      <c r="C385" t="s">
        <v>1808</v>
      </c>
      <c r="D385" t="s">
        <v>2230</v>
      </c>
      <c r="E385" t="s">
        <v>1810</v>
      </c>
      <c r="F385">
        <v>2004</v>
      </c>
      <c r="G385" t="s">
        <v>47</v>
      </c>
      <c r="H385" t="s">
        <v>39</v>
      </c>
      <c r="I385" t="s">
        <v>40</v>
      </c>
      <c r="J385" s="2">
        <v>89.124152943842589</v>
      </c>
      <c r="K385" s="2">
        <v>89.331834033700261</v>
      </c>
      <c r="L385" s="2">
        <v>95.897029902181586</v>
      </c>
      <c r="M385" s="2">
        <v>97.462526491988982</v>
      </c>
      <c r="N385" s="2">
        <v>0</v>
      </c>
      <c r="O385" s="2">
        <v>0</v>
      </c>
      <c r="P385" s="2">
        <v>0</v>
      </c>
      <c r="Q385" s="2">
        <v>0</v>
      </c>
      <c r="R385" s="3">
        <v>30488.33448645052</v>
      </c>
      <c r="S385" s="3">
        <v>18692.652787109189</v>
      </c>
      <c r="T385" s="27" t="s">
        <v>41</v>
      </c>
      <c r="U385" t="s">
        <v>41</v>
      </c>
      <c r="V385">
        <v>4.7452886077079546</v>
      </c>
      <c r="W385" s="3">
        <v>2.934529792486948</v>
      </c>
      <c r="X385" s="3">
        <v>15.122328096247418</v>
      </c>
      <c r="Y385" s="3">
        <v>9.4255480195271986</v>
      </c>
      <c r="Z385" s="3">
        <v>2.3061072481199121</v>
      </c>
      <c r="AA385" s="3">
        <v>2.2806022756945494</v>
      </c>
      <c r="AB385" s="3">
        <v>12.167819793421843</v>
      </c>
      <c r="AC385" s="3">
        <f t="shared" si="5"/>
        <v>-9.8872175177272936</v>
      </c>
      <c r="AD385" s="21">
        <v>0</v>
      </c>
      <c r="AE385" s="2">
        <f>((Z385*1000)*(O385/100))/'Sq Ft lookup'!$D$9</f>
        <v>0</v>
      </c>
      <c r="AF385" s="26">
        <f>(100-J385)/100*Y385*1000/'Sq Ft lookup'!$D$9</f>
        <v>0.51051204522333271</v>
      </c>
      <c r="AG385" s="26">
        <f>(100-K385)/100*Z385*1000/'Sq Ft lookup'!$D$9</f>
        <v>0.12251959591150396</v>
      </c>
    </row>
    <row r="386" spans="1:33">
      <c r="A386" t="s">
        <v>2236</v>
      </c>
      <c r="B386" t="s">
        <v>2229</v>
      </c>
      <c r="C386" t="s">
        <v>1808</v>
      </c>
      <c r="D386" t="s">
        <v>2230</v>
      </c>
      <c r="E386" t="s">
        <v>1810</v>
      </c>
      <c r="F386">
        <v>2004</v>
      </c>
      <c r="G386" t="s">
        <v>49</v>
      </c>
      <c r="H386" t="s">
        <v>44</v>
      </c>
      <c r="I386" t="s">
        <v>45</v>
      </c>
      <c r="J386" s="2">
        <v>41.246073049170192</v>
      </c>
      <c r="K386" s="2">
        <v>57.774926336273616</v>
      </c>
      <c r="L386" s="2">
        <v>82.025857603621603</v>
      </c>
      <c r="M386" s="2">
        <v>87.235624976341214</v>
      </c>
      <c r="N386" s="2">
        <v>0</v>
      </c>
      <c r="O386" s="2">
        <v>0</v>
      </c>
      <c r="P386" s="2">
        <v>0</v>
      </c>
      <c r="Q386" s="2">
        <v>0</v>
      </c>
      <c r="R386" s="3">
        <v>17983.138507723903</v>
      </c>
      <c r="S386" s="3">
        <v>12939.282698051269</v>
      </c>
      <c r="T386" s="27" t="s">
        <v>41</v>
      </c>
      <c r="U386" t="s">
        <v>41</v>
      </c>
      <c r="V386">
        <v>2.5258614706390095</v>
      </c>
      <c r="W386" s="3">
        <v>1.7936796694227732</v>
      </c>
      <c r="X386" s="3">
        <v>5.5391441387833522</v>
      </c>
      <c r="Y386" s="3">
        <v>4.0167661593436774</v>
      </c>
      <c r="Z386" s="3">
        <v>5.063168266121103</v>
      </c>
      <c r="AA386" s="3">
        <v>3.5611022623051793</v>
      </c>
      <c r="AB386" s="3">
        <v>3.7208972430957075</v>
      </c>
      <c r="AC386" s="3">
        <f t="shared" ref="AC386:AC449" si="6">AA386-AB386</f>
        <v>-0.15979498079052812</v>
      </c>
      <c r="AD386" s="21">
        <v>0</v>
      </c>
      <c r="AE386" s="2">
        <f>((Z386*1000)*(O386/100))/'Sq Ft lookup'!$D$9</f>
        <v>0</v>
      </c>
      <c r="AF386" s="26">
        <f>(100-J386)/100*Y386*1000/'Sq Ft lookup'!$D$9</f>
        <v>1.1753027166565919</v>
      </c>
      <c r="AG386" s="26">
        <f>(100-K386)/100*Z386*1000/'Sq Ft lookup'!$D$9</f>
        <v>1.0647044472550069</v>
      </c>
    </row>
    <row r="387" spans="1:33">
      <c r="A387" t="s">
        <v>2237</v>
      </c>
      <c r="B387" t="s">
        <v>2229</v>
      </c>
      <c r="C387" t="s">
        <v>1808</v>
      </c>
      <c r="D387" t="s">
        <v>2230</v>
      </c>
      <c r="E387" t="s">
        <v>1810</v>
      </c>
      <c r="F387">
        <v>2004</v>
      </c>
      <c r="G387" t="s">
        <v>65</v>
      </c>
      <c r="H387" t="s">
        <v>230</v>
      </c>
      <c r="I387" t="s">
        <v>63</v>
      </c>
      <c r="J387" s="2">
        <v>83.015587882706299</v>
      </c>
      <c r="K387" s="2">
        <v>83.124917474936424</v>
      </c>
      <c r="L387" s="2">
        <v>94.494977536538471</v>
      </c>
      <c r="M387" s="2">
        <v>95.521498454630816</v>
      </c>
      <c r="N387" s="2">
        <v>0</v>
      </c>
      <c r="O387" s="2">
        <v>0</v>
      </c>
      <c r="P387" s="2">
        <v>0</v>
      </c>
      <c r="Q387" s="2">
        <v>0</v>
      </c>
      <c r="R387" s="3">
        <v>25260.711841196913</v>
      </c>
      <c r="S387" s="3">
        <v>20331.744887948131</v>
      </c>
      <c r="T387" s="27" t="s">
        <v>41</v>
      </c>
      <c r="U387" t="s">
        <v>41</v>
      </c>
      <c r="V387">
        <v>4.7467400269692783</v>
      </c>
      <c r="W387" s="3">
        <v>3.8613741718293753</v>
      </c>
      <c r="X387" s="3">
        <v>12.295737055752793</v>
      </c>
      <c r="Y387" s="3">
        <v>8.5896917571351938</v>
      </c>
      <c r="Z387" s="3">
        <v>2.9139464191866518</v>
      </c>
      <c r="AA387" s="3">
        <v>2.8921868456655266</v>
      </c>
      <c r="AB387" s="3">
        <v>3.701302778295708</v>
      </c>
      <c r="AC387" s="3">
        <f t="shared" si="6"/>
        <v>-0.80911593263018133</v>
      </c>
      <c r="AD387" s="21">
        <v>0</v>
      </c>
      <c r="AE387" s="2">
        <f>((Z387*1000)*(O387/100))/'Sq Ft lookup'!$D$9</f>
        <v>0</v>
      </c>
      <c r="AF387" s="26">
        <f>(100-J387)/100*Y387*1000/'Sq Ft lookup'!$D$9</f>
        <v>0.72654813129335061</v>
      </c>
      <c r="AG387" s="26">
        <f>(100-K387)/100*Z387*1000/'Sq Ft lookup'!$D$9</f>
        <v>0.24488588793520041</v>
      </c>
    </row>
    <row r="388" spans="1:33">
      <c r="A388" t="s">
        <v>2238</v>
      </c>
      <c r="B388" t="s">
        <v>2229</v>
      </c>
      <c r="C388" t="s">
        <v>1808</v>
      </c>
      <c r="D388" t="s">
        <v>2230</v>
      </c>
      <c r="E388" t="s">
        <v>1810</v>
      </c>
      <c r="F388">
        <v>2004</v>
      </c>
      <c r="G388" t="s">
        <v>65</v>
      </c>
      <c r="H388" t="s">
        <v>66</v>
      </c>
      <c r="I388" t="s">
        <v>57</v>
      </c>
      <c r="J388" s="2">
        <v>83.067167537797602</v>
      </c>
      <c r="K388" s="2">
        <v>83.159543108053242</v>
      </c>
      <c r="L388" s="2">
        <v>91.016319602997413</v>
      </c>
      <c r="M388" s="2">
        <v>92.443605530391977</v>
      </c>
      <c r="N388" s="2">
        <v>0</v>
      </c>
      <c r="O388" s="2">
        <v>0</v>
      </c>
      <c r="P388" s="2">
        <v>0</v>
      </c>
      <c r="Q388" s="2">
        <v>0</v>
      </c>
      <c r="R388" s="3">
        <v>25640.398614560756</v>
      </c>
      <c r="S388" s="3">
        <v>21581.453728927823</v>
      </c>
      <c r="T388" s="27" t="s">
        <v>41</v>
      </c>
      <c r="U388" t="s">
        <v>41</v>
      </c>
      <c r="V388">
        <v>2.6434249663986624</v>
      </c>
      <c r="W388" s="3">
        <v>2.2233823732742208</v>
      </c>
      <c r="X388" s="3">
        <v>12.381625210582573</v>
      </c>
      <c r="Y388" s="3">
        <v>9.302558052475856</v>
      </c>
      <c r="Z388" s="3">
        <v>2.8703243199116906</v>
      </c>
      <c r="AA388" s="3">
        <v>2.8543443097046142</v>
      </c>
      <c r="AB388" s="3">
        <v>5.0520396606770133</v>
      </c>
      <c r="AC388" s="3">
        <f t="shared" si="6"/>
        <v>-2.1976953509723991</v>
      </c>
      <c r="AD388" s="21">
        <v>0</v>
      </c>
      <c r="AE388" s="2">
        <f>((Z388*1000)*(O388/100))/'Sq Ft lookup'!$D$9</f>
        <v>0</v>
      </c>
      <c r="AF388" s="26">
        <f>(100-J388)/100*Y388*1000/'Sq Ft lookup'!$D$9</f>
        <v>0.78445546301038593</v>
      </c>
      <c r="AG388" s="26">
        <f>(100-K388)/100*Z388*1000/'Sq Ft lookup'!$D$9</f>
        <v>0.24072496501682877</v>
      </c>
    </row>
    <row r="389" spans="1:33">
      <c r="A389" t="s">
        <v>2239</v>
      </c>
      <c r="B389" t="s">
        <v>2229</v>
      </c>
      <c r="C389" t="s">
        <v>1808</v>
      </c>
      <c r="D389" t="s">
        <v>2230</v>
      </c>
      <c r="E389" t="s">
        <v>1810</v>
      </c>
      <c r="F389">
        <v>2004</v>
      </c>
      <c r="G389" t="s">
        <v>72</v>
      </c>
      <c r="H389" t="s">
        <v>73</v>
      </c>
      <c r="I389" t="s">
        <v>63</v>
      </c>
      <c r="J389" s="2">
        <v>77.102255561050526</v>
      </c>
      <c r="K389" s="2">
        <v>78.943227680581231</v>
      </c>
      <c r="L389" s="2">
        <v>89.463329290194622</v>
      </c>
      <c r="M389" s="2">
        <v>92.756733751365559</v>
      </c>
      <c r="N389" s="2">
        <v>0</v>
      </c>
      <c r="O389" s="2">
        <v>0</v>
      </c>
      <c r="P389" s="2">
        <v>0</v>
      </c>
      <c r="Q389" s="2">
        <v>0</v>
      </c>
      <c r="R389" s="3">
        <v>15125.518602562699</v>
      </c>
      <c r="S389" s="3">
        <v>10277.125899622079</v>
      </c>
      <c r="T389" s="27" t="s">
        <v>41</v>
      </c>
      <c r="U389" t="s">
        <v>41</v>
      </c>
      <c r="V389">
        <v>4.3410879976129708</v>
      </c>
      <c r="W389" s="3">
        <v>2.9840608929967316</v>
      </c>
      <c r="X389" s="3">
        <v>7.5763389129633678</v>
      </c>
      <c r="Y389" s="3">
        <v>4.1405077728951385</v>
      </c>
      <c r="Z389" s="3">
        <v>2.5952938931031015</v>
      </c>
      <c r="AA389" s="3">
        <v>2.452887977589691</v>
      </c>
      <c r="AB389" s="3">
        <v>2.0002517662905541</v>
      </c>
      <c r="AC389" s="3">
        <f t="shared" si="6"/>
        <v>0.45263621129913689</v>
      </c>
      <c r="AD389" s="21">
        <v>0</v>
      </c>
      <c r="AE389" s="2">
        <f>((Z389*1000)*(O389/100))/'Sq Ft lookup'!$D$9</f>
        <v>0</v>
      </c>
      <c r="AF389" s="26">
        <f>(100-J389)/100*Y389*1000/'Sq Ft lookup'!$D$9</f>
        <v>0.47215283282488413</v>
      </c>
      <c r="AG389" s="26">
        <f>(100-K389)/100*Z389*1000/'Sq Ft lookup'!$D$9</f>
        <v>0.27215394725622499</v>
      </c>
    </row>
    <row r="390" spans="1:33">
      <c r="A390" t="s">
        <v>2240</v>
      </c>
      <c r="B390" t="s">
        <v>2229</v>
      </c>
      <c r="C390" t="s">
        <v>1808</v>
      </c>
      <c r="D390" t="s">
        <v>2230</v>
      </c>
      <c r="E390" t="s">
        <v>1810</v>
      </c>
      <c r="F390">
        <v>2004</v>
      </c>
      <c r="G390" t="s">
        <v>38</v>
      </c>
      <c r="H390" t="s">
        <v>39</v>
      </c>
      <c r="I390" t="s">
        <v>40</v>
      </c>
      <c r="J390" s="2">
        <v>89.621999301413226</v>
      </c>
      <c r="K390" s="2">
        <v>89.789244111743614</v>
      </c>
      <c r="L390" s="2">
        <v>95.020041739674639</v>
      </c>
      <c r="M390" s="2">
        <v>96.795259756279279</v>
      </c>
      <c r="N390" s="2">
        <v>0</v>
      </c>
      <c r="O390" s="2">
        <v>0</v>
      </c>
      <c r="P390" s="2">
        <v>0</v>
      </c>
      <c r="Q390" s="2">
        <v>0</v>
      </c>
      <c r="R390" s="3">
        <v>35112.388262385881</v>
      </c>
      <c r="S390" s="3">
        <v>22507.725627848722</v>
      </c>
      <c r="T390" s="27" t="s">
        <v>41</v>
      </c>
      <c r="U390" t="s">
        <v>41</v>
      </c>
      <c r="V390">
        <v>5.4796329964193475</v>
      </c>
      <c r="W390" s="3">
        <v>3.5262300726959843</v>
      </c>
      <c r="X390" s="3">
        <v>14.387967924119048</v>
      </c>
      <c r="Y390" s="3">
        <v>9.7824290650824359</v>
      </c>
      <c r="Z390" s="3">
        <v>2.2472111736394722</v>
      </c>
      <c r="AA390" s="3">
        <v>2.233662780263145</v>
      </c>
      <c r="AB390" s="3">
        <v>3.2852853922304979</v>
      </c>
      <c r="AC390" s="3">
        <f t="shared" si="6"/>
        <v>-1.0516226119673528</v>
      </c>
      <c r="AD390" s="21">
        <v>0</v>
      </c>
      <c r="AE390" s="2">
        <f>((Z390*1000)*(O390/100))/'Sq Ft lookup'!$D$9</f>
        <v>0</v>
      </c>
      <c r="AF390" s="26">
        <f>(100-J390)/100*Y390*1000/'Sq Ft lookup'!$D$9</f>
        <v>0.50558792664990582</v>
      </c>
      <c r="AG390" s="26">
        <f>(100-K390)/100*Z390*1000/'Sq Ft lookup'!$D$9</f>
        <v>0.11427153746710551</v>
      </c>
    </row>
    <row r="391" spans="1:33">
      <c r="A391" t="s">
        <v>2241</v>
      </c>
      <c r="B391" t="s">
        <v>2229</v>
      </c>
      <c r="C391" t="s">
        <v>1808</v>
      </c>
      <c r="D391" t="s">
        <v>2230</v>
      </c>
      <c r="E391" t="s">
        <v>1810</v>
      </c>
      <c r="F391">
        <v>2004</v>
      </c>
      <c r="G391" t="s">
        <v>43</v>
      </c>
      <c r="H391" t="s">
        <v>44</v>
      </c>
      <c r="I391" t="s">
        <v>45</v>
      </c>
      <c r="J391" s="2">
        <v>74.063979034004305</v>
      </c>
      <c r="K391" s="2">
        <v>81.906987442982341</v>
      </c>
      <c r="L391" s="2">
        <v>87.267357878690333</v>
      </c>
      <c r="M391" s="2">
        <v>91.545273533475168</v>
      </c>
      <c r="N391" s="2">
        <v>0</v>
      </c>
      <c r="O391" s="2">
        <v>0</v>
      </c>
      <c r="P391" s="2">
        <v>0</v>
      </c>
      <c r="Q391" s="2">
        <v>0</v>
      </c>
      <c r="R391" s="3">
        <v>23911.823202325231</v>
      </c>
      <c r="S391" s="3">
        <v>16059.605376452908</v>
      </c>
      <c r="T391" s="27" t="s">
        <v>41</v>
      </c>
      <c r="U391" t="s">
        <v>41</v>
      </c>
      <c r="V391">
        <v>6.7606817440389229</v>
      </c>
      <c r="W391" s="3">
        <v>4.4889595724122699</v>
      </c>
      <c r="X391" s="3">
        <v>13.488001810492609</v>
      </c>
      <c r="Y391" s="3">
        <v>8.2555478266632996</v>
      </c>
      <c r="Z391" s="3">
        <v>12.168048645511167</v>
      </c>
      <c r="AA391" s="3">
        <v>7.7577615845886614</v>
      </c>
      <c r="AB391" s="3">
        <v>3.1647560490278717</v>
      </c>
      <c r="AC391" s="3">
        <f t="shared" si="6"/>
        <v>4.5930055355607902</v>
      </c>
      <c r="AD391" s="21">
        <v>0</v>
      </c>
      <c r="AE391" s="2">
        <f>((Z391*1000)*(O391/100))/'Sq Ft lookup'!$D$9</f>
        <v>0</v>
      </c>
      <c r="AF391" s="26">
        <f>(100-J391)/100*Y391*1000/'Sq Ft lookup'!$D$9</f>
        <v>1.0663150474009937</v>
      </c>
      <c r="AG391" s="26">
        <f>(100-K391)/100*Z391*1000/'Sq Ft lookup'!$D$9</f>
        <v>1.0963976939125264</v>
      </c>
    </row>
    <row r="392" spans="1:33">
      <c r="A392" t="s">
        <v>2242</v>
      </c>
      <c r="B392" t="s">
        <v>2229</v>
      </c>
      <c r="C392" t="s">
        <v>1808</v>
      </c>
      <c r="D392" t="s">
        <v>2230</v>
      </c>
      <c r="E392" t="s">
        <v>1810</v>
      </c>
      <c r="F392">
        <v>2004</v>
      </c>
      <c r="G392" t="s">
        <v>51</v>
      </c>
      <c r="H392" t="s">
        <v>52</v>
      </c>
      <c r="I392" t="s">
        <v>53</v>
      </c>
      <c r="J392" s="2">
        <v>85.344751714074945</v>
      </c>
      <c r="K392" s="2">
        <v>85.680340961699272</v>
      </c>
      <c r="L392" s="2">
        <v>92.519569019614863</v>
      </c>
      <c r="M392" s="2">
        <v>95.193660611164916</v>
      </c>
      <c r="N392" s="2">
        <v>0</v>
      </c>
      <c r="O392" s="2">
        <v>0</v>
      </c>
      <c r="P392" s="2">
        <v>0</v>
      </c>
      <c r="Q392" s="2">
        <v>0</v>
      </c>
      <c r="R392" s="3">
        <v>19936.852705331494</v>
      </c>
      <c r="S392" s="3">
        <v>12816.103261559976</v>
      </c>
      <c r="T392" s="27" t="s">
        <v>41</v>
      </c>
      <c r="U392" t="s">
        <v>41</v>
      </c>
      <c r="V392">
        <v>3.0739413552637282</v>
      </c>
      <c r="W392" s="3">
        <v>1.9749201060364168</v>
      </c>
      <c r="X392" s="3">
        <v>9.4982747255338005</v>
      </c>
      <c r="Y392" s="3">
        <v>6.220795782829069</v>
      </c>
      <c r="Z392" s="3">
        <v>2.9682272427061842</v>
      </c>
      <c r="AA392" s="3">
        <v>2.051049404102498</v>
      </c>
      <c r="AB392" s="3">
        <v>3.1751981918278718</v>
      </c>
      <c r="AC392" s="3">
        <f t="shared" si="6"/>
        <v>-1.1241487877253737</v>
      </c>
      <c r="AD392" s="21">
        <v>0</v>
      </c>
      <c r="AE392" s="2">
        <f>((Z392*1000)*(O392/100))/'Sq Ft lookup'!$D$9</f>
        <v>0</v>
      </c>
      <c r="AF392" s="26">
        <f>(100-J392)/100*Y392*1000/'Sq Ft lookup'!$D$9</f>
        <v>0.45402045185953943</v>
      </c>
      <c r="AG392" s="26">
        <f>(100-K392)/100*Z392*1000/'Sq Ft lookup'!$D$9</f>
        <v>0.21167331705053816</v>
      </c>
    </row>
    <row r="393" spans="1:33">
      <c r="A393" t="s">
        <v>2243</v>
      </c>
      <c r="B393" t="s">
        <v>2229</v>
      </c>
      <c r="C393" t="s">
        <v>1808</v>
      </c>
      <c r="D393" t="s">
        <v>2230</v>
      </c>
      <c r="E393" t="s">
        <v>1810</v>
      </c>
      <c r="F393">
        <v>2004</v>
      </c>
      <c r="G393" t="s">
        <v>55</v>
      </c>
      <c r="H393" t="s">
        <v>225</v>
      </c>
      <c r="I393" t="s">
        <v>40</v>
      </c>
      <c r="J393" s="2">
        <v>86.611246471943133</v>
      </c>
      <c r="K393" s="2">
        <v>87.065485277996629</v>
      </c>
      <c r="L393" s="2">
        <v>81.698082504593074</v>
      </c>
      <c r="M393" s="2">
        <v>84.700055401215806</v>
      </c>
      <c r="N393" s="2">
        <v>0</v>
      </c>
      <c r="O393" s="2">
        <v>0</v>
      </c>
      <c r="P393" s="2">
        <v>0</v>
      </c>
      <c r="Q393" s="2">
        <v>0</v>
      </c>
      <c r="R393" s="3">
        <v>31646.148598219042</v>
      </c>
      <c r="S393" s="3">
        <v>26453.563267680114</v>
      </c>
      <c r="T393" s="27" t="s">
        <v>41</v>
      </c>
      <c r="U393" t="s">
        <v>41</v>
      </c>
      <c r="V393">
        <v>14.317704452960751</v>
      </c>
      <c r="W393" s="3">
        <v>11.969045899197852</v>
      </c>
      <c r="X393" s="3">
        <v>13.43385600500765</v>
      </c>
      <c r="Y393" s="3">
        <v>10.831778337885787</v>
      </c>
      <c r="Z393" s="3">
        <v>9.1782465545441667</v>
      </c>
      <c r="AA393" s="3">
        <v>7.5497856497164921</v>
      </c>
      <c r="AB393" s="3">
        <v>13.619073737308776</v>
      </c>
      <c r="AC393" s="3">
        <f t="shared" si="6"/>
        <v>-6.0692880875922839</v>
      </c>
      <c r="AD393" s="21">
        <v>0</v>
      </c>
      <c r="AE393" s="2">
        <f>((Z393*1000)*(O393/100))/'Sq Ft lookup'!$D$9</f>
        <v>0</v>
      </c>
      <c r="AF393" s="26">
        <f>(100-J393)/100*Y393*1000/'Sq Ft lookup'!$D$9</f>
        <v>0.7222311276718042</v>
      </c>
      <c r="AG393" s="26">
        <f>(100-K393)/100*Z393*1000/'Sq Ft lookup'!$D$9</f>
        <v>0.59121596206139571</v>
      </c>
    </row>
    <row r="394" spans="1:33">
      <c r="A394" t="s">
        <v>2244</v>
      </c>
      <c r="B394" t="s">
        <v>2229</v>
      </c>
      <c r="C394" t="s">
        <v>1808</v>
      </c>
      <c r="D394" t="s">
        <v>2230</v>
      </c>
      <c r="E394" t="s">
        <v>1810</v>
      </c>
      <c r="F394">
        <v>2004</v>
      </c>
      <c r="G394" t="s">
        <v>55</v>
      </c>
      <c r="H394" t="s">
        <v>56</v>
      </c>
      <c r="I394" t="s">
        <v>57</v>
      </c>
      <c r="J394" s="2">
        <v>87.979317787573748</v>
      </c>
      <c r="K394" s="2">
        <v>88.04339817726698</v>
      </c>
      <c r="L394" s="2">
        <v>89.886779956887878</v>
      </c>
      <c r="M394" s="2">
        <v>91.813146402590647</v>
      </c>
      <c r="N394" s="2">
        <v>0</v>
      </c>
      <c r="O394" s="2">
        <v>0</v>
      </c>
      <c r="P394" s="2">
        <v>0</v>
      </c>
      <c r="Q394" s="2">
        <v>0</v>
      </c>
      <c r="R394" s="3">
        <v>31144.439283823525</v>
      </c>
      <c r="S394" s="3">
        <v>25248.320213530533</v>
      </c>
      <c r="T394" s="27" t="s">
        <v>41</v>
      </c>
      <c r="U394" t="s">
        <v>41</v>
      </c>
      <c r="V394">
        <v>3.2056578044672892</v>
      </c>
      <c r="W394" s="3">
        <v>2.5950216038012877</v>
      </c>
      <c r="X394" s="3">
        <v>13.338348817695973</v>
      </c>
      <c r="Y394" s="3">
        <v>10.209996860544567</v>
      </c>
      <c r="Z394" s="3">
        <v>2.3149370796502646</v>
      </c>
      <c r="AA394" s="3">
        <v>2.3044813802549395</v>
      </c>
      <c r="AB394" s="3">
        <v>5.0283021241249211</v>
      </c>
      <c r="AC394" s="3">
        <f t="shared" si="6"/>
        <v>-2.7238207438699815</v>
      </c>
      <c r="AD394" s="21">
        <v>0</v>
      </c>
      <c r="AE394" s="2">
        <f>((Z394*1000)*(O394/100))/'Sq Ft lookup'!$D$9</f>
        <v>0</v>
      </c>
      <c r="AF394" s="26">
        <f>(100-J394)/100*Y394*1000/'Sq Ft lookup'!$D$9</f>
        <v>0.61121079507209142</v>
      </c>
      <c r="AG394" s="26">
        <f>(100-K394)/100*Z394*1000/'Sq Ft lookup'!$D$9</f>
        <v>0.13784253439272215</v>
      </c>
    </row>
    <row r="395" spans="1:33">
      <c r="A395" t="s">
        <v>2245</v>
      </c>
      <c r="B395" t="s">
        <v>2229</v>
      </c>
      <c r="C395" t="s">
        <v>1808</v>
      </c>
      <c r="D395" t="s">
        <v>2230</v>
      </c>
      <c r="E395" t="s">
        <v>1810</v>
      </c>
      <c r="F395">
        <v>2004</v>
      </c>
      <c r="G395" t="s">
        <v>75</v>
      </c>
      <c r="H395" t="s">
        <v>235</v>
      </c>
      <c r="I395" t="s">
        <v>63</v>
      </c>
      <c r="J395" s="2">
        <v>73.085118969774427</v>
      </c>
      <c r="K395" s="2">
        <v>77.330179807775096</v>
      </c>
      <c r="L395" s="2">
        <v>92.484573028696914</v>
      </c>
      <c r="M395" s="2">
        <v>94.992109674623421</v>
      </c>
      <c r="N395" s="2">
        <v>0</v>
      </c>
      <c r="O395" s="2">
        <v>0</v>
      </c>
      <c r="P395" s="2">
        <v>0</v>
      </c>
      <c r="Q395" s="2">
        <v>0</v>
      </c>
      <c r="R395" s="3">
        <v>17628.551238870376</v>
      </c>
      <c r="S395" s="3">
        <v>11579.808391939208</v>
      </c>
      <c r="T395" s="27" t="s">
        <v>41</v>
      </c>
      <c r="U395" t="s">
        <v>41</v>
      </c>
      <c r="V395">
        <v>4.3204806031589866</v>
      </c>
      <c r="W395" s="3">
        <v>2.8785360706996297</v>
      </c>
      <c r="X395" s="3">
        <v>9.322372997302061</v>
      </c>
      <c r="Y395" s="3">
        <v>4.0361525406121883</v>
      </c>
      <c r="Z395" s="3">
        <v>3.6268333738502783</v>
      </c>
      <c r="AA395" s="3">
        <v>3.127098191895596</v>
      </c>
      <c r="AB395" s="3">
        <v>2.2761287652091915</v>
      </c>
      <c r="AC395" s="3">
        <f t="shared" si="6"/>
        <v>0.85096942668640452</v>
      </c>
      <c r="AD395" s="21">
        <v>0</v>
      </c>
      <c r="AE395" s="2">
        <f>((Z395*1000)*(O395/100))/'Sq Ft lookup'!$D$9</f>
        <v>0</v>
      </c>
      <c r="AF395" s="26">
        <f>(100-J395)/100*Y395*1000/'Sq Ft lookup'!$D$9</f>
        <v>0.54099883192440112</v>
      </c>
      <c r="AG395" s="26">
        <f>(100-K395)/100*Z395*1000/'Sq Ft lookup'!$D$9</f>
        <v>0.40946046042005085</v>
      </c>
    </row>
    <row r="396" spans="1:33">
      <c r="A396" t="s">
        <v>2246</v>
      </c>
      <c r="B396" t="s">
        <v>2229</v>
      </c>
      <c r="C396" t="s">
        <v>1808</v>
      </c>
      <c r="D396" t="s">
        <v>2230</v>
      </c>
      <c r="E396" t="s">
        <v>1810</v>
      </c>
      <c r="F396">
        <v>2004</v>
      </c>
      <c r="G396" t="s">
        <v>75</v>
      </c>
      <c r="H396" t="s">
        <v>76</v>
      </c>
      <c r="I396" t="s">
        <v>77</v>
      </c>
      <c r="J396" s="2">
        <v>70.997297404940056</v>
      </c>
      <c r="K396" s="2">
        <v>75.65767806343672</v>
      </c>
      <c r="L396" s="2">
        <v>88.014484339021976</v>
      </c>
      <c r="M396" s="2">
        <v>92.334192553795845</v>
      </c>
      <c r="N396" s="2">
        <v>0</v>
      </c>
      <c r="O396" s="2">
        <v>0</v>
      </c>
      <c r="P396" s="2">
        <v>0</v>
      </c>
      <c r="Q396" s="2">
        <v>0</v>
      </c>
      <c r="R396" s="3">
        <v>17333.987709785</v>
      </c>
      <c r="S396" s="3">
        <v>11450.332517643901</v>
      </c>
      <c r="T396" s="27" t="s">
        <v>41</v>
      </c>
      <c r="U396" t="s">
        <v>41</v>
      </c>
      <c r="V396">
        <v>7.8998835594119345</v>
      </c>
      <c r="W396" s="3">
        <v>5.0518775199276265</v>
      </c>
      <c r="X396" s="3">
        <v>9.1795342160160249</v>
      </c>
      <c r="Y396" s="3">
        <v>3.9512789823873158</v>
      </c>
      <c r="Z396" s="3">
        <v>5.0797168091307636</v>
      </c>
      <c r="AA396" s="3">
        <v>3.2289462187733831</v>
      </c>
      <c r="AB396" s="3">
        <v>2.2844141164328535</v>
      </c>
      <c r="AC396" s="3">
        <f t="shared" si="6"/>
        <v>0.94453210234052953</v>
      </c>
      <c r="AD396" s="21">
        <v>0</v>
      </c>
      <c r="AE396" s="2">
        <f>((Z396*1000)*(O396/100))/'Sq Ft lookup'!$D$9</f>
        <v>0</v>
      </c>
      <c r="AF396" s="26">
        <f>(100-J396)/100*Y396*1000/'Sq Ft lookup'!$D$9</f>
        <v>0.57070602189387654</v>
      </c>
      <c r="AG396" s="26">
        <f>(100-K396)/100*Z396*1000/'Sq Ft lookup'!$D$9</f>
        <v>0.61579732029100098</v>
      </c>
    </row>
    <row r="397" spans="1:33">
      <c r="A397" t="s">
        <v>2247</v>
      </c>
      <c r="B397" t="s">
        <v>2229</v>
      </c>
      <c r="C397" t="s">
        <v>1808</v>
      </c>
      <c r="D397" t="s">
        <v>2230</v>
      </c>
      <c r="E397" t="s">
        <v>1810</v>
      </c>
      <c r="F397">
        <v>2004</v>
      </c>
      <c r="G397" t="s">
        <v>61</v>
      </c>
      <c r="H397" t="s">
        <v>62</v>
      </c>
      <c r="I397" t="s">
        <v>63</v>
      </c>
      <c r="J397" s="2">
        <v>62.038926683307302</v>
      </c>
      <c r="K397" s="2">
        <v>63.768015159407256</v>
      </c>
      <c r="L397" s="2">
        <v>86.719167662448584</v>
      </c>
      <c r="M397" s="2">
        <v>90.934156019261508</v>
      </c>
      <c r="N397" s="2">
        <v>0</v>
      </c>
      <c r="O397" s="2">
        <v>0</v>
      </c>
      <c r="P397" s="2">
        <v>0</v>
      </c>
      <c r="Q397" s="2">
        <v>0</v>
      </c>
      <c r="R397" s="3">
        <v>15846.947698668402</v>
      </c>
      <c r="S397" s="3">
        <v>10785.916662100386</v>
      </c>
      <c r="T397" s="27" t="s">
        <v>41</v>
      </c>
      <c r="U397" t="s">
        <v>41</v>
      </c>
      <c r="V397">
        <v>2.8550674140434245</v>
      </c>
      <c r="W397" s="3">
        <v>1.9489164125357052</v>
      </c>
      <c r="X397" s="3">
        <v>5.6938181946773598</v>
      </c>
      <c r="Y397" s="3">
        <v>3.3668582728009566</v>
      </c>
      <c r="Z397" s="3">
        <v>3.1816262638278721</v>
      </c>
      <c r="AA397" s="3">
        <v>3.0643954944201908</v>
      </c>
      <c r="AB397" s="3">
        <v>9.1580287822643633</v>
      </c>
      <c r="AC397" s="3">
        <f t="shared" si="6"/>
        <v>-6.0936332878441721</v>
      </c>
      <c r="AD397" s="21">
        <v>0</v>
      </c>
      <c r="AE397" s="2">
        <f>((Z397*1000)*(O397/100))/'Sq Ft lookup'!$D$9</f>
        <v>0</v>
      </c>
      <c r="AF397" s="26">
        <f>(100-J397)/100*Y397*1000/'Sq Ft lookup'!$D$9</f>
        <v>0.63650176165692451</v>
      </c>
      <c r="AG397" s="26">
        <f>(100-K397)/100*Z397*1000/'Sq Ft lookup'!$D$9</f>
        <v>0.57408682549523504</v>
      </c>
    </row>
    <row r="398" spans="1:33">
      <c r="A398" t="s">
        <v>2248</v>
      </c>
      <c r="B398" t="s">
        <v>2249</v>
      </c>
      <c r="C398" t="s">
        <v>1808</v>
      </c>
      <c r="D398" t="s">
        <v>2250</v>
      </c>
      <c r="E398" t="s">
        <v>1810</v>
      </c>
      <c r="F398">
        <v>2004</v>
      </c>
      <c r="G398" t="s">
        <v>79</v>
      </c>
      <c r="H398" t="s">
        <v>62</v>
      </c>
      <c r="I398" t="s">
        <v>70</v>
      </c>
      <c r="J398" s="2">
        <v>34.703889501915953</v>
      </c>
      <c r="K398" s="2">
        <v>47.630215888420459</v>
      </c>
      <c r="L398" s="2">
        <v>81.036856047604431</v>
      </c>
      <c r="M398" s="2">
        <v>82.858514866898474</v>
      </c>
      <c r="N398" s="2">
        <v>0</v>
      </c>
      <c r="O398" s="2">
        <v>0</v>
      </c>
      <c r="P398" s="2">
        <v>0</v>
      </c>
      <c r="Q398" s="2">
        <v>0</v>
      </c>
      <c r="R398" s="3">
        <v>13527.393443908944</v>
      </c>
      <c r="S398" s="3">
        <v>12217.197104526143</v>
      </c>
      <c r="T398" s="27" t="s">
        <v>41</v>
      </c>
      <c r="U398" t="s">
        <v>41</v>
      </c>
      <c r="V398">
        <v>3.1139616628297322</v>
      </c>
      <c r="W398" s="3">
        <v>2.8147422428765823</v>
      </c>
      <c r="X398" s="3">
        <v>4.2175740077970918</v>
      </c>
      <c r="Y398" s="3">
        <v>4.1088102284950638</v>
      </c>
      <c r="Z398" s="3">
        <v>3.7305726636957082</v>
      </c>
      <c r="AA398" s="3">
        <v>2.8437525868590532</v>
      </c>
      <c r="AB398" s="3">
        <v>5.0330755285956723</v>
      </c>
      <c r="AC398" s="3">
        <f t="shared" si="6"/>
        <v>-2.1893229417366191</v>
      </c>
      <c r="AD398" s="21">
        <v>0</v>
      </c>
      <c r="AE398" s="2">
        <f>((Z398*1000)*(O398/100))/'Sq Ft lookup'!$D$9</f>
        <v>0</v>
      </c>
      <c r="AF398" s="26">
        <f>(100-J398)/100*Y398*1000/'Sq Ft lookup'!$D$9</f>
        <v>1.3361022245790422</v>
      </c>
      <c r="AG398" s="26">
        <f>(100-K398)/100*Z398*1000/'Sq Ft lookup'!$D$9</f>
        <v>0.9729546066250222</v>
      </c>
    </row>
    <row r="399" spans="1:33">
      <c r="A399" t="s">
        <v>2251</v>
      </c>
      <c r="B399" t="s">
        <v>2249</v>
      </c>
      <c r="C399" t="s">
        <v>1808</v>
      </c>
      <c r="D399" t="s">
        <v>2250</v>
      </c>
      <c r="E399" t="s">
        <v>1810</v>
      </c>
      <c r="F399">
        <v>2004</v>
      </c>
      <c r="G399" t="s">
        <v>81</v>
      </c>
      <c r="H399" t="s">
        <v>82</v>
      </c>
      <c r="I399" t="s">
        <v>77</v>
      </c>
      <c r="J399" s="2">
        <v>49.263990408631223</v>
      </c>
      <c r="K399" s="2">
        <v>52.501423882325767</v>
      </c>
      <c r="L399" s="2">
        <v>75.307904740673877</v>
      </c>
      <c r="M399" s="2">
        <v>76.121373908625699</v>
      </c>
      <c r="N399" s="2">
        <v>0</v>
      </c>
      <c r="O399" s="2">
        <v>0</v>
      </c>
      <c r="P399" s="2">
        <v>0</v>
      </c>
      <c r="Q399" s="2">
        <v>0</v>
      </c>
      <c r="R399" s="3">
        <v>13762.225294211981</v>
      </c>
      <c r="S399" s="3">
        <v>13299.401484290767</v>
      </c>
      <c r="T399" s="27" t="s">
        <v>41</v>
      </c>
      <c r="U399" t="s">
        <v>41</v>
      </c>
      <c r="V399">
        <v>6.3855023846112013</v>
      </c>
      <c r="W399" s="3">
        <v>6.1748462382083584</v>
      </c>
      <c r="X399" s="3">
        <v>4.8387213398126958</v>
      </c>
      <c r="Y399" s="3">
        <v>4.6964132922780273</v>
      </c>
      <c r="Z399" s="3">
        <v>3.3588140085911093</v>
      </c>
      <c r="AA399" s="3">
        <v>3.109423453815312</v>
      </c>
      <c r="AB399" s="3">
        <v>2.586961062303101</v>
      </c>
      <c r="AC399" s="3">
        <f t="shared" si="6"/>
        <v>0.52246239151221108</v>
      </c>
      <c r="AD399" s="21">
        <v>0</v>
      </c>
      <c r="AE399" s="2">
        <f>((Z399*1000)*(O399/100))/'Sq Ft lookup'!$D$9</f>
        <v>0</v>
      </c>
      <c r="AF399" s="26">
        <f>(100-J399)/100*Y399*1000/'Sq Ft lookup'!$D$9</f>
        <v>1.1866397900500489</v>
      </c>
      <c r="AG399" s="26">
        <f>(100-K399)/100*Z399*1000/'Sq Ft lookup'!$D$9</f>
        <v>0.794516348865415</v>
      </c>
    </row>
    <row r="400" spans="1:33">
      <c r="A400" t="s">
        <v>2252</v>
      </c>
      <c r="B400" t="s">
        <v>2249</v>
      </c>
      <c r="C400" t="s">
        <v>1808</v>
      </c>
      <c r="D400" t="s">
        <v>2250</v>
      </c>
      <c r="E400" t="s">
        <v>1810</v>
      </c>
      <c r="F400">
        <v>2004</v>
      </c>
      <c r="G400" t="s">
        <v>59</v>
      </c>
      <c r="H400" t="s">
        <v>44</v>
      </c>
      <c r="I400" t="s">
        <v>45</v>
      </c>
      <c r="J400" s="2">
        <v>42.609028884102372</v>
      </c>
      <c r="K400" s="2">
        <v>43.094543357992329</v>
      </c>
      <c r="L400" s="2">
        <v>83.241055456591212</v>
      </c>
      <c r="M400" s="2">
        <v>83.443720130158525</v>
      </c>
      <c r="N400" s="2">
        <v>0</v>
      </c>
      <c r="O400" s="2">
        <v>0</v>
      </c>
      <c r="P400" s="2">
        <v>0</v>
      </c>
      <c r="Q400" s="2">
        <v>0</v>
      </c>
      <c r="R400" s="3">
        <v>16564.502612862863</v>
      </c>
      <c r="S400" s="3">
        <v>16361.163825634456</v>
      </c>
      <c r="T400" s="27" t="s">
        <v>41</v>
      </c>
      <c r="U400" t="s">
        <v>41</v>
      </c>
      <c r="V400">
        <v>2.3657779567548678</v>
      </c>
      <c r="W400" s="3">
        <v>2.337138954890956</v>
      </c>
      <c r="X400" s="3">
        <v>5.5641045796722031</v>
      </c>
      <c r="Y400" s="3">
        <v>5.5103593070675183</v>
      </c>
      <c r="Z400" s="3">
        <v>4.960509475755666</v>
      </c>
      <c r="AA400" s="3">
        <v>4.9149637493389218</v>
      </c>
      <c r="AB400" s="3">
        <v>2.5916311103031009</v>
      </c>
      <c r="AC400" s="3">
        <f t="shared" si="6"/>
        <v>2.3233326390358209</v>
      </c>
      <c r="AD400" s="21">
        <v>0</v>
      </c>
      <c r="AE400" s="2">
        <f>((Z400*1000)*(O400/100))/'Sq Ft lookup'!$D$9</f>
        <v>0</v>
      </c>
      <c r="AF400" s="26">
        <f>(100-J400)/100*Y400*1000/'Sq Ft lookup'!$D$9</f>
        <v>1.5749246605086136</v>
      </c>
      <c r="AG400" s="26">
        <f>(100-K400)/100*Z400*1000/'Sq Ft lookup'!$D$9</f>
        <v>1.4057771757713258</v>
      </c>
    </row>
    <row r="401" spans="1:33">
      <c r="A401" t="s">
        <v>2253</v>
      </c>
      <c r="B401" t="s">
        <v>2249</v>
      </c>
      <c r="C401" t="s">
        <v>1808</v>
      </c>
      <c r="D401" t="s">
        <v>2250</v>
      </c>
      <c r="E401" t="s">
        <v>1810</v>
      </c>
      <c r="F401">
        <v>2004</v>
      </c>
      <c r="G401" t="s">
        <v>68</v>
      </c>
      <c r="H401" t="s">
        <v>69</v>
      </c>
      <c r="I401" t="s">
        <v>70</v>
      </c>
      <c r="J401" s="2">
        <v>55.804491425904004</v>
      </c>
      <c r="K401" s="2">
        <v>63.885144745641398</v>
      </c>
      <c r="L401" s="2">
        <v>89.553948939331491</v>
      </c>
      <c r="M401" s="2">
        <v>90.337086417776064</v>
      </c>
      <c r="N401" s="2">
        <v>0</v>
      </c>
      <c r="O401" s="2">
        <v>0</v>
      </c>
      <c r="P401" s="2">
        <v>0</v>
      </c>
      <c r="Q401" s="2">
        <v>0</v>
      </c>
      <c r="R401" s="3">
        <v>8693.249326910096</v>
      </c>
      <c r="S401" s="3">
        <v>8050.9450084615382</v>
      </c>
      <c r="T401" s="27" t="s">
        <v>41</v>
      </c>
      <c r="U401" t="s">
        <v>41</v>
      </c>
      <c r="V401">
        <v>0.97107885003977579</v>
      </c>
      <c r="W401" s="3">
        <v>0.89823010776876977</v>
      </c>
      <c r="X401" s="3">
        <v>3.0297415923792022</v>
      </c>
      <c r="Y401" s="3">
        <v>2.8642613920232063</v>
      </c>
      <c r="Z401" s="3">
        <v>1.6814497835899918</v>
      </c>
      <c r="AA401" s="3">
        <v>1.4013902909805449</v>
      </c>
      <c r="AB401" s="3">
        <v>3.9429241542125362</v>
      </c>
      <c r="AC401" s="3">
        <f t="shared" si="6"/>
        <v>-2.541533863231991</v>
      </c>
      <c r="AD401" s="21">
        <v>0</v>
      </c>
      <c r="AE401" s="2">
        <f>((Z401*1000)*(O401/100))/'Sq Ft lookup'!$D$9</f>
        <v>0</v>
      </c>
      <c r="AF401" s="26">
        <f>(100-J401)/100*Y401*1000/'Sq Ft lookup'!$D$9</f>
        <v>0.63041578142237931</v>
      </c>
      <c r="AG401" s="26">
        <f>(100-K401)/100*Z401*1000/'Sq Ft lookup'!$D$9</f>
        <v>0.30241691011865113</v>
      </c>
    </row>
    <row r="402" spans="1:33">
      <c r="A402" t="s">
        <v>2254</v>
      </c>
      <c r="B402" t="s">
        <v>2249</v>
      </c>
      <c r="C402" t="s">
        <v>1808</v>
      </c>
      <c r="D402" t="s">
        <v>2250</v>
      </c>
      <c r="E402" t="s">
        <v>1810</v>
      </c>
      <c r="F402">
        <v>2004</v>
      </c>
      <c r="G402" t="s">
        <v>47</v>
      </c>
      <c r="H402" t="s">
        <v>220</v>
      </c>
      <c r="I402" t="s">
        <v>57</v>
      </c>
      <c r="J402" s="2">
        <v>61.574946308940561</v>
      </c>
      <c r="K402" s="2">
        <v>65.089348147399662</v>
      </c>
      <c r="L402" s="2">
        <v>87.688339503566652</v>
      </c>
      <c r="M402" s="2">
        <v>88.855822177430781</v>
      </c>
      <c r="N402" s="2">
        <v>0</v>
      </c>
      <c r="O402" s="2">
        <v>0</v>
      </c>
      <c r="P402" s="2">
        <v>0</v>
      </c>
      <c r="Q402" s="2">
        <v>0</v>
      </c>
      <c r="R402" s="3">
        <v>30027.839399099215</v>
      </c>
      <c r="S402" s="3">
        <v>27194.524041305383</v>
      </c>
      <c r="T402" s="27" t="s">
        <v>41</v>
      </c>
      <c r="U402" t="s">
        <v>41</v>
      </c>
      <c r="V402">
        <v>6.1148089673453976</v>
      </c>
      <c r="W402" s="3">
        <v>5.5347402481953285</v>
      </c>
      <c r="X402" s="3">
        <v>14.922104803599677</v>
      </c>
      <c r="Y402" s="3">
        <v>13.673724255303512</v>
      </c>
      <c r="Z402" s="3">
        <v>13.639980625004952</v>
      </c>
      <c r="AA402" s="3">
        <v>12.506807714957841</v>
      </c>
      <c r="AB402" s="3">
        <v>2.217781024482913</v>
      </c>
      <c r="AC402" s="3">
        <f t="shared" si="6"/>
        <v>10.289026690474927</v>
      </c>
      <c r="AD402" s="21">
        <v>0</v>
      </c>
      <c r="AE402" s="2">
        <f>((Z402*1000)*(O402/100))/'Sq Ft lookup'!$D$9</f>
        <v>0</v>
      </c>
      <c r="AF402" s="26">
        <f>(100-J402)/100*Y402*1000/'Sq Ft lookup'!$D$9</f>
        <v>2.6166015371851552</v>
      </c>
      <c r="AG402" s="26">
        <f>(100-K402)/100*Z402*1000/'Sq Ft lookup'!$D$9</f>
        <v>2.3714174047597703</v>
      </c>
    </row>
    <row r="403" spans="1:33">
      <c r="A403" t="s">
        <v>2255</v>
      </c>
      <c r="B403" t="s">
        <v>2249</v>
      </c>
      <c r="C403" t="s">
        <v>1808</v>
      </c>
      <c r="D403" t="s">
        <v>2250</v>
      </c>
      <c r="E403" t="s">
        <v>1810</v>
      </c>
      <c r="F403">
        <v>2004</v>
      </c>
      <c r="G403" t="s">
        <v>47</v>
      </c>
      <c r="H403" t="s">
        <v>39</v>
      </c>
      <c r="I403" t="s">
        <v>40</v>
      </c>
      <c r="J403" s="2">
        <v>89.124152943842589</v>
      </c>
      <c r="K403" s="2">
        <v>91.240022452834438</v>
      </c>
      <c r="L403" s="2">
        <v>95.897029902181586</v>
      </c>
      <c r="M403" s="2">
        <v>96.293192784851399</v>
      </c>
      <c r="N403" s="2">
        <v>0</v>
      </c>
      <c r="O403" s="2">
        <v>0</v>
      </c>
      <c r="P403" s="2">
        <v>0</v>
      </c>
      <c r="Q403" s="2">
        <v>0</v>
      </c>
      <c r="R403" s="3">
        <v>30488.33448645052</v>
      </c>
      <c r="S403" s="3">
        <v>27551.108584080474</v>
      </c>
      <c r="T403" s="27" t="s">
        <v>41</v>
      </c>
      <c r="U403" t="s">
        <v>41</v>
      </c>
      <c r="V403">
        <v>4.7452886077079546</v>
      </c>
      <c r="W403" s="3">
        <v>4.2868373496382004</v>
      </c>
      <c r="X403" s="3">
        <v>15.122328096247418</v>
      </c>
      <c r="Y403" s="3">
        <v>13.807912344116218</v>
      </c>
      <c r="Z403" s="3">
        <v>2.3061072481199121</v>
      </c>
      <c r="AA403" s="3">
        <v>1.8425866459396623</v>
      </c>
      <c r="AB403" s="3">
        <v>3.3222330180563935</v>
      </c>
      <c r="AC403" s="3">
        <f t="shared" si="6"/>
        <v>-1.4796463721167312</v>
      </c>
      <c r="AD403" s="21">
        <v>0</v>
      </c>
      <c r="AE403" s="2">
        <f>((Z403*1000)*(O403/100))/'Sq Ft lookup'!$D$9</f>
        <v>0</v>
      </c>
      <c r="AF403" s="26">
        <f>(100-J403)/100*Y403*1000/'Sq Ft lookup'!$D$9</f>
        <v>0.74787222519639418</v>
      </c>
      <c r="AG403" s="26">
        <f>(100-K403)/100*Z403*1000/'Sq Ft lookup'!$D$9</f>
        <v>0.10060481929724199</v>
      </c>
    </row>
    <row r="404" spans="1:33">
      <c r="A404" t="s">
        <v>2256</v>
      </c>
      <c r="B404" t="s">
        <v>2249</v>
      </c>
      <c r="C404" t="s">
        <v>1808</v>
      </c>
      <c r="D404" t="s">
        <v>2250</v>
      </c>
      <c r="E404" t="s">
        <v>1810</v>
      </c>
      <c r="F404">
        <v>2004</v>
      </c>
      <c r="G404" t="s">
        <v>49</v>
      </c>
      <c r="H404" t="s">
        <v>44</v>
      </c>
      <c r="I404" t="s">
        <v>45</v>
      </c>
      <c r="J404" s="2">
        <v>41.246073049170192</v>
      </c>
      <c r="K404" s="2">
        <v>41.583494148483794</v>
      </c>
      <c r="L404" s="2">
        <v>82.025857603621603</v>
      </c>
      <c r="M404" s="2">
        <v>82.143700599416334</v>
      </c>
      <c r="N404" s="2">
        <v>0</v>
      </c>
      <c r="O404" s="2">
        <v>0</v>
      </c>
      <c r="P404" s="2">
        <v>0</v>
      </c>
      <c r="Q404" s="2">
        <v>0</v>
      </c>
      <c r="R404" s="3">
        <v>17983.138507723903</v>
      </c>
      <c r="S404" s="3">
        <v>17865.526430451253</v>
      </c>
      <c r="T404" s="27" t="s">
        <v>41</v>
      </c>
      <c r="U404" t="s">
        <v>41</v>
      </c>
      <c r="V404">
        <v>2.5258614706390095</v>
      </c>
      <c r="W404" s="3">
        <v>2.5092727102653396</v>
      </c>
      <c r="X404" s="3">
        <v>5.5391441387833522</v>
      </c>
      <c r="Y404" s="3">
        <v>5.508041641635713</v>
      </c>
      <c r="Z404" s="3">
        <v>5.063168266121103</v>
      </c>
      <c r="AA404" s="3">
        <v>5.0330755285956723</v>
      </c>
      <c r="AB404" s="3">
        <v>3.3105276785716482</v>
      </c>
      <c r="AC404" s="3">
        <f t="shared" si="6"/>
        <v>1.7225478500240241</v>
      </c>
      <c r="AD404" s="21">
        <v>0</v>
      </c>
      <c r="AE404" s="2">
        <f>((Z404*1000)*(O404/100))/'Sq Ft lookup'!$D$9</f>
        <v>0</v>
      </c>
      <c r="AF404" s="26">
        <f>(100-J404)/100*Y404*1000/'Sq Ft lookup'!$D$9</f>
        <v>1.6116487861294488</v>
      </c>
      <c r="AG404" s="26">
        <f>(100-K404)/100*Z404*1000/'Sq Ft lookup'!$D$9</f>
        <v>1.4729711087902122</v>
      </c>
    </row>
    <row r="405" spans="1:33">
      <c r="A405" t="s">
        <v>2257</v>
      </c>
      <c r="B405" t="s">
        <v>2249</v>
      </c>
      <c r="C405" t="s">
        <v>1808</v>
      </c>
      <c r="D405" t="s">
        <v>2250</v>
      </c>
      <c r="E405" t="s">
        <v>1810</v>
      </c>
      <c r="F405">
        <v>2004</v>
      </c>
      <c r="G405" t="s">
        <v>65</v>
      </c>
      <c r="H405" t="s">
        <v>230</v>
      </c>
      <c r="I405" t="s">
        <v>63</v>
      </c>
      <c r="J405" s="2">
        <v>83.015587882706299</v>
      </c>
      <c r="K405" s="2">
        <v>87.164900218711466</v>
      </c>
      <c r="L405" s="2">
        <v>94.494977536538471</v>
      </c>
      <c r="M405" s="2">
        <v>95.280179337647226</v>
      </c>
      <c r="N405" s="2">
        <v>0</v>
      </c>
      <c r="O405" s="2">
        <v>0</v>
      </c>
      <c r="P405" s="2">
        <v>0</v>
      </c>
      <c r="Q405" s="2">
        <v>0</v>
      </c>
      <c r="R405" s="3">
        <v>25260.711841196913</v>
      </c>
      <c r="S405" s="3">
        <v>21689.243329100256</v>
      </c>
      <c r="T405" s="27" t="s">
        <v>41</v>
      </c>
      <c r="U405" t="s">
        <v>41</v>
      </c>
      <c r="V405">
        <v>4.7467400269692783</v>
      </c>
      <c r="W405" s="3">
        <v>4.0694400608436236</v>
      </c>
      <c r="X405" s="3">
        <v>12.295737055752793</v>
      </c>
      <c r="Y405" s="3">
        <v>10.379070329036718</v>
      </c>
      <c r="Z405" s="3">
        <v>2.9139464191866518</v>
      </c>
      <c r="AA405" s="3">
        <v>2.034060975395068</v>
      </c>
      <c r="AB405" s="3">
        <v>3.3477841573911093</v>
      </c>
      <c r="AC405" s="3">
        <f t="shared" si="6"/>
        <v>-1.3137231819960413</v>
      </c>
      <c r="AD405" s="21">
        <v>0</v>
      </c>
      <c r="AE405" s="2">
        <f>((Z405*1000)*(O405/100))/'Sq Ft lookup'!$D$9</f>
        <v>0</v>
      </c>
      <c r="AF405" s="26">
        <f>(100-J405)/100*Y405*1000/'Sq Ft lookup'!$D$9</f>
        <v>0.87790043756342018</v>
      </c>
      <c r="AG405" s="26">
        <f>(100-K405)/100*Z405*1000/'Sq Ft lookup'!$D$9</f>
        <v>0.18625892951986603</v>
      </c>
    </row>
    <row r="406" spans="1:33">
      <c r="A406" t="s">
        <v>2258</v>
      </c>
      <c r="B406" t="s">
        <v>2249</v>
      </c>
      <c r="C406" t="s">
        <v>1808</v>
      </c>
      <c r="D406" t="s">
        <v>2250</v>
      </c>
      <c r="E406" t="s">
        <v>1810</v>
      </c>
      <c r="F406">
        <v>2004</v>
      </c>
      <c r="G406" t="s">
        <v>65</v>
      </c>
      <c r="H406" t="s">
        <v>66</v>
      </c>
      <c r="I406" t="s">
        <v>57</v>
      </c>
      <c r="J406" s="2">
        <v>83.067167537797602</v>
      </c>
      <c r="K406" s="2">
        <v>86.891689809205204</v>
      </c>
      <c r="L406" s="2">
        <v>91.016319602997413</v>
      </c>
      <c r="M406" s="2">
        <v>92.216473204139433</v>
      </c>
      <c r="N406" s="2">
        <v>0</v>
      </c>
      <c r="O406" s="2">
        <v>0</v>
      </c>
      <c r="P406" s="2">
        <v>0</v>
      </c>
      <c r="Q406" s="2">
        <v>0</v>
      </c>
      <c r="R406" s="3">
        <v>25640.398614560756</v>
      </c>
      <c r="S406" s="3">
        <v>22238.313805621838</v>
      </c>
      <c r="T406" s="27" t="s">
        <v>41</v>
      </c>
      <c r="U406" t="s">
        <v>41</v>
      </c>
      <c r="V406">
        <v>2.6434249663986624</v>
      </c>
      <c r="W406" s="3">
        <v>2.2902134542377399</v>
      </c>
      <c r="X406" s="3">
        <v>12.381625210582573</v>
      </c>
      <c r="Y406" s="3">
        <v>10.55416756209166</v>
      </c>
      <c r="Z406" s="3">
        <v>2.8703243199116906</v>
      </c>
      <c r="AA406" s="3">
        <v>2.1162891931145924</v>
      </c>
      <c r="AB406" s="3">
        <v>3.3546967441911093</v>
      </c>
      <c r="AC406" s="3">
        <f t="shared" si="6"/>
        <v>-1.2384075510765169</v>
      </c>
      <c r="AD406" s="21">
        <v>0</v>
      </c>
      <c r="AE406" s="2">
        <f>((Z406*1000)*(O406/100))/'Sq Ft lookup'!$D$9</f>
        <v>0</v>
      </c>
      <c r="AF406" s="26">
        <f>(100-J406)/100*Y406*1000/'Sq Ft lookup'!$D$9</f>
        <v>0.88999975650851204</v>
      </c>
      <c r="AG406" s="26">
        <f>(100-K406)/100*Z406*1000/'Sq Ft lookup'!$D$9</f>
        <v>0.18737600365330956</v>
      </c>
    </row>
    <row r="407" spans="1:33">
      <c r="A407" t="s">
        <v>2259</v>
      </c>
      <c r="B407" t="s">
        <v>2249</v>
      </c>
      <c r="C407" t="s">
        <v>1808</v>
      </c>
      <c r="D407" t="s">
        <v>2250</v>
      </c>
      <c r="E407" t="s">
        <v>1810</v>
      </c>
      <c r="F407">
        <v>2004</v>
      </c>
      <c r="G407" t="s">
        <v>72</v>
      </c>
      <c r="H407" t="s">
        <v>73</v>
      </c>
      <c r="I407" t="s">
        <v>63</v>
      </c>
      <c r="J407" s="2">
        <v>77.102255561050526</v>
      </c>
      <c r="K407" s="2">
        <v>81.96543386479027</v>
      </c>
      <c r="L407" s="2">
        <v>89.463329290194622</v>
      </c>
      <c r="M407" s="2">
        <v>90.393417200535964</v>
      </c>
      <c r="N407" s="2">
        <v>0</v>
      </c>
      <c r="O407" s="2">
        <v>0</v>
      </c>
      <c r="P407" s="2">
        <v>0</v>
      </c>
      <c r="Q407" s="2">
        <v>0</v>
      </c>
      <c r="R407" s="3">
        <v>15125.518602562699</v>
      </c>
      <c r="S407" s="3">
        <v>13826.932308012125</v>
      </c>
      <c r="T407" s="27" t="s">
        <v>41</v>
      </c>
      <c r="U407" t="s">
        <v>41</v>
      </c>
      <c r="V407">
        <v>4.3410879976129708</v>
      </c>
      <c r="W407" s="3">
        <v>3.9576935408967042</v>
      </c>
      <c r="X407" s="3">
        <v>7.5763389129633678</v>
      </c>
      <c r="Y407" s="3">
        <v>7.1273775451565857</v>
      </c>
      <c r="Z407" s="3">
        <v>2.5952938931031015</v>
      </c>
      <c r="AA407" s="3">
        <v>1.9997749598180348</v>
      </c>
      <c r="AB407" s="3">
        <v>3.4709354273798829</v>
      </c>
      <c r="AC407" s="3">
        <f t="shared" si="6"/>
        <v>-1.4711604675618482</v>
      </c>
      <c r="AD407" s="21">
        <v>0</v>
      </c>
      <c r="AE407" s="2">
        <f>((Z407*1000)*(O407/100))/'Sq Ft lookup'!$D$9</f>
        <v>0</v>
      </c>
      <c r="AF407" s="26">
        <f>(100-J407)/100*Y407*1000/'Sq Ft lookup'!$D$9</f>
        <v>0.81275333440688524</v>
      </c>
      <c r="AG407" s="26">
        <f>(100-K407)/100*Z407*1000/'Sq Ft lookup'!$D$9</f>
        <v>0.23309262627227995</v>
      </c>
    </row>
    <row r="408" spans="1:33">
      <c r="A408" t="s">
        <v>2260</v>
      </c>
      <c r="B408" t="s">
        <v>2249</v>
      </c>
      <c r="C408" t="s">
        <v>1808</v>
      </c>
      <c r="D408" t="s">
        <v>2250</v>
      </c>
      <c r="E408" t="s">
        <v>1810</v>
      </c>
      <c r="F408">
        <v>2004</v>
      </c>
      <c r="G408" t="s">
        <v>38</v>
      </c>
      <c r="H408" t="s">
        <v>39</v>
      </c>
      <c r="I408" t="s">
        <v>40</v>
      </c>
      <c r="J408" s="2">
        <v>89.621999301413226</v>
      </c>
      <c r="K408" s="2">
        <v>91.251366814627346</v>
      </c>
      <c r="L408" s="2">
        <v>95.020041739674639</v>
      </c>
      <c r="M408" s="2">
        <v>95.468085859556794</v>
      </c>
      <c r="N408" s="2">
        <v>0</v>
      </c>
      <c r="O408" s="2">
        <v>0</v>
      </c>
      <c r="P408" s="2">
        <v>0</v>
      </c>
      <c r="Q408" s="2">
        <v>0</v>
      </c>
      <c r="R408" s="3">
        <v>35112.388262385881</v>
      </c>
      <c r="S408" s="3">
        <v>31945.095824787102</v>
      </c>
      <c r="T408" s="27" t="s">
        <v>41</v>
      </c>
      <c r="U408" t="s">
        <v>41</v>
      </c>
      <c r="V408">
        <v>5.4796329964193475</v>
      </c>
      <c r="W408" s="3">
        <v>4.9865420326089955</v>
      </c>
      <c r="X408" s="3">
        <v>14.387967924119048</v>
      </c>
      <c r="Y408" s="3">
        <v>13.139309935530047</v>
      </c>
      <c r="Z408" s="3">
        <v>2.2472111736394722</v>
      </c>
      <c r="AA408" s="3">
        <v>1.8319527949836523</v>
      </c>
      <c r="AB408" s="3">
        <v>3.0045220882909622</v>
      </c>
      <c r="AC408" s="3">
        <f t="shared" si="6"/>
        <v>-1.17256929330731</v>
      </c>
      <c r="AD408" s="21">
        <v>0</v>
      </c>
      <c r="AE408" s="2">
        <f>((Z408*1000)*(O408/100))/'Sq Ft lookup'!$D$9</f>
        <v>0</v>
      </c>
      <c r="AF408" s="26">
        <f>(100-J408)/100*Y408*1000/'Sq Ft lookup'!$D$9</f>
        <v>0.67908250841573181</v>
      </c>
      <c r="AG408" s="26">
        <f>(100-K408)/100*Z408*1000/'Sq Ft lookup'!$D$9</f>
        <v>9.7908497252203769E-2</v>
      </c>
    </row>
    <row r="409" spans="1:33">
      <c r="A409" t="s">
        <v>2261</v>
      </c>
      <c r="B409" t="s">
        <v>2249</v>
      </c>
      <c r="C409" t="s">
        <v>1808</v>
      </c>
      <c r="D409" t="s">
        <v>2250</v>
      </c>
      <c r="E409" t="s">
        <v>1810</v>
      </c>
      <c r="F409">
        <v>2004</v>
      </c>
      <c r="G409" t="s">
        <v>43</v>
      </c>
      <c r="H409" t="s">
        <v>44</v>
      </c>
      <c r="I409" t="s">
        <v>45</v>
      </c>
      <c r="J409" s="2">
        <v>74.063979034004305</v>
      </c>
      <c r="K409" s="2">
        <v>75.936974443579658</v>
      </c>
      <c r="L409" s="2">
        <v>87.267357878690333</v>
      </c>
      <c r="M409" s="2">
        <v>88.094720197192473</v>
      </c>
      <c r="N409" s="2">
        <v>0</v>
      </c>
      <c r="O409" s="2">
        <v>0</v>
      </c>
      <c r="P409" s="2">
        <v>0</v>
      </c>
      <c r="Q409" s="2">
        <v>0</v>
      </c>
      <c r="R409" s="3">
        <v>23911.823202325231</v>
      </c>
      <c r="S409" s="3">
        <v>22350.901936913873</v>
      </c>
      <c r="T409" s="27" t="s">
        <v>41</v>
      </c>
      <c r="U409" t="s">
        <v>41</v>
      </c>
      <c r="V409">
        <v>6.7606817440389229</v>
      </c>
      <c r="W409" s="3">
        <v>6.3209992593676061</v>
      </c>
      <c r="X409" s="3">
        <v>13.488001810492609</v>
      </c>
      <c r="Y409" s="3">
        <v>12.699665935265291</v>
      </c>
      <c r="Z409" s="3">
        <v>12.168048645511167</v>
      </c>
      <c r="AA409" s="3">
        <v>11.524988689916317</v>
      </c>
      <c r="AB409" s="3">
        <v>2.897402391693864</v>
      </c>
      <c r="AC409" s="3">
        <f t="shared" si="6"/>
        <v>8.627586298222452</v>
      </c>
      <c r="AD409" s="21">
        <v>0</v>
      </c>
      <c r="AE409" s="2">
        <f>((Z409*1000)*(O409/100))/'Sq Ft lookup'!$D$9</f>
        <v>0</v>
      </c>
      <c r="AF409" s="26">
        <f>(100-J409)/100*Y409*1000/'Sq Ft lookup'!$D$9</f>
        <v>1.6403326790746109</v>
      </c>
      <c r="AG409" s="26">
        <f>(100-K409)/100*Z409*1000/'Sq Ft lookup'!$D$9</f>
        <v>1.4581676570154438</v>
      </c>
    </row>
    <row r="410" spans="1:33">
      <c r="A410" t="s">
        <v>2262</v>
      </c>
      <c r="B410" t="s">
        <v>2249</v>
      </c>
      <c r="C410" t="s">
        <v>1808</v>
      </c>
      <c r="D410" t="s">
        <v>2250</v>
      </c>
      <c r="E410" t="s">
        <v>1810</v>
      </c>
      <c r="F410">
        <v>2004</v>
      </c>
      <c r="G410" t="s">
        <v>51</v>
      </c>
      <c r="H410" t="s">
        <v>52</v>
      </c>
      <c r="I410" t="s">
        <v>53</v>
      </c>
      <c r="J410" s="2">
        <v>85.344751714074945</v>
      </c>
      <c r="K410" s="2">
        <v>87.685034656911512</v>
      </c>
      <c r="L410" s="2">
        <v>92.519569019614863</v>
      </c>
      <c r="M410" s="2">
        <v>93.200745796004242</v>
      </c>
      <c r="N410" s="2">
        <v>0</v>
      </c>
      <c r="O410" s="2">
        <v>0</v>
      </c>
      <c r="P410" s="2">
        <v>0</v>
      </c>
      <c r="Q410" s="2">
        <v>0</v>
      </c>
      <c r="R410" s="3">
        <v>19936.852705331494</v>
      </c>
      <c r="S410" s="3">
        <v>18112.815555722391</v>
      </c>
      <c r="T410" s="27" t="s">
        <v>41</v>
      </c>
      <c r="U410" t="s">
        <v>41</v>
      </c>
      <c r="V410">
        <v>3.0739413552637282</v>
      </c>
      <c r="W410" s="3">
        <v>2.7938068345145259</v>
      </c>
      <c r="X410" s="3">
        <v>9.4982747255338005</v>
      </c>
      <c r="Y410" s="3">
        <v>8.6026824902592001</v>
      </c>
      <c r="Z410" s="3">
        <v>2.9682272427061842</v>
      </c>
      <c r="AA410" s="3">
        <v>2.7227392204271719</v>
      </c>
      <c r="AB410" s="3">
        <v>2.8975348490938639</v>
      </c>
      <c r="AC410" s="3">
        <f t="shared" si="6"/>
        <v>-0.17479562866669207</v>
      </c>
      <c r="AD410" s="21">
        <v>0</v>
      </c>
      <c r="AE410" s="2">
        <f>((Z410*1000)*(O410/100))/'Sq Ft lookup'!$D$9</f>
        <v>0</v>
      </c>
      <c r="AF410" s="26">
        <f>(100-J410)/100*Y410*1000/'Sq Ft lookup'!$D$9</f>
        <v>0.62786079591498323</v>
      </c>
      <c r="AG410" s="26">
        <f>(100-K410)/100*Z410*1000/'Sq Ft lookup'!$D$9</f>
        <v>0.18203991844789721</v>
      </c>
    </row>
    <row r="411" spans="1:33">
      <c r="A411" t="s">
        <v>2263</v>
      </c>
      <c r="B411" t="s">
        <v>2249</v>
      </c>
      <c r="C411" t="s">
        <v>1808</v>
      </c>
      <c r="D411" t="s">
        <v>2250</v>
      </c>
      <c r="E411" t="s">
        <v>1810</v>
      </c>
      <c r="F411">
        <v>2004</v>
      </c>
      <c r="G411" t="s">
        <v>55</v>
      </c>
      <c r="H411" t="s">
        <v>225</v>
      </c>
      <c r="I411" t="s">
        <v>40</v>
      </c>
      <c r="J411" s="2">
        <v>86.611246471943133</v>
      </c>
      <c r="K411" s="2">
        <v>88.79562115597777</v>
      </c>
      <c r="L411" s="2">
        <v>81.698082504593074</v>
      </c>
      <c r="M411" s="2">
        <v>84.789778849326098</v>
      </c>
      <c r="N411" s="2">
        <v>0</v>
      </c>
      <c r="O411" s="2">
        <v>0</v>
      </c>
      <c r="P411" s="2">
        <v>0</v>
      </c>
      <c r="Q411" s="2">
        <v>0</v>
      </c>
      <c r="R411" s="3">
        <v>31646.148598219042</v>
      </c>
      <c r="S411" s="3">
        <v>26294.771019033371</v>
      </c>
      <c r="T411" s="27" t="s">
        <v>41</v>
      </c>
      <c r="U411" t="s">
        <v>41</v>
      </c>
      <c r="V411">
        <v>14.317704452960751</v>
      </c>
      <c r="W411" s="3">
        <v>11.898855836630421</v>
      </c>
      <c r="X411" s="3">
        <v>13.43385600500765</v>
      </c>
      <c r="Y411" s="3">
        <v>11.125688226887485</v>
      </c>
      <c r="Z411" s="3">
        <v>9.1782465545441667</v>
      </c>
      <c r="AA411" s="3">
        <v>7.7943099166126659</v>
      </c>
      <c r="AB411" s="3">
        <v>4.9601765284712815</v>
      </c>
      <c r="AC411" s="3">
        <f t="shared" si="6"/>
        <v>2.8341333881413844</v>
      </c>
      <c r="AD411" s="21">
        <v>0</v>
      </c>
      <c r="AE411" s="2">
        <f>((Z411*1000)*(O411/100))/'Sq Ft lookup'!$D$9</f>
        <v>0</v>
      </c>
      <c r="AF411" s="26">
        <f>(100-J411)/100*Y411*1000/'Sq Ft lookup'!$D$9</f>
        <v>0.74182817479980367</v>
      </c>
      <c r="AG411" s="26">
        <f>(100-K411)/100*Z411*1000/'Sq Ft lookup'!$D$9</f>
        <v>0.51213422072188541</v>
      </c>
    </row>
    <row r="412" spans="1:33">
      <c r="A412" t="s">
        <v>2264</v>
      </c>
      <c r="B412" t="s">
        <v>2249</v>
      </c>
      <c r="C412" t="s">
        <v>1808</v>
      </c>
      <c r="D412" t="s">
        <v>2250</v>
      </c>
      <c r="E412" t="s">
        <v>1810</v>
      </c>
      <c r="F412">
        <v>2004</v>
      </c>
      <c r="G412" t="s">
        <v>55</v>
      </c>
      <c r="H412" t="s">
        <v>56</v>
      </c>
      <c r="I412" t="s">
        <v>57</v>
      </c>
      <c r="J412" s="2">
        <v>87.979317787573748</v>
      </c>
      <c r="K412" s="2">
        <v>90.022966166745746</v>
      </c>
      <c r="L412" s="2">
        <v>89.886779956887878</v>
      </c>
      <c r="M412" s="2">
        <v>91.493141706268659</v>
      </c>
      <c r="N412" s="2">
        <v>0</v>
      </c>
      <c r="O412" s="2">
        <v>0</v>
      </c>
      <c r="P412" s="2">
        <v>0</v>
      </c>
      <c r="Q412" s="2">
        <v>0</v>
      </c>
      <c r="R412" s="3">
        <v>31144.439283823525</v>
      </c>
      <c r="S412" s="3">
        <v>26214.805618991872</v>
      </c>
      <c r="T412" s="27" t="s">
        <v>41</v>
      </c>
      <c r="U412" t="s">
        <v>41</v>
      </c>
      <c r="V412">
        <v>3.2056578044672892</v>
      </c>
      <c r="W412" s="3">
        <v>2.6964548455702695</v>
      </c>
      <c r="X412" s="3">
        <v>13.338348817695973</v>
      </c>
      <c r="Y412" s="3">
        <v>11.219484994609761</v>
      </c>
      <c r="Z412" s="3">
        <v>2.3149370796502646</v>
      </c>
      <c r="AA412" s="3">
        <v>1.8763361687324234</v>
      </c>
      <c r="AB412" s="3">
        <v>3.6205862682502783</v>
      </c>
      <c r="AC412" s="3">
        <f t="shared" si="6"/>
        <v>-1.7442500995178549</v>
      </c>
      <c r="AD412" s="21">
        <v>0</v>
      </c>
      <c r="AE412" s="2">
        <f>((Z412*1000)*(O412/100))/'Sq Ft lookup'!$D$9</f>
        <v>0</v>
      </c>
      <c r="AF412" s="26">
        <f>(100-J412)/100*Y412*1000/'Sq Ft lookup'!$D$9</f>
        <v>0.67164274754625897</v>
      </c>
      <c r="AG412" s="26">
        <f>(100-K412)/100*Z412*1000/'Sq Ft lookup'!$D$9</f>
        <v>0.11502094405142176</v>
      </c>
    </row>
    <row r="413" spans="1:33">
      <c r="A413" t="s">
        <v>2265</v>
      </c>
      <c r="B413" t="s">
        <v>2249</v>
      </c>
      <c r="C413" t="s">
        <v>1808</v>
      </c>
      <c r="D413" t="s">
        <v>2250</v>
      </c>
      <c r="E413" t="s">
        <v>1810</v>
      </c>
      <c r="F413">
        <v>2004</v>
      </c>
      <c r="G413" t="s">
        <v>75</v>
      </c>
      <c r="H413" t="s">
        <v>235</v>
      </c>
      <c r="I413" t="s">
        <v>63</v>
      </c>
      <c r="J413" s="2">
        <v>73.085118969774427</v>
      </c>
      <c r="K413" s="2">
        <v>79.607459672358317</v>
      </c>
      <c r="L413" s="2">
        <v>92.484573028696914</v>
      </c>
      <c r="M413" s="2">
        <v>93.139061748553615</v>
      </c>
      <c r="N413" s="2">
        <v>0</v>
      </c>
      <c r="O413" s="2">
        <v>0</v>
      </c>
      <c r="P413" s="2">
        <v>0</v>
      </c>
      <c r="Q413" s="2">
        <v>0</v>
      </c>
      <c r="R413" s="3">
        <v>17628.551238870376</v>
      </c>
      <c r="S413" s="3">
        <v>16196.820620654476</v>
      </c>
      <c r="T413" s="27" t="s">
        <v>41</v>
      </c>
      <c r="U413" t="s">
        <v>41</v>
      </c>
      <c r="V413">
        <v>4.3204806031589866</v>
      </c>
      <c r="W413" s="3">
        <v>3.9440432619402266</v>
      </c>
      <c r="X413" s="3">
        <v>9.322372997302061</v>
      </c>
      <c r="Y413" s="3">
        <v>9.0672882703174302</v>
      </c>
      <c r="Z413" s="3">
        <v>3.6268333738502783</v>
      </c>
      <c r="AA413" s="3">
        <v>2.6805770728117992</v>
      </c>
      <c r="AB413" s="3">
        <v>3.6231920126502786</v>
      </c>
      <c r="AC413" s="3">
        <f t="shared" si="6"/>
        <v>-0.94261493983847933</v>
      </c>
      <c r="AD413" s="21">
        <v>0</v>
      </c>
      <c r="AE413" s="2">
        <f>((Z413*1000)*(O413/100))/'Sq Ft lookup'!$D$9</f>
        <v>0</v>
      </c>
      <c r="AF413" s="26">
        <f>(100-J413)/100*Y413*1000/'Sq Ft lookup'!$D$9</f>
        <v>1.215363471426063</v>
      </c>
      <c r="AG413" s="26">
        <f>(100-K413)/100*Z413*1000/'Sq Ft lookup'!$D$9</f>
        <v>0.36832841552728363</v>
      </c>
    </row>
    <row r="414" spans="1:33">
      <c r="A414" t="s">
        <v>2266</v>
      </c>
      <c r="B414" t="s">
        <v>2249</v>
      </c>
      <c r="C414" t="s">
        <v>1808</v>
      </c>
      <c r="D414" t="s">
        <v>2250</v>
      </c>
      <c r="E414" t="s">
        <v>1810</v>
      </c>
      <c r="F414">
        <v>2004</v>
      </c>
      <c r="G414" t="s">
        <v>75</v>
      </c>
      <c r="H414" t="s">
        <v>76</v>
      </c>
      <c r="I414" t="s">
        <v>77</v>
      </c>
      <c r="J414" s="2">
        <v>70.997297404940056</v>
      </c>
      <c r="K414" s="2">
        <v>77.289691613864164</v>
      </c>
      <c r="L414" s="2">
        <v>88.014484339021976</v>
      </c>
      <c r="M414" s="2">
        <v>88.877624854674963</v>
      </c>
      <c r="N414" s="2">
        <v>0</v>
      </c>
      <c r="O414" s="2">
        <v>0</v>
      </c>
      <c r="P414" s="2">
        <v>0</v>
      </c>
      <c r="Q414" s="2">
        <v>0</v>
      </c>
      <c r="R414" s="3">
        <v>17333.987709785</v>
      </c>
      <c r="S414" s="3">
        <v>15937.374634124217</v>
      </c>
      <c r="T414" s="27" t="s">
        <v>41</v>
      </c>
      <c r="U414" t="s">
        <v>41</v>
      </c>
      <c r="V414">
        <v>7.8998835594119345</v>
      </c>
      <c r="W414" s="3">
        <v>7.3305520352919968</v>
      </c>
      <c r="X414" s="3">
        <v>9.1795342160160249</v>
      </c>
      <c r="Y414" s="3">
        <v>8.914561990694267</v>
      </c>
      <c r="Z414" s="3">
        <v>5.0797168091307636</v>
      </c>
      <c r="AA414" s="3">
        <v>4.7800625254787814</v>
      </c>
      <c r="AB414" s="3">
        <v>2.8598548955489353</v>
      </c>
      <c r="AC414" s="3">
        <f t="shared" si="6"/>
        <v>1.9202076299298461</v>
      </c>
      <c r="AD414" s="21">
        <v>0</v>
      </c>
      <c r="AE414" s="2">
        <f>((Z414*1000)*(O414/100))/'Sq Ft lookup'!$D$9</f>
        <v>0</v>
      </c>
      <c r="AF414" s="26">
        <f>(100-J414)/100*Y414*1000/'Sq Ft lookup'!$D$9</f>
        <v>1.2875816244090206</v>
      </c>
      <c r="AG414" s="26">
        <f>(100-K414)/100*Z414*1000/'Sq Ft lookup'!$D$9</f>
        <v>0.57451162972907144</v>
      </c>
    </row>
    <row r="415" spans="1:33">
      <c r="A415" t="s">
        <v>2267</v>
      </c>
      <c r="B415" t="s">
        <v>2249</v>
      </c>
      <c r="C415" t="s">
        <v>1808</v>
      </c>
      <c r="D415" t="s">
        <v>2250</v>
      </c>
      <c r="E415" t="s">
        <v>1810</v>
      </c>
      <c r="F415">
        <v>2004</v>
      </c>
      <c r="G415" t="s">
        <v>61</v>
      </c>
      <c r="H415" t="s">
        <v>62</v>
      </c>
      <c r="I415" t="s">
        <v>63</v>
      </c>
      <c r="J415" s="2">
        <v>62.038926683307302</v>
      </c>
      <c r="K415" s="2">
        <v>71.802635498593517</v>
      </c>
      <c r="L415" s="2">
        <v>86.719167662448584</v>
      </c>
      <c r="M415" s="2">
        <v>87.774923904693324</v>
      </c>
      <c r="N415" s="2">
        <v>0</v>
      </c>
      <c r="O415" s="2">
        <v>0</v>
      </c>
      <c r="P415" s="2">
        <v>0</v>
      </c>
      <c r="Q415" s="2">
        <v>0</v>
      </c>
      <c r="R415" s="3">
        <v>15846.947698668402</v>
      </c>
      <c r="S415" s="3">
        <v>14637.168389290344</v>
      </c>
      <c r="T415" s="27" t="s">
        <v>41</v>
      </c>
      <c r="U415" t="s">
        <v>41</v>
      </c>
      <c r="V415">
        <v>2.8550674140434245</v>
      </c>
      <c r="W415" s="3">
        <v>2.62806766774959</v>
      </c>
      <c r="X415" s="3">
        <v>5.6938181946773598</v>
      </c>
      <c r="Y415" s="3">
        <v>5.4496901981033998</v>
      </c>
      <c r="Z415" s="3">
        <v>3.1816262638278721</v>
      </c>
      <c r="AA415" s="3">
        <v>2.2256955789997397</v>
      </c>
      <c r="AB415" s="3">
        <v>2.8632794676006053</v>
      </c>
      <c r="AC415" s="3">
        <f t="shared" si="6"/>
        <v>-0.63758388860086557</v>
      </c>
      <c r="AD415" s="21">
        <v>0</v>
      </c>
      <c r="AE415" s="2">
        <f>((Z415*1000)*(O415/100))/'Sq Ft lookup'!$D$9</f>
        <v>0</v>
      </c>
      <c r="AF415" s="26">
        <f>(100-J415)/100*Y415*1000/'Sq Ft lookup'!$D$9</f>
        <v>1.0302594081845853</v>
      </c>
      <c r="AG415" s="26">
        <f>(100-K415)/100*Z415*1000/'Sq Ft lookup'!$D$9</f>
        <v>0.44678025631674589</v>
      </c>
    </row>
    <row r="416" spans="1:33">
      <c r="A416" t="s">
        <v>2268</v>
      </c>
      <c r="B416" t="s">
        <v>2269</v>
      </c>
      <c r="C416" t="s">
        <v>1808</v>
      </c>
      <c r="D416" t="s">
        <v>2270</v>
      </c>
      <c r="E416" t="s">
        <v>1810</v>
      </c>
      <c r="F416">
        <v>2004</v>
      </c>
      <c r="G416" t="s">
        <v>79</v>
      </c>
      <c r="H416" t="s">
        <v>62</v>
      </c>
      <c r="I416" t="s">
        <v>70</v>
      </c>
      <c r="J416" s="2">
        <v>34.703889501915953</v>
      </c>
      <c r="K416" s="2">
        <v>35.767601752455228</v>
      </c>
      <c r="L416" s="2">
        <v>81.036856047604431</v>
      </c>
      <c r="M416" s="2">
        <v>81.633609870464227</v>
      </c>
      <c r="N416" s="2">
        <v>0</v>
      </c>
      <c r="O416" s="2">
        <v>0</v>
      </c>
      <c r="P416" s="2">
        <v>0</v>
      </c>
      <c r="Q416" s="2">
        <v>0</v>
      </c>
      <c r="R416" s="3">
        <v>13527.393443908944</v>
      </c>
      <c r="S416" s="3">
        <v>13077.23216416771</v>
      </c>
      <c r="T416" s="27" t="s">
        <v>41</v>
      </c>
      <c r="U416" t="s">
        <v>41</v>
      </c>
      <c r="V416">
        <v>3.1139616628297322</v>
      </c>
      <c r="W416" s="3">
        <v>3.0159811684341338</v>
      </c>
      <c r="X416" s="3">
        <v>4.2175740077970918</v>
      </c>
      <c r="Y416" s="3">
        <v>4.2163745738731011</v>
      </c>
      <c r="Z416" s="3">
        <v>3.7305726636957082</v>
      </c>
      <c r="AA416" s="3">
        <v>3.6941587900120965</v>
      </c>
      <c r="AB416" s="3">
        <v>5.0698455574307628</v>
      </c>
      <c r="AC416" s="3">
        <f t="shared" si="6"/>
        <v>-1.3756867674186664</v>
      </c>
      <c r="AD416" s="21">
        <v>0</v>
      </c>
      <c r="AE416" s="2">
        <f>((Z416*1000)*(O416/100))/'Sq Ft lookup'!$D$9</f>
        <v>0</v>
      </c>
      <c r="AF416" s="26">
        <f>(100-J416)/100*Y416*1000/'Sq Ft lookup'!$D$9</f>
        <v>1.3710799804627989</v>
      </c>
      <c r="AG416" s="26">
        <f>(100-K416)/100*Z416*1000/'Sq Ft lookup'!$D$9</f>
        <v>1.1933447660652723</v>
      </c>
    </row>
    <row r="417" spans="1:33">
      <c r="A417" t="s">
        <v>2271</v>
      </c>
      <c r="B417" t="s">
        <v>2269</v>
      </c>
      <c r="C417" t="s">
        <v>1808</v>
      </c>
      <c r="D417" t="s">
        <v>2270</v>
      </c>
      <c r="E417" t="s">
        <v>1810</v>
      </c>
      <c r="F417">
        <v>2004</v>
      </c>
      <c r="G417" t="s">
        <v>81</v>
      </c>
      <c r="H417" t="s">
        <v>82</v>
      </c>
      <c r="I417" t="s">
        <v>77</v>
      </c>
      <c r="J417" s="2">
        <v>49.263990408631223</v>
      </c>
      <c r="K417" s="2">
        <v>51.270781612980933</v>
      </c>
      <c r="L417" s="2">
        <v>75.307904740673877</v>
      </c>
      <c r="M417" s="2">
        <v>77.013289798680233</v>
      </c>
      <c r="N417" s="2">
        <v>0</v>
      </c>
      <c r="O417" s="2">
        <v>0</v>
      </c>
      <c r="P417" s="2">
        <v>0</v>
      </c>
      <c r="Q417" s="2">
        <v>0</v>
      </c>
      <c r="R417" s="3">
        <v>13762.225294211981</v>
      </c>
      <c r="S417" s="3">
        <v>12799.345930233489</v>
      </c>
      <c r="T417" s="27" t="s">
        <v>41</v>
      </c>
      <c r="U417" t="s">
        <v>41</v>
      </c>
      <c r="V417">
        <v>6.3855023846112013</v>
      </c>
      <c r="W417" s="3">
        <v>5.9442614620517915</v>
      </c>
      <c r="X417" s="3">
        <v>4.8387213398126958</v>
      </c>
      <c r="Y417" s="3">
        <v>4.7344595410446733</v>
      </c>
      <c r="Z417" s="3">
        <v>3.3588140085911093</v>
      </c>
      <c r="AA417" s="3">
        <v>3.2656302021312968</v>
      </c>
      <c r="AB417" s="3">
        <v>5.0700863960307627</v>
      </c>
      <c r="AC417" s="3">
        <f t="shared" si="6"/>
        <v>-1.8044561938994659</v>
      </c>
      <c r="AD417" s="21">
        <v>0</v>
      </c>
      <c r="AE417" s="2">
        <f>((Z417*1000)*(O417/100))/'Sq Ft lookup'!$D$9</f>
        <v>0</v>
      </c>
      <c r="AF417" s="26">
        <f>(100-J417)/100*Y417*1000/'Sq Ft lookup'!$D$9</f>
        <v>1.1962529117748506</v>
      </c>
      <c r="AG417" s="26">
        <f>(100-K417)/100*Z417*1000/'Sq Ft lookup'!$D$9</f>
        <v>0.81510150072716692</v>
      </c>
    </row>
    <row r="418" spans="1:33">
      <c r="A418" t="s">
        <v>2272</v>
      </c>
      <c r="B418" t="s">
        <v>2269</v>
      </c>
      <c r="C418" t="s">
        <v>1808</v>
      </c>
      <c r="D418" t="s">
        <v>2270</v>
      </c>
      <c r="E418" t="s">
        <v>1810</v>
      </c>
      <c r="F418">
        <v>2004</v>
      </c>
      <c r="G418" t="s">
        <v>59</v>
      </c>
      <c r="H418" t="s">
        <v>44</v>
      </c>
      <c r="I418" t="s">
        <v>45</v>
      </c>
      <c r="J418" s="2">
        <v>42.609028884102372</v>
      </c>
      <c r="K418" s="2">
        <v>45.247229202625469</v>
      </c>
      <c r="L418" s="2">
        <v>83.241055456591212</v>
      </c>
      <c r="M418" s="2">
        <v>84.18469696464912</v>
      </c>
      <c r="N418" s="2">
        <v>0</v>
      </c>
      <c r="O418" s="2">
        <v>0</v>
      </c>
      <c r="P418" s="2">
        <v>0</v>
      </c>
      <c r="Q418" s="2">
        <v>0</v>
      </c>
      <c r="R418" s="3">
        <v>16564.502612862863</v>
      </c>
      <c r="S418" s="3">
        <v>15521.40222476045</v>
      </c>
      <c r="T418" s="27" t="s">
        <v>41</v>
      </c>
      <c r="U418" t="s">
        <v>41</v>
      </c>
      <c r="V418">
        <v>2.3657779567548678</v>
      </c>
      <c r="W418" s="3">
        <v>2.2325470912185366</v>
      </c>
      <c r="X418" s="3">
        <v>5.5641045796722031</v>
      </c>
      <c r="Y418" s="3">
        <v>5.4781798333094027</v>
      </c>
      <c r="Z418" s="3">
        <v>4.960509475755666</v>
      </c>
      <c r="AA418" s="3">
        <v>4.8187598500465905</v>
      </c>
      <c r="AB418" s="3">
        <v>2.3104862895502647</v>
      </c>
      <c r="AC418" s="3">
        <f t="shared" si="6"/>
        <v>2.5082735604963258</v>
      </c>
      <c r="AD418" s="21">
        <v>0</v>
      </c>
      <c r="AE418" s="2">
        <f>((Z418*1000)*(O418/100))/'Sq Ft lookup'!$D$9</f>
        <v>0</v>
      </c>
      <c r="AF418" s="26">
        <f>(100-J418)/100*Y418*1000/'Sq Ft lookup'!$D$9</f>
        <v>1.5657273933324343</v>
      </c>
      <c r="AG418" s="26">
        <f>(100-K418)/100*Z418*1000/'Sq Ft lookup'!$D$9</f>
        <v>1.3525978006187971</v>
      </c>
    </row>
    <row r="419" spans="1:33">
      <c r="A419" t="s">
        <v>2273</v>
      </c>
      <c r="B419" t="s">
        <v>2269</v>
      </c>
      <c r="C419" t="s">
        <v>1808</v>
      </c>
      <c r="D419" t="s">
        <v>2270</v>
      </c>
      <c r="E419" t="s">
        <v>1810</v>
      </c>
      <c r="F419">
        <v>2004</v>
      </c>
      <c r="G419" t="s">
        <v>68</v>
      </c>
      <c r="H419" t="s">
        <v>69</v>
      </c>
      <c r="I419" t="s">
        <v>70</v>
      </c>
      <c r="J419" s="2">
        <v>55.804491425904004</v>
      </c>
      <c r="K419" s="2">
        <v>56.26244367795509</v>
      </c>
      <c r="L419" s="2">
        <v>89.553948939331491</v>
      </c>
      <c r="M419" s="2">
        <v>89.682045209856042</v>
      </c>
      <c r="N419" s="2">
        <v>0</v>
      </c>
      <c r="O419" s="2">
        <v>0</v>
      </c>
      <c r="P419" s="2">
        <v>0</v>
      </c>
      <c r="Q419" s="2">
        <v>0</v>
      </c>
      <c r="R419" s="3">
        <v>8693.249326910096</v>
      </c>
      <c r="S419" s="3">
        <v>8582.9720191228498</v>
      </c>
      <c r="T419" s="27" t="s">
        <v>41</v>
      </c>
      <c r="U419" t="s">
        <v>41</v>
      </c>
      <c r="V419">
        <v>0.97107885003977579</v>
      </c>
      <c r="W419" s="3">
        <v>0.95916694622870924</v>
      </c>
      <c r="X419" s="3">
        <v>3.0297415923792022</v>
      </c>
      <c r="Y419" s="3">
        <v>3.023801213967757</v>
      </c>
      <c r="Z419" s="3">
        <v>1.6814497835899918</v>
      </c>
      <c r="AA419" s="3">
        <v>1.6687046370381924</v>
      </c>
      <c r="AB419" s="3">
        <v>2.3104862895502647</v>
      </c>
      <c r="AC419" s="3">
        <f t="shared" si="6"/>
        <v>-0.64178165251207231</v>
      </c>
      <c r="AD419" s="21">
        <v>0</v>
      </c>
      <c r="AE419" s="2">
        <f>((Z419*1000)*(O419/100))/'Sq Ft lookup'!$D$9</f>
        <v>0</v>
      </c>
      <c r="AF419" s="26">
        <f>(100-J419)/100*Y419*1000/'Sq Ft lookup'!$D$9</f>
        <v>0.66553004222247958</v>
      </c>
      <c r="AG419" s="26">
        <f>(100-K419)/100*Z419*1000/'Sq Ft lookup'!$D$9</f>
        <v>0.36624753293056517</v>
      </c>
    </row>
    <row r="420" spans="1:33">
      <c r="A420" t="s">
        <v>2274</v>
      </c>
      <c r="B420" t="s">
        <v>2269</v>
      </c>
      <c r="C420" t="s">
        <v>1808</v>
      </c>
      <c r="D420" t="s">
        <v>2270</v>
      </c>
      <c r="E420" t="s">
        <v>1810</v>
      </c>
      <c r="F420">
        <v>2004</v>
      </c>
      <c r="G420" t="s">
        <v>47</v>
      </c>
      <c r="H420" t="s">
        <v>220</v>
      </c>
      <c r="I420" t="s">
        <v>57</v>
      </c>
      <c r="J420" s="2">
        <v>61.574946308940561</v>
      </c>
      <c r="K420" s="2">
        <v>62.27145651583529</v>
      </c>
      <c r="L420" s="2">
        <v>87.688339503566652</v>
      </c>
      <c r="M420" s="2">
        <v>87.983705866695288</v>
      </c>
      <c r="N420" s="2">
        <v>0</v>
      </c>
      <c r="O420" s="2">
        <v>0</v>
      </c>
      <c r="P420" s="2">
        <v>0</v>
      </c>
      <c r="Q420" s="2">
        <v>0</v>
      </c>
      <c r="R420" s="3">
        <v>30027.839399099215</v>
      </c>
      <c r="S420" s="3">
        <v>29274.320423875739</v>
      </c>
      <c r="T420" s="27" t="s">
        <v>41</v>
      </c>
      <c r="U420" t="s">
        <v>41</v>
      </c>
      <c r="V420">
        <v>6.1148089673453976</v>
      </c>
      <c r="W420" s="3">
        <v>5.9680474302624633</v>
      </c>
      <c r="X420" s="3">
        <v>14.922104803599677</v>
      </c>
      <c r="Y420" s="3">
        <v>14.862716254950843</v>
      </c>
      <c r="Z420" s="3">
        <v>13.639980625004952</v>
      </c>
      <c r="AA420" s="3">
        <v>13.542575143045937</v>
      </c>
      <c r="AB420" s="3">
        <v>1.6912329716505297</v>
      </c>
      <c r="AC420" s="3">
        <f t="shared" si="6"/>
        <v>11.851342171395407</v>
      </c>
      <c r="AD420" s="21">
        <v>0</v>
      </c>
      <c r="AE420" s="2">
        <f>((Z420*1000)*(O420/100))/'Sq Ft lookup'!$D$9</f>
        <v>0</v>
      </c>
      <c r="AF420" s="26">
        <f>(100-J420)/100*Y420*1000/'Sq Ft lookup'!$D$9</f>
        <v>2.8441268430850002</v>
      </c>
      <c r="AG420" s="26">
        <f>(100-K420)/100*Z420*1000/'Sq Ft lookup'!$D$9</f>
        <v>2.5628316839325871</v>
      </c>
    </row>
    <row r="421" spans="1:33">
      <c r="A421" t="s">
        <v>2275</v>
      </c>
      <c r="B421" t="s">
        <v>2269</v>
      </c>
      <c r="C421" t="s">
        <v>1808</v>
      </c>
      <c r="D421" t="s">
        <v>2270</v>
      </c>
      <c r="E421" t="s">
        <v>1810</v>
      </c>
      <c r="F421">
        <v>2004</v>
      </c>
      <c r="G421" t="s">
        <v>47</v>
      </c>
      <c r="H421" t="s">
        <v>39</v>
      </c>
      <c r="I421" t="s">
        <v>40</v>
      </c>
      <c r="J421" s="2">
        <v>89.124152943842589</v>
      </c>
      <c r="K421" s="2">
        <v>89.773785542941411</v>
      </c>
      <c r="L421" s="2">
        <v>95.897029902181586</v>
      </c>
      <c r="M421" s="2">
        <v>96.000069478081443</v>
      </c>
      <c r="N421" s="2">
        <v>0</v>
      </c>
      <c r="O421" s="2">
        <v>0</v>
      </c>
      <c r="P421" s="2">
        <v>0</v>
      </c>
      <c r="Q421" s="2">
        <v>0</v>
      </c>
      <c r="R421" s="3">
        <v>30488.33448645052</v>
      </c>
      <c r="S421" s="3">
        <v>29727.456496062103</v>
      </c>
      <c r="T421" s="27" t="s">
        <v>41</v>
      </c>
      <c r="U421" t="s">
        <v>41</v>
      </c>
      <c r="V421">
        <v>4.7452886077079546</v>
      </c>
      <c r="W421" s="3">
        <v>4.6260398472582329</v>
      </c>
      <c r="X421" s="3">
        <v>15.122328096247418</v>
      </c>
      <c r="Y421" s="3">
        <v>15.063237084048831</v>
      </c>
      <c r="Z421" s="3">
        <v>2.3061072481199121</v>
      </c>
      <c r="AA421" s="3">
        <v>2.2083454678218604</v>
      </c>
      <c r="AB421" s="3">
        <v>1.6778904704487521</v>
      </c>
      <c r="AC421" s="3">
        <f t="shared" si="6"/>
        <v>0.53045499737310831</v>
      </c>
      <c r="AD421" s="21">
        <v>0</v>
      </c>
      <c r="AE421" s="2">
        <f>((Z421*1000)*(O421/100))/'Sq Ft lookup'!$D$9</f>
        <v>0</v>
      </c>
      <c r="AF421" s="26">
        <f>(100-J421)/100*Y421*1000/'Sq Ft lookup'!$D$9</f>
        <v>0.81586385805156203</v>
      </c>
      <c r="AG421" s="26">
        <f>(100-K421)/100*Z421*1000/'Sq Ft lookup'!$D$9</f>
        <v>0.11744396055902112</v>
      </c>
    </row>
    <row r="422" spans="1:33">
      <c r="A422" t="s">
        <v>2276</v>
      </c>
      <c r="B422" t="s">
        <v>2269</v>
      </c>
      <c r="C422" t="s">
        <v>1808</v>
      </c>
      <c r="D422" t="s">
        <v>2270</v>
      </c>
      <c r="E422" t="s">
        <v>1810</v>
      </c>
      <c r="F422">
        <v>2004</v>
      </c>
      <c r="G422" t="s">
        <v>49</v>
      </c>
      <c r="H422" t="s">
        <v>44</v>
      </c>
      <c r="I422" t="s">
        <v>45</v>
      </c>
      <c r="J422" s="2">
        <v>41.246073049170192</v>
      </c>
      <c r="K422" s="2">
        <v>43.907285600769974</v>
      </c>
      <c r="L422" s="2">
        <v>82.025857603621603</v>
      </c>
      <c r="M422" s="2">
        <v>83.024654986074921</v>
      </c>
      <c r="N422" s="2">
        <v>0</v>
      </c>
      <c r="O422" s="2">
        <v>0</v>
      </c>
      <c r="P422" s="2">
        <v>0</v>
      </c>
      <c r="Q422" s="2">
        <v>0</v>
      </c>
      <c r="R422" s="3">
        <v>17983.138507723903</v>
      </c>
      <c r="S422" s="3">
        <v>16886.672133244774</v>
      </c>
      <c r="T422" s="27" t="s">
        <v>41</v>
      </c>
      <c r="U422" t="s">
        <v>41</v>
      </c>
      <c r="V422">
        <v>2.5258614706390095</v>
      </c>
      <c r="W422" s="3">
        <v>2.3854231240035788</v>
      </c>
      <c r="X422" s="3">
        <v>5.5391441387833522</v>
      </c>
      <c r="Y422" s="3">
        <v>5.4386386876096724</v>
      </c>
      <c r="Z422" s="3">
        <v>5.063168266121103</v>
      </c>
      <c r="AA422" s="3">
        <v>4.9201038450663122</v>
      </c>
      <c r="AB422" s="3">
        <v>9.1612463033128542</v>
      </c>
      <c r="AC422" s="3">
        <f t="shared" si="6"/>
        <v>-4.241142458246542</v>
      </c>
      <c r="AD422" s="21">
        <v>0</v>
      </c>
      <c r="AE422" s="2">
        <f>((Z422*1000)*(O422/100))/'Sq Ft lookup'!$D$9</f>
        <v>0</v>
      </c>
      <c r="AF422" s="26">
        <f>(100-J422)/100*Y422*1000/'Sq Ft lookup'!$D$9</f>
        <v>1.5913415346801572</v>
      </c>
      <c r="AG422" s="26">
        <f>(100-K422)/100*Z422*1000/'Sq Ft lookup'!$D$9</f>
        <v>1.4143767505317517</v>
      </c>
    </row>
    <row r="423" spans="1:33">
      <c r="A423" t="s">
        <v>2277</v>
      </c>
      <c r="B423" t="s">
        <v>2269</v>
      </c>
      <c r="C423" t="s">
        <v>1808</v>
      </c>
      <c r="D423" t="s">
        <v>2270</v>
      </c>
      <c r="E423" t="s">
        <v>1810</v>
      </c>
      <c r="F423">
        <v>2004</v>
      </c>
      <c r="G423" t="s">
        <v>65</v>
      </c>
      <c r="H423" t="s">
        <v>230</v>
      </c>
      <c r="I423" t="s">
        <v>63</v>
      </c>
      <c r="J423" s="2">
        <v>83.015587882706299</v>
      </c>
      <c r="K423" s="2">
        <v>83.337449601447119</v>
      </c>
      <c r="L423" s="2">
        <v>94.494977536538471</v>
      </c>
      <c r="M423" s="2">
        <v>94.568457037459069</v>
      </c>
      <c r="N423" s="2">
        <v>0</v>
      </c>
      <c r="O423" s="2">
        <v>0</v>
      </c>
      <c r="P423" s="2">
        <v>0</v>
      </c>
      <c r="Q423" s="2">
        <v>0</v>
      </c>
      <c r="R423" s="3">
        <v>25260.711841196913</v>
      </c>
      <c r="S423" s="3">
        <v>24946.356495731918</v>
      </c>
      <c r="T423" s="27" t="s">
        <v>41</v>
      </c>
      <c r="U423" t="s">
        <v>41</v>
      </c>
      <c r="V423">
        <v>4.7467400269692783</v>
      </c>
      <c r="W423" s="3">
        <v>4.6833616114443934</v>
      </c>
      <c r="X423" s="3">
        <v>12.295737055752793</v>
      </c>
      <c r="Y423" s="3">
        <v>12.277505308195034</v>
      </c>
      <c r="Z423" s="3">
        <v>2.9139464191866518</v>
      </c>
      <c r="AA423" s="3">
        <v>2.8750266459239731</v>
      </c>
      <c r="AB423" s="3">
        <v>9.1625033016128548</v>
      </c>
      <c r="AC423" s="3">
        <f t="shared" si="6"/>
        <v>-6.2874766556888817</v>
      </c>
      <c r="AD423" s="21">
        <v>0</v>
      </c>
      <c r="AE423" s="2">
        <f>((Z423*1000)*(O423/100))/'Sq Ft lookup'!$D$9</f>
        <v>0</v>
      </c>
      <c r="AF423" s="26">
        <f>(100-J423)/100*Y423*1000/'Sq Ft lookup'!$D$9</f>
        <v>1.0384771410689515</v>
      </c>
      <c r="AG423" s="26">
        <f>(100-K423)/100*Z423*1000/'Sq Ft lookup'!$D$9</f>
        <v>0.24180168858755122</v>
      </c>
    </row>
    <row r="424" spans="1:33">
      <c r="A424" t="s">
        <v>2278</v>
      </c>
      <c r="B424" t="s">
        <v>2269</v>
      </c>
      <c r="C424" t="s">
        <v>1808</v>
      </c>
      <c r="D424" t="s">
        <v>2270</v>
      </c>
      <c r="E424" t="s">
        <v>1810</v>
      </c>
      <c r="F424">
        <v>2004</v>
      </c>
      <c r="G424" t="s">
        <v>65</v>
      </c>
      <c r="H424" t="s">
        <v>66</v>
      </c>
      <c r="I424" t="s">
        <v>57</v>
      </c>
      <c r="J424" s="2">
        <v>83.067167537797602</v>
      </c>
      <c r="K424" s="2">
        <v>83.404236737491999</v>
      </c>
      <c r="L424" s="2">
        <v>91.016319602997413</v>
      </c>
      <c r="M424" s="2">
        <v>91.128875169550454</v>
      </c>
      <c r="N424" s="2">
        <v>0</v>
      </c>
      <c r="O424" s="2">
        <v>0</v>
      </c>
      <c r="P424" s="2">
        <v>0</v>
      </c>
      <c r="Q424" s="2">
        <v>0</v>
      </c>
      <c r="R424" s="3">
        <v>25640.398614560756</v>
      </c>
      <c r="S424" s="3">
        <v>25304.511218201576</v>
      </c>
      <c r="T424" s="27" t="s">
        <v>41</v>
      </c>
      <c r="U424" t="s">
        <v>41</v>
      </c>
      <c r="V424">
        <v>2.6434249663986624</v>
      </c>
      <c r="W424" s="3">
        <v>2.6102991124246011</v>
      </c>
      <c r="X424" s="3">
        <v>12.381625210582573</v>
      </c>
      <c r="Y424" s="3">
        <v>12.361578854682991</v>
      </c>
      <c r="Z424" s="3">
        <v>2.8703243199116906</v>
      </c>
      <c r="AA424" s="3">
        <v>2.8338138577098357</v>
      </c>
      <c r="AB424" s="3">
        <v>3.7700891941850019</v>
      </c>
      <c r="AC424" s="3">
        <f t="shared" si="6"/>
        <v>-0.93627533647516614</v>
      </c>
      <c r="AD424" s="21">
        <v>0</v>
      </c>
      <c r="AE424" s="2">
        <f>((Z424*1000)*(O424/100))/'Sq Ft lookup'!$D$9</f>
        <v>0</v>
      </c>
      <c r="AF424" s="26">
        <f>(100-J424)/100*Y424*1000/'Sq Ft lookup'!$D$9</f>
        <v>1.0424130663080224</v>
      </c>
      <c r="AG424" s="26">
        <f>(100-K424)/100*Z424*1000/'Sq Ft lookup'!$D$9</f>
        <v>0.23722720567666183</v>
      </c>
    </row>
    <row r="425" spans="1:33">
      <c r="A425" t="s">
        <v>2279</v>
      </c>
      <c r="B425" t="s">
        <v>2269</v>
      </c>
      <c r="C425" t="s">
        <v>1808</v>
      </c>
      <c r="D425" t="s">
        <v>2270</v>
      </c>
      <c r="E425" t="s">
        <v>1810</v>
      </c>
      <c r="F425">
        <v>2004</v>
      </c>
      <c r="G425" t="s">
        <v>72</v>
      </c>
      <c r="H425" t="s">
        <v>73</v>
      </c>
      <c r="I425" t="s">
        <v>63</v>
      </c>
      <c r="J425" s="2">
        <v>77.102255561050526</v>
      </c>
      <c r="K425" s="2">
        <v>77.344130296960685</v>
      </c>
      <c r="L425" s="2">
        <v>89.463329290194622</v>
      </c>
      <c r="M425" s="2">
        <v>89.574400512971167</v>
      </c>
      <c r="N425" s="2">
        <v>0</v>
      </c>
      <c r="O425" s="2">
        <v>0</v>
      </c>
      <c r="P425" s="2">
        <v>0</v>
      </c>
      <c r="Q425" s="2">
        <v>0</v>
      </c>
      <c r="R425" s="3">
        <v>15125.518602562699</v>
      </c>
      <c r="S425" s="3">
        <v>14964.387132425165</v>
      </c>
      <c r="T425" s="27" t="s">
        <v>41</v>
      </c>
      <c r="U425" t="s">
        <v>41</v>
      </c>
      <c r="V425">
        <v>4.3410879976129708</v>
      </c>
      <c r="W425" s="3">
        <v>4.2953339982314773</v>
      </c>
      <c r="X425" s="3">
        <v>7.5763389129633678</v>
      </c>
      <c r="Y425" s="3">
        <v>7.5764225901139621</v>
      </c>
      <c r="Z425" s="3">
        <v>2.5952938931031015</v>
      </c>
      <c r="AA425" s="3">
        <v>2.5760472594244956</v>
      </c>
      <c r="AB425" s="3">
        <v>1.7592937603466416</v>
      </c>
      <c r="AC425" s="3">
        <f t="shared" si="6"/>
        <v>0.81675349907785399</v>
      </c>
      <c r="AD425" s="21">
        <v>0</v>
      </c>
      <c r="AE425" s="2">
        <f>((Z425*1000)*(O425/100))/'Sq Ft lookup'!$D$9</f>
        <v>0</v>
      </c>
      <c r="AF425" s="26">
        <f>(100-J425)/100*Y425*1000/'Sq Ft lookup'!$D$9</f>
        <v>0.86395910473064319</v>
      </c>
      <c r="AG425" s="26">
        <f>(100-K425)/100*Z425*1000/'Sq Ft lookup'!$D$9</f>
        <v>0.29282191376114297</v>
      </c>
    </row>
    <row r="426" spans="1:33">
      <c r="A426" t="s">
        <v>2280</v>
      </c>
      <c r="B426" t="s">
        <v>2269</v>
      </c>
      <c r="C426" t="s">
        <v>1808</v>
      </c>
      <c r="D426" t="s">
        <v>2270</v>
      </c>
      <c r="E426" t="s">
        <v>1810</v>
      </c>
      <c r="F426">
        <v>2004</v>
      </c>
      <c r="G426" t="s">
        <v>38</v>
      </c>
      <c r="H426" t="s">
        <v>39</v>
      </c>
      <c r="I426" t="s">
        <v>40</v>
      </c>
      <c r="J426" s="2">
        <v>89.621999301413226</v>
      </c>
      <c r="K426" s="2">
        <v>90.380364110488813</v>
      </c>
      <c r="L426" s="2">
        <v>95.020041739674639</v>
      </c>
      <c r="M426" s="2">
        <v>95.134830698593547</v>
      </c>
      <c r="N426" s="2">
        <v>0</v>
      </c>
      <c r="O426" s="2">
        <v>0</v>
      </c>
      <c r="P426" s="2">
        <v>0</v>
      </c>
      <c r="Q426" s="2">
        <v>0</v>
      </c>
      <c r="R426" s="3">
        <v>35112.388262385881</v>
      </c>
      <c r="S426" s="3">
        <v>34307.336890528197</v>
      </c>
      <c r="T426" s="27" t="s">
        <v>41</v>
      </c>
      <c r="U426" t="s">
        <v>41</v>
      </c>
      <c r="V426">
        <v>5.4796329964193475</v>
      </c>
      <c r="W426" s="3">
        <v>5.3532992296088464</v>
      </c>
      <c r="X426" s="3">
        <v>14.387967924119048</v>
      </c>
      <c r="Y426" s="3">
        <v>14.319573045704029</v>
      </c>
      <c r="Z426" s="3">
        <v>2.2472111736394722</v>
      </c>
      <c r="AA426" s="3">
        <v>2.1367514554806375</v>
      </c>
      <c r="AB426" s="3">
        <v>3.3482600766940154</v>
      </c>
      <c r="AC426" s="3">
        <f t="shared" si="6"/>
        <v>-1.2115086212133779</v>
      </c>
      <c r="AD426" s="21">
        <v>0</v>
      </c>
      <c r="AE426" s="2">
        <f>((Z426*1000)*(O426/100))/'Sq Ft lookup'!$D$9</f>
        <v>0</v>
      </c>
      <c r="AF426" s="26">
        <f>(100-J426)/100*Y426*1000/'Sq Ft lookup'!$D$9</f>
        <v>0.7400823658953225</v>
      </c>
      <c r="AG426" s="26">
        <f>(100-K426)/100*Z426*1000/'Sq Ft lookup'!$D$9</f>
        <v>0.10765614171938656</v>
      </c>
    </row>
    <row r="427" spans="1:33">
      <c r="A427" t="s">
        <v>2281</v>
      </c>
      <c r="B427" t="s">
        <v>2269</v>
      </c>
      <c r="C427" t="s">
        <v>1808</v>
      </c>
      <c r="D427" t="s">
        <v>2270</v>
      </c>
      <c r="E427" t="s">
        <v>1810</v>
      </c>
      <c r="F427">
        <v>2004</v>
      </c>
      <c r="G427" t="s">
        <v>43</v>
      </c>
      <c r="H427" t="s">
        <v>44</v>
      </c>
      <c r="I427" t="s">
        <v>45</v>
      </c>
      <c r="J427" s="2">
        <v>74.063979034004305</v>
      </c>
      <c r="K427" s="2">
        <v>74.497792221973057</v>
      </c>
      <c r="L427" s="2">
        <v>87.267357878690333</v>
      </c>
      <c r="M427" s="2">
        <v>87.481064890735738</v>
      </c>
      <c r="N427" s="2">
        <v>0</v>
      </c>
      <c r="O427" s="2">
        <v>0</v>
      </c>
      <c r="P427" s="2">
        <v>0</v>
      </c>
      <c r="Q427" s="2">
        <v>0</v>
      </c>
      <c r="R427" s="3">
        <v>23911.823202325231</v>
      </c>
      <c r="S427" s="3">
        <v>23468.313013658935</v>
      </c>
      <c r="T427" s="27" t="s">
        <v>41</v>
      </c>
      <c r="U427" t="s">
        <v>41</v>
      </c>
      <c r="V427">
        <v>6.7606817440389229</v>
      </c>
      <c r="W427" s="3">
        <v>6.6471517596724823</v>
      </c>
      <c r="X427" s="3">
        <v>13.488001810492609</v>
      </c>
      <c r="Y427" s="3">
        <v>13.453612831430547</v>
      </c>
      <c r="Z427" s="3">
        <v>12.168048645511167</v>
      </c>
      <c r="AA427" s="3">
        <v>12.112020217650562</v>
      </c>
      <c r="AB427" s="3">
        <v>3.3548885009039835</v>
      </c>
      <c r="AC427" s="3">
        <f t="shared" si="6"/>
        <v>8.7571317167465779</v>
      </c>
      <c r="AD427" s="21">
        <v>0</v>
      </c>
      <c r="AE427" s="2">
        <f>((Z427*1000)*(O427/100))/'Sq Ft lookup'!$D$9</f>
        <v>0</v>
      </c>
      <c r="AF427" s="26">
        <f>(100-J427)/100*Y427*1000/'Sq Ft lookup'!$D$9</f>
        <v>1.7377150620735626</v>
      </c>
      <c r="AG427" s="26">
        <f>(100-K427)/100*Z427*1000/'Sq Ft lookup'!$D$9</f>
        <v>1.5453790080227345</v>
      </c>
    </row>
    <row r="428" spans="1:33">
      <c r="A428" t="s">
        <v>2282</v>
      </c>
      <c r="B428" t="s">
        <v>2269</v>
      </c>
      <c r="C428" t="s">
        <v>1808</v>
      </c>
      <c r="D428" t="s">
        <v>2270</v>
      </c>
      <c r="E428" t="s">
        <v>1810</v>
      </c>
      <c r="F428">
        <v>2004</v>
      </c>
      <c r="G428" t="s">
        <v>51</v>
      </c>
      <c r="H428" t="s">
        <v>52</v>
      </c>
      <c r="I428" t="s">
        <v>53</v>
      </c>
      <c r="J428" s="2">
        <v>85.344751714074945</v>
      </c>
      <c r="K428" s="2">
        <v>85.816292293496147</v>
      </c>
      <c r="L428" s="2">
        <v>92.519569019614863</v>
      </c>
      <c r="M428" s="2">
        <v>92.653690529662043</v>
      </c>
      <c r="N428" s="2">
        <v>0</v>
      </c>
      <c r="O428" s="2">
        <v>0</v>
      </c>
      <c r="P428" s="2">
        <v>0</v>
      </c>
      <c r="Q428" s="2">
        <v>0</v>
      </c>
      <c r="R428" s="3">
        <v>19936.852705331494</v>
      </c>
      <c r="S428" s="3">
        <v>19575.706694730434</v>
      </c>
      <c r="T428" s="27" t="s">
        <v>41</v>
      </c>
      <c r="U428" t="s">
        <v>41</v>
      </c>
      <c r="V428">
        <v>3.0739413552637282</v>
      </c>
      <c r="W428" s="3">
        <v>3.0188205124236789</v>
      </c>
      <c r="X428" s="3">
        <v>9.4982747255338005</v>
      </c>
      <c r="Y428" s="3">
        <v>9.4818758673754981</v>
      </c>
      <c r="Z428" s="3">
        <v>2.9682272427061842</v>
      </c>
      <c r="AA428" s="3">
        <v>2.9160622902421793</v>
      </c>
      <c r="AB428" s="3">
        <v>2.218548146086301</v>
      </c>
      <c r="AC428" s="3">
        <f t="shared" si="6"/>
        <v>0.69751414415587831</v>
      </c>
      <c r="AD428" s="21">
        <v>0</v>
      </c>
      <c r="AE428" s="2">
        <f>((Z428*1000)*(O428/100))/'Sq Ft lookup'!$D$9</f>
        <v>0</v>
      </c>
      <c r="AF428" s="26">
        <f>(100-J428)/100*Y428*1000/'Sq Ft lookup'!$D$9</f>
        <v>0.69202811281229537</v>
      </c>
      <c r="AG428" s="26">
        <f>(100-K428)/100*Z428*1000/'Sq Ft lookup'!$D$9</f>
        <v>0.20966368335172506</v>
      </c>
    </row>
    <row r="429" spans="1:33">
      <c r="A429" t="s">
        <v>2283</v>
      </c>
      <c r="B429" t="s">
        <v>2269</v>
      </c>
      <c r="C429" t="s">
        <v>1808</v>
      </c>
      <c r="D429" t="s">
        <v>2270</v>
      </c>
      <c r="E429" t="s">
        <v>1810</v>
      </c>
      <c r="F429">
        <v>2004</v>
      </c>
      <c r="G429" t="s">
        <v>55</v>
      </c>
      <c r="H429" t="s">
        <v>225</v>
      </c>
      <c r="I429" t="s">
        <v>40</v>
      </c>
      <c r="J429" s="2">
        <v>86.611246471943133</v>
      </c>
      <c r="K429" s="2">
        <v>86.988503356421305</v>
      </c>
      <c r="L429" s="2">
        <v>81.698082504593074</v>
      </c>
      <c r="M429" s="2">
        <v>81.893564262990211</v>
      </c>
      <c r="N429" s="2">
        <v>0</v>
      </c>
      <c r="O429" s="2">
        <v>0</v>
      </c>
      <c r="P429" s="2">
        <v>0</v>
      </c>
      <c r="Q429" s="2">
        <v>0</v>
      </c>
      <c r="R429" s="3">
        <v>31646.148598219042</v>
      </c>
      <c r="S429" s="3">
        <v>31302.49345576929</v>
      </c>
      <c r="T429" s="27" t="s">
        <v>41</v>
      </c>
      <c r="U429" t="s">
        <v>41</v>
      </c>
      <c r="V429">
        <v>14.317704452960751</v>
      </c>
      <c r="W429" s="3">
        <v>14.164758249605031</v>
      </c>
      <c r="X429" s="3">
        <v>13.43385600500765</v>
      </c>
      <c r="Y429" s="3">
        <v>13.415135251927813</v>
      </c>
      <c r="Z429" s="3">
        <v>9.1782465545441667</v>
      </c>
      <c r="AA429" s="3">
        <v>9.1440833976610669</v>
      </c>
      <c r="AB429" s="3">
        <v>3.7235894551325095</v>
      </c>
      <c r="AC429" s="3">
        <f t="shared" si="6"/>
        <v>5.420493942528557</v>
      </c>
      <c r="AD429" s="21">
        <v>0</v>
      </c>
      <c r="AE429" s="2">
        <f>((Z429*1000)*(O429/100))/'Sq Ft lookup'!$D$9</f>
        <v>0</v>
      </c>
      <c r="AF429" s="26">
        <f>(100-J429)/100*Y429*1000/'Sq Ft lookup'!$D$9</f>
        <v>0.89448177008769214</v>
      </c>
      <c r="AG429" s="26">
        <f>(100-K429)/100*Z429*1000/'Sq Ft lookup'!$D$9</f>
        <v>0.59473468246209737</v>
      </c>
    </row>
    <row r="430" spans="1:33">
      <c r="A430" t="s">
        <v>2284</v>
      </c>
      <c r="B430" t="s">
        <v>2269</v>
      </c>
      <c r="C430" t="s">
        <v>1808</v>
      </c>
      <c r="D430" t="s">
        <v>2270</v>
      </c>
      <c r="E430" t="s">
        <v>1810</v>
      </c>
      <c r="F430">
        <v>2004</v>
      </c>
      <c r="G430" t="s">
        <v>55</v>
      </c>
      <c r="H430" t="s">
        <v>56</v>
      </c>
      <c r="I430" t="s">
        <v>57</v>
      </c>
      <c r="J430" s="2">
        <v>87.979317787573748</v>
      </c>
      <c r="K430" s="2">
        <v>88.33040093419757</v>
      </c>
      <c r="L430" s="2">
        <v>89.886779956887878</v>
      </c>
      <c r="M430" s="2">
        <v>89.987213106826758</v>
      </c>
      <c r="N430" s="2">
        <v>0</v>
      </c>
      <c r="O430" s="2">
        <v>0</v>
      </c>
      <c r="P430" s="2">
        <v>0</v>
      </c>
      <c r="Q430" s="2">
        <v>0</v>
      </c>
      <c r="R430" s="3">
        <v>31144.439283823525</v>
      </c>
      <c r="S430" s="3">
        <v>30822.278975873207</v>
      </c>
      <c r="T430" s="27" t="s">
        <v>41</v>
      </c>
      <c r="U430" t="s">
        <v>41</v>
      </c>
      <c r="V430">
        <v>3.2056578044672892</v>
      </c>
      <c r="W430" s="3">
        <v>3.1738206329333147</v>
      </c>
      <c r="X430" s="3">
        <v>13.338348817695973</v>
      </c>
      <c r="Y430" s="3">
        <v>13.320491168371518</v>
      </c>
      <c r="Z430" s="3">
        <v>2.3149370796502646</v>
      </c>
      <c r="AA430" s="3">
        <v>2.2706132180481804</v>
      </c>
      <c r="AB430" s="3">
        <v>3.7281447598858604</v>
      </c>
      <c r="AC430" s="3">
        <f t="shared" si="6"/>
        <v>-1.45753154183768</v>
      </c>
      <c r="AD430" s="21">
        <v>0</v>
      </c>
      <c r="AE430" s="2">
        <f>((Z430*1000)*(O430/100))/'Sq Ft lookup'!$D$9</f>
        <v>0</v>
      </c>
      <c r="AF430" s="26">
        <f>(100-J430)/100*Y430*1000/'Sq Ft lookup'!$D$9</f>
        <v>0.79741728709374748</v>
      </c>
      <c r="AG430" s="26">
        <f>(100-K430)/100*Z430*1000/'Sq Ft lookup'!$D$9</f>
        <v>0.13453380269959231</v>
      </c>
    </row>
    <row r="431" spans="1:33">
      <c r="A431" t="s">
        <v>2285</v>
      </c>
      <c r="B431" t="s">
        <v>2269</v>
      </c>
      <c r="C431" t="s">
        <v>1808</v>
      </c>
      <c r="D431" t="s">
        <v>2270</v>
      </c>
      <c r="E431" t="s">
        <v>1810</v>
      </c>
      <c r="F431">
        <v>2004</v>
      </c>
      <c r="G431" t="s">
        <v>75</v>
      </c>
      <c r="H431" t="s">
        <v>235</v>
      </c>
      <c r="I431" t="s">
        <v>63</v>
      </c>
      <c r="J431" s="2">
        <v>73.085118969774427</v>
      </c>
      <c r="K431" s="2">
        <v>73.893270966897177</v>
      </c>
      <c r="L431" s="2">
        <v>92.484573028696914</v>
      </c>
      <c r="M431" s="2">
        <v>92.790818864041668</v>
      </c>
      <c r="N431" s="2">
        <v>0</v>
      </c>
      <c r="O431" s="2">
        <v>0</v>
      </c>
      <c r="P431" s="2">
        <v>0</v>
      </c>
      <c r="Q431" s="2">
        <v>0</v>
      </c>
      <c r="R431" s="3">
        <v>17628.551238870376</v>
      </c>
      <c r="S431" s="3">
        <v>16899.891796234995</v>
      </c>
      <c r="T431" s="27" t="s">
        <v>41</v>
      </c>
      <c r="U431" t="s">
        <v>41</v>
      </c>
      <c r="V431">
        <v>4.3204806031589866</v>
      </c>
      <c r="W431" s="3">
        <v>4.1443853513110245</v>
      </c>
      <c r="X431" s="3">
        <v>9.322372997302061</v>
      </c>
      <c r="Y431" s="3">
        <v>9.2568197697996535</v>
      </c>
      <c r="Z431" s="3">
        <v>3.6268333738502783</v>
      </c>
      <c r="AA431" s="3">
        <v>3.5587827872725839</v>
      </c>
      <c r="AB431" s="3">
        <v>5.062817380877914</v>
      </c>
      <c r="AC431" s="3">
        <f t="shared" si="6"/>
        <v>-1.5040345936053301</v>
      </c>
      <c r="AD431" s="21">
        <v>0</v>
      </c>
      <c r="AE431" s="2">
        <f>((Z431*1000)*(O431/100))/'Sq Ft lookup'!$D$9</f>
        <v>0</v>
      </c>
      <c r="AF431" s="26">
        <f>(100-J431)/100*Y431*1000/'Sq Ft lookup'!$D$9</f>
        <v>1.2407679423426183</v>
      </c>
      <c r="AG431" s="26">
        <f>(100-K431)/100*Z431*1000/'Sq Ft lookup'!$D$9</f>
        <v>0.47153763017591299</v>
      </c>
    </row>
    <row r="432" spans="1:33">
      <c r="A432" t="s">
        <v>2286</v>
      </c>
      <c r="B432" t="s">
        <v>2269</v>
      </c>
      <c r="C432" t="s">
        <v>1808</v>
      </c>
      <c r="D432" t="s">
        <v>2270</v>
      </c>
      <c r="E432" t="s">
        <v>1810</v>
      </c>
      <c r="F432">
        <v>2004</v>
      </c>
      <c r="G432" t="s">
        <v>75</v>
      </c>
      <c r="H432" t="s">
        <v>76</v>
      </c>
      <c r="I432" t="s">
        <v>77</v>
      </c>
      <c r="J432" s="2">
        <v>70.997297404940056</v>
      </c>
      <c r="K432" s="2">
        <v>71.801609404636224</v>
      </c>
      <c r="L432" s="2">
        <v>88.014484339021976</v>
      </c>
      <c r="M432" s="2">
        <v>88.492635720185703</v>
      </c>
      <c r="N432" s="2">
        <v>0</v>
      </c>
      <c r="O432" s="2">
        <v>0</v>
      </c>
      <c r="P432" s="2">
        <v>0</v>
      </c>
      <c r="Q432" s="2">
        <v>0</v>
      </c>
      <c r="R432" s="3">
        <v>17333.987709785</v>
      </c>
      <c r="S432" s="3">
        <v>16604.72215670974</v>
      </c>
      <c r="T432" s="27" t="s">
        <v>41</v>
      </c>
      <c r="U432" t="s">
        <v>41</v>
      </c>
      <c r="V432">
        <v>7.8998835594119345</v>
      </c>
      <c r="W432" s="3">
        <v>7.5846400317063987</v>
      </c>
      <c r="X432" s="3">
        <v>9.1795342160160249</v>
      </c>
      <c r="Y432" s="3">
        <v>9.1127719328152033</v>
      </c>
      <c r="Z432" s="3">
        <v>5.0797168091307636</v>
      </c>
      <c r="AA432" s="3">
        <v>4.9789505253382487</v>
      </c>
      <c r="AB432" s="3">
        <v>2.5821072550592241</v>
      </c>
      <c r="AC432" s="3">
        <f t="shared" si="6"/>
        <v>2.3968432702790246</v>
      </c>
      <c r="AD432" s="21">
        <v>0</v>
      </c>
      <c r="AE432" s="2">
        <f>((Z432*1000)*(O432/100))/'Sq Ft lookup'!$D$9</f>
        <v>0</v>
      </c>
      <c r="AF432" s="26">
        <f>(100-J432)/100*Y432*1000/'Sq Ft lookup'!$D$9</f>
        <v>1.3162102300002434</v>
      </c>
      <c r="AG432" s="26">
        <f>(100-K432)/100*Z432*1000/'Sq Ft lookup'!$D$9</f>
        <v>0.71334581024753085</v>
      </c>
    </row>
    <row r="433" spans="1:33">
      <c r="A433" t="s">
        <v>2287</v>
      </c>
      <c r="B433" t="s">
        <v>2269</v>
      </c>
      <c r="C433" t="s">
        <v>1808</v>
      </c>
      <c r="D433" t="s">
        <v>2270</v>
      </c>
      <c r="E433" t="s">
        <v>1810</v>
      </c>
      <c r="F433">
        <v>2004</v>
      </c>
      <c r="G433" t="s">
        <v>61</v>
      </c>
      <c r="H433" t="s">
        <v>62</v>
      </c>
      <c r="I433" t="s">
        <v>63</v>
      </c>
      <c r="J433" s="2">
        <v>62.038926683307302</v>
      </c>
      <c r="K433" s="2">
        <v>62.859569748811992</v>
      </c>
      <c r="L433" s="2">
        <v>86.719167662448584</v>
      </c>
      <c r="M433" s="2">
        <v>87.042993190769508</v>
      </c>
      <c r="N433" s="2">
        <v>0</v>
      </c>
      <c r="O433" s="2">
        <v>0</v>
      </c>
      <c r="P433" s="2">
        <v>0</v>
      </c>
      <c r="Q433" s="2">
        <v>0</v>
      </c>
      <c r="R433" s="3">
        <v>15846.947698668402</v>
      </c>
      <c r="S433" s="3">
        <v>15436.977052030121</v>
      </c>
      <c r="T433" s="27" t="s">
        <v>41</v>
      </c>
      <c r="U433" t="s">
        <v>41</v>
      </c>
      <c r="V433">
        <v>2.8550674140434245</v>
      </c>
      <c r="W433" s="3">
        <v>2.7854416694390829</v>
      </c>
      <c r="X433" s="3">
        <v>5.6938181946773598</v>
      </c>
      <c r="Y433" s="3">
        <v>5.6702395764634463</v>
      </c>
      <c r="Z433" s="3">
        <v>3.1816262638278721</v>
      </c>
      <c r="AA433" s="3">
        <v>3.136100093856478</v>
      </c>
      <c r="AB433" s="3">
        <v>2.5898669154448446</v>
      </c>
      <c r="AC433" s="3">
        <f t="shared" si="6"/>
        <v>0.54623317841163344</v>
      </c>
      <c r="AD433" s="21">
        <v>0</v>
      </c>
      <c r="AE433" s="2">
        <f>((Z433*1000)*(O433/100))/'Sq Ft lookup'!$D$9</f>
        <v>0</v>
      </c>
      <c r="AF433" s="26">
        <f>(100-J433)/100*Y433*1000/'Sq Ft lookup'!$D$9</f>
        <v>1.0719540850863616</v>
      </c>
      <c r="AG433" s="26">
        <f>(100-K433)/100*Z433*1000/'Sq Ft lookup'!$D$9</f>
        <v>0.58848091801318203</v>
      </c>
    </row>
    <row r="434" spans="1:33">
      <c r="A434" t="s">
        <v>2288</v>
      </c>
      <c r="B434" t="s">
        <v>2289</v>
      </c>
      <c r="C434" t="s">
        <v>1808</v>
      </c>
      <c r="D434" t="s">
        <v>2290</v>
      </c>
      <c r="E434" t="s">
        <v>1810</v>
      </c>
      <c r="F434">
        <v>2004</v>
      </c>
      <c r="G434" t="s">
        <v>79</v>
      </c>
      <c r="H434" t="s">
        <v>62</v>
      </c>
      <c r="I434" t="s">
        <v>70</v>
      </c>
      <c r="J434" s="2">
        <v>34.703889501915953</v>
      </c>
      <c r="K434" s="2">
        <v>35.352975877640837</v>
      </c>
      <c r="L434" s="2">
        <v>81.036856047604431</v>
      </c>
      <c r="M434" s="2">
        <v>81.326053427639195</v>
      </c>
      <c r="N434" s="2">
        <v>0</v>
      </c>
      <c r="O434" s="2">
        <v>0</v>
      </c>
      <c r="P434" s="2">
        <v>0</v>
      </c>
      <c r="Q434" s="2">
        <v>0</v>
      </c>
      <c r="R434" s="3">
        <v>13527.393443908944</v>
      </c>
      <c r="S434" s="3">
        <v>13322.095134948724</v>
      </c>
      <c r="T434" s="27" t="s">
        <v>41</v>
      </c>
      <c r="U434" t="s">
        <v>41</v>
      </c>
      <c r="V434">
        <v>3.1139616628297322</v>
      </c>
      <c r="W434" s="3">
        <v>3.0664541504142107</v>
      </c>
      <c r="X434" s="3">
        <v>4.2175740077970918</v>
      </c>
      <c r="Y434" s="3">
        <v>4.1976756009899665</v>
      </c>
      <c r="Z434" s="3">
        <v>3.7305726636957082</v>
      </c>
      <c r="AA434" s="3">
        <v>3.7031305654688311</v>
      </c>
      <c r="AB434" s="3">
        <v>3.1702105743571862</v>
      </c>
      <c r="AC434" s="3">
        <f t="shared" si="6"/>
        <v>0.5329199911116449</v>
      </c>
      <c r="AD434" s="21">
        <v>0</v>
      </c>
      <c r="AE434" s="2">
        <f>((Z434*1000)*(O434/100))/'Sq Ft lookup'!$D$9</f>
        <v>0</v>
      </c>
      <c r="AF434" s="26">
        <f>(100-J434)/100*Y434*1000/'Sq Ft lookup'!$D$9</f>
        <v>1.3649994515804391</v>
      </c>
      <c r="AG434" s="26">
        <f>(100-K434)/100*Z434*1000/'Sq Ft lookup'!$D$9</f>
        <v>1.2010479132477596</v>
      </c>
    </row>
    <row r="435" spans="1:33">
      <c r="A435" t="s">
        <v>2291</v>
      </c>
      <c r="B435" t="s">
        <v>2289</v>
      </c>
      <c r="C435" t="s">
        <v>1808</v>
      </c>
      <c r="D435" t="s">
        <v>2290</v>
      </c>
      <c r="E435" t="s">
        <v>1810</v>
      </c>
      <c r="F435">
        <v>2004</v>
      </c>
      <c r="G435" t="s">
        <v>81</v>
      </c>
      <c r="H435" t="s">
        <v>82</v>
      </c>
      <c r="I435" t="s">
        <v>77</v>
      </c>
      <c r="J435" s="2">
        <v>49.263990408631223</v>
      </c>
      <c r="K435" s="2">
        <v>49.830181932733531</v>
      </c>
      <c r="L435" s="2">
        <v>75.307904740673877</v>
      </c>
      <c r="M435" s="2">
        <v>75.678660693121643</v>
      </c>
      <c r="N435" s="2">
        <v>0</v>
      </c>
      <c r="O435" s="2">
        <v>0</v>
      </c>
      <c r="P435" s="2">
        <v>0</v>
      </c>
      <c r="Q435" s="2">
        <v>0</v>
      </c>
      <c r="R435" s="3">
        <v>13762.225294211981</v>
      </c>
      <c r="S435" s="3">
        <v>13556.75757182226</v>
      </c>
      <c r="T435" s="27" t="s">
        <v>41</v>
      </c>
      <c r="U435" t="s">
        <v>41</v>
      </c>
      <c r="V435">
        <v>6.3855023846112013</v>
      </c>
      <c r="W435" s="3">
        <v>6.2895859887049204</v>
      </c>
      <c r="X435" s="3">
        <v>4.8387213398126958</v>
      </c>
      <c r="Y435" s="3">
        <v>4.8202610626561135</v>
      </c>
      <c r="Z435" s="3">
        <v>3.3588140085911093</v>
      </c>
      <c r="AA435" s="3">
        <v>3.3297481812671563</v>
      </c>
      <c r="AB435" s="3">
        <v>3.1777185633250027</v>
      </c>
      <c r="AC435" s="3">
        <f t="shared" si="6"/>
        <v>0.15202961794215364</v>
      </c>
      <c r="AD435" s="21">
        <v>0</v>
      </c>
      <c r="AE435" s="2">
        <f>((Z435*1000)*(O435/100))/'Sq Ft lookup'!$D$9</f>
        <v>0</v>
      </c>
      <c r="AF435" s="26">
        <f>(100-J435)/100*Y435*1000/'Sq Ft lookup'!$D$9</f>
        <v>1.2179323282262053</v>
      </c>
      <c r="AG435" s="26">
        <f>(100-K435)/100*Z435*1000/'Sq Ft lookup'!$D$9</f>
        <v>0.83919864408765898</v>
      </c>
    </row>
    <row r="436" spans="1:33">
      <c r="A436" t="s">
        <v>2292</v>
      </c>
      <c r="B436" t="s">
        <v>2289</v>
      </c>
      <c r="C436" t="s">
        <v>1808</v>
      </c>
      <c r="D436" t="s">
        <v>2290</v>
      </c>
      <c r="E436" t="s">
        <v>1810</v>
      </c>
      <c r="F436">
        <v>2004</v>
      </c>
      <c r="G436" t="s">
        <v>59</v>
      </c>
      <c r="H436" t="s">
        <v>44</v>
      </c>
      <c r="I436" t="s">
        <v>45</v>
      </c>
      <c r="J436" s="2">
        <v>42.609028884102372</v>
      </c>
      <c r="K436" s="2">
        <v>42.990473007384267</v>
      </c>
      <c r="L436" s="2">
        <v>83.241055456591212</v>
      </c>
      <c r="M436" s="2">
        <v>83.429881449080142</v>
      </c>
      <c r="N436" s="2">
        <v>0</v>
      </c>
      <c r="O436" s="2">
        <v>0</v>
      </c>
      <c r="P436" s="2">
        <v>0</v>
      </c>
      <c r="Q436" s="2">
        <v>0</v>
      </c>
      <c r="R436" s="3">
        <v>16564.502612862863</v>
      </c>
      <c r="S436" s="3">
        <v>16360.181351533734</v>
      </c>
      <c r="T436" s="27" t="s">
        <v>41</v>
      </c>
      <c r="U436" t="s">
        <v>41</v>
      </c>
      <c r="V436">
        <v>2.3657779567548678</v>
      </c>
      <c r="W436" s="3">
        <v>2.3391148075852728</v>
      </c>
      <c r="X436" s="3">
        <v>5.5641045796722031</v>
      </c>
      <c r="Y436" s="3">
        <v>5.5459424200971803</v>
      </c>
      <c r="Z436" s="3">
        <v>4.960509475755666</v>
      </c>
      <c r="AA436" s="3">
        <v>4.9416629807109187</v>
      </c>
      <c r="AB436" s="3">
        <v>4.9571607120978225</v>
      </c>
      <c r="AC436" s="3">
        <f t="shared" si="6"/>
        <v>-1.5497731386903801E-2</v>
      </c>
      <c r="AD436" s="21">
        <v>0</v>
      </c>
      <c r="AE436" s="2">
        <f>((Z436*1000)*(O436/100))/'Sq Ft lookup'!$D$9</f>
        <v>0</v>
      </c>
      <c r="AF436" s="26">
        <f>(100-J436)/100*Y436*1000/'Sq Ft lookup'!$D$9</f>
        <v>1.5850947273019356</v>
      </c>
      <c r="AG436" s="26">
        <f>(100-K436)/100*Z436*1000/'Sq Ft lookup'!$D$9</f>
        <v>1.4083481018686193</v>
      </c>
    </row>
    <row r="437" spans="1:33">
      <c r="A437" t="s">
        <v>2293</v>
      </c>
      <c r="B437" t="s">
        <v>2289</v>
      </c>
      <c r="C437" t="s">
        <v>1808</v>
      </c>
      <c r="D437" t="s">
        <v>2290</v>
      </c>
      <c r="E437" t="s">
        <v>1810</v>
      </c>
      <c r="F437">
        <v>2004</v>
      </c>
      <c r="G437" t="s">
        <v>68</v>
      </c>
      <c r="H437" t="s">
        <v>69</v>
      </c>
      <c r="I437" t="s">
        <v>70</v>
      </c>
      <c r="J437" s="2">
        <v>55.804491425904004</v>
      </c>
      <c r="K437" s="2">
        <v>56.705978920951793</v>
      </c>
      <c r="L437" s="2">
        <v>89.553948939331491</v>
      </c>
      <c r="M437" s="2">
        <v>89.79709854881321</v>
      </c>
      <c r="N437" s="2">
        <v>0</v>
      </c>
      <c r="O437" s="2">
        <v>0</v>
      </c>
      <c r="P437" s="2">
        <v>0</v>
      </c>
      <c r="Q437" s="2">
        <v>0</v>
      </c>
      <c r="R437" s="3">
        <v>8693.249326910096</v>
      </c>
      <c r="S437" s="3">
        <v>8490.4626519799658</v>
      </c>
      <c r="T437" s="27" t="s">
        <v>41</v>
      </c>
      <c r="U437" t="s">
        <v>41</v>
      </c>
      <c r="V437">
        <v>0.97107885003977579</v>
      </c>
      <c r="W437" s="3">
        <v>0.94846692578948621</v>
      </c>
      <c r="X437" s="3">
        <v>3.0297415923792022</v>
      </c>
      <c r="Y437" s="3">
        <v>3.0126611458387353</v>
      </c>
      <c r="Z437" s="3">
        <v>1.6814497835899918</v>
      </c>
      <c r="AA437" s="3">
        <v>1.65249633396813</v>
      </c>
      <c r="AB437" s="3">
        <v>4.9571625967854001</v>
      </c>
      <c r="AC437" s="3">
        <f t="shared" si="6"/>
        <v>-3.3046662628172703</v>
      </c>
      <c r="AD437" s="21">
        <v>0</v>
      </c>
      <c r="AE437" s="2">
        <f>((Z437*1000)*(O437/100))/'Sq Ft lookup'!$D$9</f>
        <v>0</v>
      </c>
      <c r="AF437" s="26">
        <f>(100-J437)/100*Y437*1000/'Sq Ft lookup'!$D$9</f>
        <v>0.66307814492909212</v>
      </c>
      <c r="AG437" s="26">
        <f>(100-K437)/100*Z437*1000/'Sq Ft lookup'!$D$9</f>
        <v>0.36253347795869595</v>
      </c>
    </row>
    <row r="438" spans="1:33">
      <c r="A438" t="s">
        <v>2294</v>
      </c>
      <c r="B438" t="s">
        <v>2289</v>
      </c>
      <c r="C438" t="s">
        <v>1808</v>
      </c>
      <c r="D438" t="s">
        <v>2290</v>
      </c>
      <c r="E438" t="s">
        <v>1810</v>
      </c>
      <c r="F438">
        <v>2004</v>
      </c>
      <c r="G438" t="s">
        <v>47</v>
      </c>
      <c r="H438" t="s">
        <v>220</v>
      </c>
      <c r="I438" t="s">
        <v>57</v>
      </c>
      <c r="J438" s="2">
        <v>61.574946308940561</v>
      </c>
      <c r="K438" s="2">
        <v>61.731963454684589</v>
      </c>
      <c r="L438" s="2">
        <v>87.688339503566652</v>
      </c>
      <c r="M438" s="2">
        <v>87.771651887213949</v>
      </c>
      <c r="N438" s="2">
        <v>0</v>
      </c>
      <c r="O438" s="2">
        <v>0</v>
      </c>
      <c r="P438" s="2">
        <v>0</v>
      </c>
      <c r="Q438" s="2">
        <v>0</v>
      </c>
      <c r="R438" s="3">
        <v>30027.839399099215</v>
      </c>
      <c r="S438" s="3">
        <v>29820.872323584463</v>
      </c>
      <c r="T438" s="27" t="s">
        <v>41</v>
      </c>
      <c r="U438" t="s">
        <v>41</v>
      </c>
      <c r="V438">
        <v>6.1148089673453976</v>
      </c>
      <c r="W438" s="3">
        <v>6.0734125401806072</v>
      </c>
      <c r="X438" s="3">
        <v>14.922104803599677</v>
      </c>
      <c r="Y438" s="3">
        <v>14.904005034188213</v>
      </c>
      <c r="Z438" s="3">
        <v>13.639980625004952</v>
      </c>
      <c r="AA438" s="3">
        <v>13.619073737308776</v>
      </c>
      <c r="AB438" s="3">
        <v>3.3256279580370118</v>
      </c>
      <c r="AC438" s="3">
        <f t="shared" si="6"/>
        <v>10.293445779271764</v>
      </c>
      <c r="AD438" s="21">
        <v>0</v>
      </c>
      <c r="AE438" s="2">
        <f>((Z438*1000)*(O438/100))/'Sq Ft lookup'!$D$9</f>
        <v>0</v>
      </c>
      <c r="AF438" s="26">
        <f>(100-J438)/100*Y438*1000/'Sq Ft lookup'!$D$9</f>
        <v>2.8520278568252104</v>
      </c>
      <c r="AG438" s="26">
        <f>(100-K438)/100*Z438*1000/'Sq Ft lookup'!$D$9</f>
        <v>2.599478471290257</v>
      </c>
    </row>
    <row r="439" spans="1:33">
      <c r="A439" t="s">
        <v>2295</v>
      </c>
      <c r="B439" t="s">
        <v>2289</v>
      </c>
      <c r="C439" t="s">
        <v>1808</v>
      </c>
      <c r="D439" t="s">
        <v>2290</v>
      </c>
      <c r="E439" t="s">
        <v>1810</v>
      </c>
      <c r="F439">
        <v>2004</v>
      </c>
      <c r="G439" t="s">
        <v>47</v>
      </c>
      <c r="H439" t="s">
        <v>39</v>
      </c>
      <c r="I439" t="s">
        <v>40</v>
      </c>
      <c r="J439" s="2">
        <v>89.124152943842589</v>
      </c>
      <c r="K439" s="2">
        <v>89.305620860412802</v>
      </c>
      <c r="L439" s="2">
        <v>95.897029902181586</v>
      </c>
      <c r="M439" s="2">
        <v>95.924767942077381</v>
      </c>
      <c r="N439" s="2">
        <v>0</v>
      </c>
      <c r="O439" s="2">
        <v>0</v>
      </c>
      <c r="P439" s="2">
        <v>0</v>
      </c>
      <c r="Q439" s="2">
        <v>0</v>
      </c>
      <c r="R439" s="3">
        <v>30488.33448645052</v>
      </c>
      <c r="S439" s="3">
        <v>30282.013237321586</v>
      </c>
      <c r="T439" s="27" t="s">
        <v>41</v>
      </c>
      <c r="U439" t="s">
        <v>41</v>
      </c>
      <c r="V439">
        <v>4.7452886077079546</v>
      </c>
      <c r="W439" s="3">
        <v>4.7131865082626963</v>
      </c>
      <c r="X439" s="3">
        <v>15.122328096247418</v>
      </c>
      <c r="Y439" s="3">
        <v>15.10428480590943</v>
      </c>
      <c r="Z439" s="3">
        <v>2.3061072481199121</v>
      </c>
      <c r="AA439" s="3">
        <v>2.2761287652091915</v>
      </c>
      <c r="AB439" s="3">
        <v>3.7012559524538253</v>
      </c>
      <c r="AC439" s="3">
        <f t="shared" si="6"/>
        <v>-1.4251271872446338</v>
      </c>
      <c r="AD439" s="21">
        <v>0</v>
      </c>
      <c r="AE439" s="2">
        <f>((Z439*1000)*(O439/100))/'Sq Ft lookup'!$D$9</f>
        <v>0</v>
      </c>
      <c r="AF439" s="26">
        <f>(100-J439)/100*Y439*1000/'Sq Ft lookup'!$D$9</f>
        <v>0.81808710877347202</v>
      </c>
      <c r="AG439" s="26">
        <f>(100-K439)/100*Z439*1000/'Sq Ft lookup'!$D$9</f>
        <v>0.12282064366506187</v>
      </c>
    </row>
    <row r="440" spans="1:33">
      <c r="A440" t="s">
        <v>2296</v>
      </c>
      <c r="B440" t="s">
        <v>2289</v>
      </c>
      <c r="C440" t="s">
        <v>1808</v>
      </c>
      <c r="D440" t="s">
        <v>2290</v>
      </c>
      <c r="E440" t="s">
        <v>1810</v>
      </c>
      <c r="F440">
        <v>2004</v>
      </c>
      <c r="G440" t="s">
        <v>49</v>
      </c>
      <c r="H440" t="s">
        <v>44</v>
      </c>
      <c r="I440" t="s">
        <v>45</v>
      </c>
      <c r="J440" s="2">
        <v>41.246073049170192</v>
      </c>
      <c r="K440" s="2">
        <v>41.636555150424648</v>
      </c>
      <c r="L440" s="2">
        <v>82.025857603621603</v>
      </c>
      <c r="M440" s="2">
        <v>82.219497360593635</v>
      </c>
      <c r="N440" s="2">
        <v>0</v>
      </c>
      <c r="O440" s="2">
        <v>0</v>
      </c>
      <c r="P440" s="2">
        <v>0</v>
      </c>
      <c r="Q440" s="2">
        <v>0</v>
      </c>
      <c r="R440" s="3">
        <v>17983.138507723903</v>
      </c>
      <c r="S440" s="3">
        <v>17774.483969413239</v>
      </c>
      <c r="T440" s="27" t="s">
        <v>41</v>
      </c>
      <c r="U440" t="s">
        <v>41</v>
      </c>
      <c r="V440">
        <v>2.5258614706390095</v>
      </c>
      <c r="W440" s="3">
        <v>2.4986328452688791</v>
      </c>
      <c r="X440" s="3">
        <v>5.5391441387833522</v>
      </c>
      <c r="Y440" s="3">
        <v>5.5203755174132194</v>
      </c>
      <c r="Z440" s="3">
        <v>5.063168266121103</v>
      </c>
      <c r="AA440" s="3">
        <v>5.0430522268442477</v>
      </c>
      <c r="AB440" s="3">
        <v>5.0749450939841578</v>
      </c>
      <c r="AC440" s="3">
        <f t="shared" si="6"/>
        <v>-3.189286713991013E-2</v>
      </c>
      <c r="AD440" s="21">
        <v>0</v>
      </c>
      <c r="AE440" s="2">
        <f>((Z440*1000)*(O440/100))/'Sq Ft lookup'!$D$9</f>
        <v>0</v>
      </c>
      <c r="AF440" s="26">
        <f>(100-J440)/100*Y440*1000/'Sq Ft lookup'!$D$9</f>
        <v>1.6152576687811033</v>
      </c>
      <c r="AG440" s="26">
        <f>(100-K440)/100*Z440*1000/'Sq Ft lookup'!$D$9</f>
        <v>1.4716331766129434</v>
      </c>
    </row>
    <row r="441" spans="1:33">
      <c r="A441" t="s">
        <v>2297</v>
      </c>
      <c r="B441" t="s">
        <v>2289</v>
      </c>
      <c r="C441" t="s">
        <v>1808</v>
      </c>
      <c r="D441" t="s">
        <v>2290</v>
      </c>
      <c r="E441" t="s">
        <v>1810</v>
      </c>
      <c r="F441">
        <v>2004</v>
      </c>
      <c r="G441" t="s">
        <v>65</v>
      </c>
      <c r="H441" t="s">
        <v>230</v>
      </c>
      <c r="I441" t="s">
        <v>63</v>
      </c>
      <c r="J441" s="2">
        <v>83.015587882706299</v>
      </c>
      <c r="K441" s="2">
        <v>83.228846534402606</v>
      </c>
      <c r="L441" s="2">
        <v>94.494977536538471</v>
      </c>
      <c r="M441" s="2">
        <v>94.541408213737824</v>
      </c>
      <c r="N441" s="2">
        <v>0</v>
      </c>
      <c r="O441" s="2">
        <v>0</v>
      </c>
      <c r="P441" s="2">
        <v>0</v>
      </c>
      <c r="Q441" s="2">
        <v>0</v>
      </c>
      <c r="R441" s="3">
        <v>25260.711841196913</v>
      </c>
      <c r="S441" s="3">
        <v>25057.94224767245</v>
      </c>
      <c r="T441" s="27" t="s">
        <v>41</v>
      </c>
      <c r="U441" t="s">
        <v>41</v>
      </c>
      <c r="V441">
        <v>4.7467400269692783</v>
      </c>
      <c r="W441" s="3">
        <v>4.7066764488693833</v>
      </c>
      <c r="X441" s="3">
        <v>12.295737055752793</v>
      </c>
      <c r="Y441" s="3">
        <v>12.277726569552296</v>
      </c>
      <c r="Z441" s="3">
        <v>2.9139464191866518</v>
      </c>
      <c r="AA441" s="3">
        <v>2.8880577626742854</v>
      </c>
      <c r="AB441" s="3">
        <v>5.0762632554319307</v>
      </c>
      <c r="AC441" s="3">
        <f t="shared" si="6"/>
        <v>-2.1882054927576453</v>
      </c>
      <c r="AD441" s="21">
        <v>0</v>
      </c>
      <c r="AE441" s="2">
        <f>((Z441*1000)*(O441/100))/'Sq Ft lookup'!$D$9</f>
        <v>0</v>
      </c>
      <c r="AF441" s="26">
        <f>(100-J441)/100*Y441*1000/'Sq Ft lookup'!$D$9</f>
        <v>1.0384958561788986</v>
      </c>
      <c r="AG441" s="26">
        <f>(100-K441)/100*Z441*1000/'Sq Ft lookup'!$D$9</f>
        <v>0.24337770212503651</v>
      </c>
    </row>
    <row r="442" spans="1:33">
      <c r="A442" t="s">
        <v>2298</v>
      </c>
      <c r="B442" t="s">
        <v>2289</v>
      </c>
      <c r="C442" t="s">
        <v>1808</v>
      </c>
      <c r="D442" t="s">
        <v>2290</v>
      </c>
      <c r="E442" t="s">
        <v>1810</v>
      </c>
      <c r="F442">
        <v>2004</v>
      </c>
      <c r="G442" t="s">
        <v>65</v>
      </c>
      <c r="H442" t="s">
        <v>66</v>
      </c>
      <c r="I442" t="s">
        <v>57</v>
      </c>
      <c r="J442" s="2">
        <v>83.067167537797602</v>
      </c>
      <c r="K442" s="2">
        <v>83.28349297140447</v>
      </c>
      <c r="L442" s="2">
        <v>91.016319602997413</v>
      </c>
      <c r="M442" s="2">
        <v>91.086439628641131</v>
      </c>
      <c r="N442" s="2">
        <v>0</v>
      </c>
      <c r="O442" s="2">
        <v>0</v>
      </c>
      <c r="P442" s="2">
        <v>0</v>
      </c>
      <c r="Q442" s="2">
        <v>0</v>
      </c>
      <c r="R442" s="3">
        <v>25640.398614560756</v>
      </c>
      <c r="S442" s="3">
        <v>25437.515537939031</v>
      </c>
      <c r="T442" s="27" t="s">
        <v>41</v>
      </c>
      <c r="U442" t="s">
        <v>41</v>
      </c>
      <c r="V442">
        <v>2.6434249663986624</v>
      </c>
      <c r="W442" s="3">
        <v>2.6227849174518965</v>
      </c>
      <c r="X442" s="3">
        <v>12.381625210582573</v>
      </c>
      <c r="Y442" s="3">
        <v>12.363604644538627</v>
      </c>
      <c r="Z442" s="3">
        <v>2.8703243199116906</v>
      </c>
      <c r="AA442" s="3">
        <v>2.8430226477829734</v>
      </c>
      <c r="AB442" s="3">
        <v>3.6225613678893955</v>
      </c>
      <c r="AC442" s="3">
        <f t="shared" si="6"/>
        <v>-0.77953872010642211</v>
      </c>
      <c r="AD442" s="21">
        <v>0</v>
      </c>
      <c r="AE442" s="2">
        <f>((Z442*1000)*(O442/100))/'Sq Ft lookup'!$D$9</f>
        <v>0</v>
      </c>
      <c r="AF442" s="26">
        <f>(100-J442)/100*Y442*1000/'Sq Ft lookup'!$D$9</f>
        <v>1.0425838947952193</v>
      </c>
      <c r="AG442" s="26">
        <f>(100-K442)/100*Z442*1000/'Sq Ft lookup'!$D$9</f>
        <v>0.23895317065812974</v>
      </c>
    </row>
    <row r="443" spans="1:33">
      <c r="A443" t="s">
        <v>2299</v>
      </c>
      <c r="B443" t="s">
        <v>2289</v>
      </c>
      <c r="C443" t="s">
        <v>1808</v>
      </c>
      <c r="D443" t="s">
        <v>2290</v>
      </c>
      <c r="E443" t="s">
        <v>1810</v>
      </c>
      <c r="F443">
        <v>2004</v>
      </c>
      <c r="G443" t="s">
        <v>72</v>
      </c>
      <c r="H443" t="s">
        <v>73</v>
      </c>
      <c r="I443" t="s">
        <v>63</v>
      </c>
      <c r="J443" s="2">
        <v>77.102255561050526</v>
      </c>
      <c r="K443" s="2">
        <v>77.453162855586172</v>
      </c>
      <c r="L443" s="2">
        <v>89.463329290194622</v>
      </c>
      <c r="M443" s="2">
        <v>89.605666696692253</v>
      </c>
      <c r="N443" s="2">
        <v>0</v>
      </c>
      <c r="O443" s="2">
        <v>0</v>
      </c>
      <c r="P443" s="2">
        <v>0</v>
      </c>
      <c r="Q443" s="2">
        <v>0</v>
      </c>
      <c r="R443" s="3">
        <v>15125.518602562699</v>
      </c>
      <c r="S443" s="3">
        <v>14922.725081138396</v>
      </c>
      <c r="T443" s="27" t="s">
        <v>41</v>
      </c>
      <c r="U443" t="s">
        <v>41</v>
      </c>
      <c r="V443">
        <v>4.3410879976129708</v>
      </c>
      <c r="W443" s="3">
        <v>4.2824191547141508</v>
      </c>
      <c r="X443" s="3">
        <v>7.5763389129633678</v>
      </c>
      <c r="Y443" s="3">
        <v>7.5582963557360232</v>
      </c>
      <c r="Z443" s="3">
        <v>2.5952938931031015</v>
      </c>
      <c r="AA443" s="3">
        <v>2.5656339043279912</v>
      </c>
      <c r="AB443" s="3">
        <v>3.6184145895085771</v>
      </c>
      <c r="AC443" s="3">
        <f t="shared" si="6"/>
        <v>-1.0527806851805859</v>
      </c>
      <c r="AD443" s="21">
        <v>0</v>
      </c>
      <c r="AE443" s="2">
        <f>((Z443*1000)*(O443/100))/'Sq Ft lookup'!$D$9</f>
        <v>0</v>
      </c>
      <c r="AF443" s="26">
        <f>(100-J443)/100*Y443*1000/'Sq Ft lookup'!$D$9</f>
        <v>0.86189212324445519</v>
      </c>
      <c r="AG443" s="26">
        <f>(100-K443)/100*Z443*1000/'Sq Ft lookup'!$D$9</f>
        <v>0.29141269297653077</v>
      </c>
    </row>
    <row r="444" spans="1:33">
      <c r="A444" t="s">
        <v>2300</v>
      </c>
      <c r="B444" t="s">
        <v>2289</v>
      </c>
      <c r="C444" t="s">
        <v>1808</v>
      </c>
      <c r="D444" t="s">
        <v>2290</v>
      </c>
      <c r="E444" t="s">
        <v>1810</v>
      </c>
      <c r="F444">
        <v>2004</v>
      </c>
      <c r="G444" t="s">
        <v>38</v>
      </c>
      <c r="H444" t="s">
        <v>39</v>
      </c>
      <c r="I444" t="s">
        <v>40</v>
      </c>
      <c r="J444" s="2">
        <v>89.621999301413226</v>
      </c>
      <c r="K444" s="2">
        <v>89.808397413054166</v>
      </c>
      <c r="L444" s="2">
        <v>95.020041739674639</v>
      </c>
      <c r="M444" s="2">
        <v>95.048546714382113</v>
      </c>
      <c r="N444" s="2">
        <v>0</v>
      </c>
      <c r="O444" s="2">
        <v>0</v>
      </c>
      <c r="P444" s="2">
        <v>0</v>
      </c>
      <c r="Q444" s="2">
        <v>0</v>
      </c>
      <c r="R444" s="3">
        <v>35112.388262385881</v>
      </c>
      <c r="S444" s="3">
        <v>34910.75303085761</v>
      </c>
      <c r="T444" s="27" t="s">
        <v>41</v>
      </c>
      <c r="U444" t="s">
        <v>41</v>
      </c>
      <c r="V444">
        <v>5.4796329964193475</v>
      </c>
      <c r="W444" s="3">
        <v>5.4482600075415091</v>
      </c>
      <c r="X444" s="3">
        <v>14.387967924119048</v>
      </c>
      <c r="Y444" s="3">
        <v>14.370153749277913</v>
      </c>
      <c r="Z444" s="3">
        <v>2.2472111736394722</v>
      </c>
      <c r="AA444" s="3">
        <v>2.217781024482913</v>
      </c>
      <c r="AB444" s="3">
        <v>2.3147668236643884</v>
      </c>
      <c r="AC444" s="3">
        <f t="shared" si="6"/>
        <v>-9.6985799181475318E-2</v>
      </c>
      <c r="AD444" s="21">
        <v>0</v>
      </c>
      <c r="AE444" s="2">
        <f>((Z444*1000)*(O444/100))/'Sq Ft lookup'!$D$9</f>
        <v>0</v>
      </c>
      <c r="AF444" s="26">
        <f>(100-J444)/100*Y444*1000/'Sq Ft lookup'!$D$9</f>
        <v>0.74269654207572477</v>
      </c>
      <c r="AG444" s="26">
        <f>(100-K444)/100*Z444*1000/'Sq Ft lookup'!$D$9</f>
        <v>0.11405718730417144</v>
      </c>
    </row>
    <row r="445" spans="1:33">
      <c r="A445" t="s">
        <v>2301</v>
      </c>
      <c r="B445" t="s">
        <v>2289</v>
      </c>
      <c r="C445" t="s">
        <v>1808</v>
      </c>
      <c r="D445" t="s">
        <v>2290</v>
      </c>
      <c r="E445" t="s">
        <v>1810</v>
      </c>
      <c r="F445">
        <v>2004</v>
      </c>
      <c r="G445" t="s">
        <v>43</v>
      </c>
      <c r="H445" t="s">
        <v>44</v>
      </c>
      <c r="I445" t="s">
        <v>45</v>
      </c>
      <c r="J445" s="2">
        <v>74.063979034004305</v>
      </c>
      <c r="K445" s="2">
        <v>74.240634647090317</v>
      </c>
      <c r="L445" s="2">
        <v>87.267357878690333</v>
      </c>
      <c r="M445" s="2">
        <v>87.367105993881793</v>
      </c>
      <c r="N445" s="2">
        <v>0</v>
      </c>
      <c r="O445" s="2">
        <v>0</v>
      </c>
      <c r="P445" s="2">
        <v>0</v>
      </c>
      <c r="Q445" s="2">
        <v>0</v>
      </c>
      <c r="R445" s="3">
        <v>23911.823202325231</v>
      </c>
      <c r="S445" s="3">
        <v>23708.163305463771</v>
      </c>
      <c r="T445" s="27" t="s">
        <v>41</v>
      </c>
      <c r="U445" t="s">
        <v>41</v>
      </c>
      <c r="V445">
        <v>6.7606817440389229</v>
      </c>
      <c r="W445" s="3">
        <v>6.707693597933952</v>
      </c>
      <c r="X445" s="3">
        <v>13.488001810492609</v>
      </c>
      <c r="Y445" s="3">
        <v>13.469496004119899</v>
      </c>
      <c r="Z445" s="3">
        <v>12.168048645511167</v>
      </c>
      <c r="AA445" s="3">
        <v>12.1469324483151</v>
      </c>
      <c r="AB445" s="3">
        <v>5.0563595569321791</v>
      </c>
      <c r="AC445" s="3">
        <f t="shared" si="6"/>
        <v>7.0905728913829211</v>
      </c>
      <c r="AD445" s="21">
        <v>0</v>
      </c>
      <c r="AE445" s="2">
        <f>((Z445*1000)*(O445/100))/'Sq Ft lookup'!$D$9</f>
        <v>0</v>
      </c>
      <c r="AF445" s="26">
        <f>(100-J445)/100*Y445*1000/'Sq Ft lookup'!$D$9</f>
        <v>1.739766587471359</v>
      </c>
      <c r="AG445" s="26">
        <f>(100-K445)/100*Z445*1000/'Sq Ft lookup'!$D$9</f>
        <v>1.5609622046399398</v>
      </c>
    </row>
    <row r="446" spans="1:33">
      <c r="A446" t="s">
        <v>2302</v>
      </c>
      <c r="B446" t="s">
        <v>2289</v>
      </c>
      <c r="C446" t="s">
        <v>1808</v>
      </c>
      <c r="D446" t="s">
        <v>2290</v>
      </c>
      <c r="E446" t="s">
        <v>1810</v>
      </c>
      <c r="F446">
        <v>2004</v>
      </c>
      <c r="G446" t="s">
        <v>51</v>
      </c>
      <c r="H446" t="s">
        <v>52</v>
      </c>
      <c r="I446" t="s">
        <v>53</v>
      </c>
      <c r="J446" s="2">
        <v>85.344751714074945</v>
      </c>
      <c r="K446" s="2">
        <v>85.631315034365386</v>
      </c>
      <c r="L446" s="2">
        <v>92.519569019614863</v>
      </c>
      <c r="M446" s="2">
        <v>92.595699665662991</v>
      </c>
      <c r="N446" s="2">
        <v>0</v>
      </c>
      <c r="O446" s="2">
        <v>0</v>
      </c>
      <c r="P446" s="2">
        <v>0</v>
      </c>
      <c r="Q446" s="2">
        <v>0</v>
      </c>
      <c r="R446" s="3">
        <v>19936.852705331494</v>
      </c>
      <c r="S446" s="3">
        <v>19735.211315331042</v>
      </c>
      <c r="T446" s="27" t="s">
        <v>41</v>
      </c>
      <c r="U446" t="s">
        <v>41</v>
      </c>
      <c r="V446">
        <v>3.0739413552637282</v>
      </c>
      <c r="W446" s="3">
        <v>3.0426473730790495</v>
      </c>
      <c r="X446" s="3">
        <v>9.4982747255338005</v>
      </c>
      <c r="Y446" s="3">
        <v>9.48110613630298</v>
      </c>
      <c r="Z446" s="3">
        <v>2.9682272427061842</v>
      </c>
      <c r="AA446" s="3">
        <v>2.9445328978745966</v>
      </c>
      <c r="AB446" s="3">
        <v>5.0588673242382338</v>
      </c>
      <c r="AC446" s="3">
        <f t="shared" si="6"/>
        <v>-2.1143344263636372</v>
      </c>
      <c r="AD446" s="21">
        <v>0</v>
      </c>
      <c r="AE446" s="2">
        <f>((Z446*1000)*(O446/100))/'Sq Ft lookup'!$D$9</f>
        <v>0</v>
      </c>
      <c r="AF446" s="26">
        <f>(100-J446)/100*Y446*1000/'Sq Ft lookup'!$D$9</f>
        <v>0.69197193452553674</v>
      </c>
      <c r="AG446" s="26">
        <f>(100-K446)/100*Z446*1000/'Sq Ft lookup'!$D$9</f>
        <v>0.21239801870945935</v>
      </c>
    </row>
    <row r="447" spans="1:33">
      <c r="A447" t="s">
        <v>2303</v>
      </c>
      <c r="B447" t="s">
        <v>2289</v>
      </c>
      <c r="C447" t="s">
        <v>1808</v>
      </c>
      <c r="D447" t="s">
        <v>2290</v>
      </c>
      <c r="E447" t="s">
        <v>1810</v>
      </c>
      <c r="F447">
        <v>2004</v>
      </c>
      <c r="G447" t="s">
        <v>55</v>
      </c>
      <c r="H447" t="s">
        <v>225</v>
      </c>
      <c r="I447" t="s">
        <v>40</v>
      </c>
      <c r="J447" s="2">
        <v>86.611246471943133</v>
      </c>
      <c r="K447" s="2">
        <v>86.812724331945162</v>
      </c>
      <c r="L447" s="2">
        <v>81.698082504593074</v>
      </c>
      <c r="M447" s="2">
        <v>81.817464352962176</v>
      </c>
      <c r="N447" s="2">
        <v>0</v>
      </c>
      <c r="O447" s="2">
        <v>0</v>
      </c>
      <c r="P447" s="2">
        <v>0</v>
      </c>
      <c r="Q447" s="2">
        <v>0</v>
      </c>
      <c r="R447" s="3">
        <v>31646.148598219042</v>
      </c>
      <c r="S447" s="3">
        <v>31437.816850857005</v>
      </c>
      <c r="T447" s="27" t="s">
        <v>41</v>
      </c>
      <c r="U447" t="s">
        <v>41</v>
      </c>
      <c r="V447">
        <v>14.317704452960751</v>
      </c>
      <c r="W447" s="3">
        <v>14.224286537621033</v>
      </c>
      <c r="X447" s="3">
        <v>13.43385600500765</v>
      </c>
      <c r="Y447" s="3">
        <v>13.414163033039909</v>
      </c>
      <c r="Z447" s="3">
        <v>9.1782465545441667</v>
      </c>
      <c r="AA447" s="3">
        <v>9.1580287822643633</v>
      </c>
      <c r="AB447" s="3">
        <v>3.1514545721046381</v>
      </c>
      <c r="AC447" s="3">
        <f t="shared" si="6"/>
        <v>6.0065742101597248</v>
      </c>
      <c r="AD447" s="21">
        <v>0</v>
      </c>
      <c r="AE447" s="2">
        <f>((Z447*1000)*(O447/100))/'Sq Ft lookup'!$D$9</f>
        <v>0</v>
      </c>
      <c r="AF447" s="26">
        <f>(100-J447)/100*Y447*1000/'Sq Ft lookup'!$D$9</f>
        <v>0.89441694539115091</v>
      </c>
      <c r="AG447" s="26">
        <f>(100-K447)/100*Z447*1000/'Sq Ft lookup'!$D$9</f>
        <v>0.60276926027962374</v>
      </c>
    </row>
    <row r="448" spans="1:33">
      <c r="A448" t="s">
        <v>2304</v>
      </c>
      <c r="B448" t="s">
        <v>2289</v>
      </c>
      <c r="C448" t="s">
        <v>1808</v>
      </c>
      <c r="D448" t="s">
        <v>2290</v>
      </c>
      <c r="E448" t="s">
        <v>1810</v>
      </c>
      <c r="F448">
        <v>2004</v>
      </c>
      <c r="G448" t="s">
        <v>55</v>
      </c>
      <c r="H448" t="s">
        <v>56</v>
      </c>
      <c r="I448" t="s">
        <v>57</v>
      </c>
      <c r="J448" s="2">
        <v>87.979317787573748</v>
      </c>
      <c r="K448" s="2">
        <v>88.185878218802301</v>
      </c>
      <c r="L448" s="2">
        <v>89.886779956887878</v>
      </c>
      <c r="M448" s="2">
        <v>89.953748593693689</v>
      </c>
      <c r="N448" s="2">
        <v>0</v>
      </c>
      <c r="O448" s="2">
        <v>0</v>
      </c>
      <c r="P448" s="2">
        <v>0</v>
      </c>
      <c r="Q448" s="2">
        <v>0</v>
      </c>
      <c r="R448" s="3">
        <v>31144.439283823525</v>
      </c>
      <c r="S448" s="3">
        <v>30935.745368188786</v>
      </c>
      <c r="T448" s="27" t="s">
        <v>41</v>
      </c>
      <c r="U448" t="s">
        <v>41</v>
      </c>
      <c r="V448">
        <v>3.2056578044672892</v>
      </c>
      <c r="W448" s="3">
        <v>3.1844265972847321</v>
      </c>
      <c r="X448" s="3">
        <v>13.338348817695973</v>
      </c>
      <c r="Y448" s="3">
        <v>13.318859075221102</v>
      </c>
      <c r="Z448" s="3">
        <v>2.3149370796502646</v>
      </c>
      <c r="AA448" s="3">
        <v>2.2844141164328535</v>
      </c>
      <c r="AB448" s="3">
        <v>2.5692182286400413</v>
      </c>
      <c r="AC448" s="3">
        <f t="shared" si="6"/>
        <v>-0.28480411220718782</v>
      </c>
      <c r="AD448" s="21">
        <v>0</v>
      </c>
      <c r="AE448" s="2">
        <f>((Z448*1000)*(O448/100))/'Sq Ft lookup'!$D$9</f>
        <v>0</v>
      </c>
      <c r="AF448" s="26">
        <f>(100-J448)/100*Y448*1000/'Sq Ft lookup'!$D$9</f>
        <v>0.79731958354244148</v>
      </c>
      <c r="AG448" s="26">
        <f>(100-K448)/100*Z448*1000/'Sq Ft lookup'!$D$9</f>
        <v>0.13619994310158556</v>
      </c>
    </row>
    <row r="449" spans="1:33">
      <c r="A449" t="s">
        <v>2305</v>
      </c>
      <c r="B449" t="s">
        <v>2289</v>
      </c>
      <c r="C449" t="s">
        <v>1808</v>
      </c>
      <c r="D449" t="s">
        <v>2290</v>
      </c>
      <c r="E449" t="s">
        <v>1810</v>
      </c>
      <c r="F449">
        <v>2004</v>
      </c>
      <c r="G449" t="s">
        <v>75</v>
      </c>
      <c r="H449" t="s">
        <v>235</v>
      </c>
      <c r="I449" t="s">
        <v>63</v>
      </c>
      <c r="J449" s="2">
        <v>73.085118969774427</v>
      </c>
      <c r="K449" s="2">
        <v>73.371401105653163</v>
      </c>
      <c r="L449" s="2">
        <v>92.484573028696914</v>
      </c>
      <c r="M449" s="2">
        <v>92.572268329429875</v>
      </c>
      <c r="N449" s="2">
        <v>0</v>
      </c>
      <c r="O449" s="2">
        <v>0</v>
      </c>
      <c r="P449" s="2">
        <v>0</v>
      </c>
      <c r="Q449" s="2">
        <v>0</v>
      </c>
      <c r="R449" s="3">
        <v>17628.551238870376</v>
      </c>
      <c r="S449" s="3">
        <v>17422.274592680686</v>
      </c>
      <c r="T449" s="27" t="s">
        <v>41</v>
      </c>
      <c r="U449" t="s">
        <v>41</v>
      </c>
      <c r="V449">
        <v>4.3204806031589866</v>
      </c>
      <c r="W449" s="3">
        <v>4.270051819519213</v>
      </c>
      <c r="X449" s="3">
        <v>9.322372997302061</v>
      </c>
      <c r="Y449" s="3">
        <v>9.3042394071301437</v>
      </c>
      <c r="Z449" s="3">
        <v>3.6268333738502783</v>
      </c>
      <c r="AA449" s="3">
        <v>3.5971585340722583</v>
      </c>
      <c r="AB449" s="3">
        <v>5.086324259501902</v>
      </c>
      <c r="AC449" s="3">
        <f t="shared" si="6"/>
        <v>-1.4891657254296438</v>
      </c>
      <c r="AD449" s="21">
        <v>0</v>
      </c>
      <c r="AE449" s="2">
        <f>((Z449*1000)*(O449/100))/'Sq Ft lookup'!$D$9</f>
        <v>0</v>
      </c>
      <c r="AF449" s="26">
        <f>(100-J449)/100*Y449*1000/'Sq Ft lookup'!$D$9</f>
        <v>1.2471239876476312</v>
      </c>
      <c r="AG449" s="26">
        <f>(100-K449)/100*Z449*1000/'Sq Ft lookup'!$D$9</f>
        <v>0.48096360143869393</v>
      </c>
    </row>
    <row r="450" spans="1:33">
      <c r="A450" t="s">
        <v>2306</v>
      </c>
      <c r="B450" t="s">
        <v>2289</v>
      </c>
      <c r="C450" t="s">
        <v>1808</v>
      </c>
      <c r="D450" t="s">
        <v>2290</v>
      </c>
      <c r="E450" t="s">
        <v>1810</v>
      </c>
      <c r="F450">
        <v>2004</v>
      </c>
      <c r="G450" t="s">
        <v>75</v>
      </c>
      <c r="H450" t="s">
        <v>76</v>
      </c>
      <c r="I450" t="s">
        <v>77</v>
      </c>
      <c r="J450" s="2">
        <v>70.997297404940056</v>
      </c>
      <c r="K450" s="2">
        <v>71.306444087278109</v>
      </c>
      <c r="L450" s="2">
        <v>88.014484339021976</v>
      </c>
      <c r="M450" s="2">
        <v>88.156440846548307</v>
      </c>
      <c r="N450" s="2">
        <v>0</v>
      </c>
      <c r="O450" s="2">
        <v>0</v>
      </c>
      <c r="P450" s="2">
        <v>0</v>
      </c>
      <c r="Q450" s="2">
        <v>0</v>
      </c>
      <c r="R450" s="3">
        <v>17333.987709785</v>
      </c>
      <c r="S450" s="3">
        <v>17125.182908150717</v>
      </c>
      <c r="T450" s="27" t="s">
        <v>41</v>
      </c>
      <c r="U450" t="s">
        <v>41</v>
      </c>
      <c r="V450">
        <v>7.8998835594119345</v>
      </c>
      <c r="W450" s="3">
        <v>7.8062862129967474</v>
      </c>
      <c r="X450" s="3">
        <v>9.1795342160160249</v>
      </c>
      <c r="Y450" s="3">
        <v>9.1611783780251272</v>
      </c>
      <c r="Z450" s="3">
        <v>5.0797168091307636</v>
      </c>
      <c r="AA450" s="3">
        <v>5.058392918213185</v>
      </c>
      <c r="AB450" s="3">
        <v>4.9604742682519616</v>
      </c>
      <c r="AC450" s="3">
        <f t="shared" ref="AC450:AC513" si="7">AA450-AB450</f>
        <v>9.7918649961223458E-2</v>
      </c>
      <c r="AD450" s="21">
        <v>0</v>
      </c>
      <c r="AE450" s="2">
        <f>((Z450*1000)*(O450/100))/'Sq Ft lookup'!$D$9</f>
        <v>0</v>
      </c>
      <c r="AF450" s="26">
        <f>(100-J450)/100*Y450*1000/'Sq Ft lookup'!$D$9</f>
        <v>1.3232018521820539</v>
      </c>
      <c r="AG450" s="26">
        <f>(100-K450)/100*Z450*1000/'Sq Ft lookup'!$D$9</f>
        <v>0.72587220260750396</v>
      </c>
    </row>
    <row r="451" spans="1:33">
      <c r="A451" t="s">
        <v>2307</v>
      </c>
      <c r="B451" t="s">
        <v>2289</v>
      </c>
      <c r="C451" t="s">
        <v>1808</v>
      </c>
      <c r="D451" t="s">
        <v>2290</v>
      </c>
      <c r="E451" t="s">
        <v>1810</v>
      </c>
      <c r="F451">
        <v>2004</v>
      </c>
      <c r="G451" t="s">
        <v>61</v>
      </c>
      <c r="H451" t="s">
        <v>62</v>
      </c>
      <c r="I451" t="s">
        <v>63</v>
      </c>
      <c r="J451" s="2">
        <v>62.038926683307302</v>
      </c>
      <c r="K451" s="2">
        <v>62.505741445008155</v>
      </c>
      <c r="L451" s="2">
        <v>86.719167662448584</v>
      </c>
      <c r="M451" s="2">
        <v>86.887756275965373</v>
      </c>
      <c r="N451" s="2">
        <v>0</v>
      </c>
      <c r="O451" s="2">
        <v>0</v>
      </c>
      <c r="P451" s="2">
        <v>0</v>
      </c>
      <c r="Q451" s="2">
        <v>0</v>
      </c>
      <c r="R451" s="3">
        <v>15846.947698668402</v>
      </c>
      <c r="S451" s="3">
        <v>15645.641145332305</v>
      </c>
      <c r="T451" s="27" t="s">
        <v>41</v>
      </c>
      <c r="U451" t="s">
        <v>41</v>
      </c>
      <c r="V451">
        <v>2.8550674140434245</v>
      </c>
      <c r="W451" s="3">
        <v>2.8188142074321068</v>
      </c>
      <c r="X451" s="3">
        <v>5.6938181946773598</v>
      </c>
      <c r="Y451" s="3">
        <v>5.6759536783232907</v>
      </c>
      <c r="Z451" s="3">
        <v>3.1816262638278721</v>
      </c>
      <c r="AA451" s="3">
        <v>3.1530284168150122</v>
      </c>
      <c r="AB451" s="3">
        <v>2.6528074813925153</v>
      </c>
      <c r="AC451" s="3">
        <f t="shared" si="7"/>
        <v>0.5002209354224969</v>
      </c>
      <c r="AD451" s="21">
        <v>0</v>
      </c>
      <c r="AE451" s="2">
        <f>((Z451*1000)*(O451/100))/'Sq Ft lookup'!$D$9</f>
        <v>0</v>
      </c>
      <c r="AF451" s="26">
        <f>(100-J451)/100*Y451*1000/'Sq Ft lookup'!$D$9</f>
        <v>1.0730343312997113</v>
      </c>
      <c r="AG451" s="26">
        <f>(100-K451)/100*Z451*1000/'Sq Ft lookup'!$D$9</f>
        <v>0.59408723984718592</v>
      </c>
    </row>
    <row r="452" spans="1:33">
      <c r="A452" t="s">
        <v>2308</v>
      </c>
      <c r="B452" t="s">
        <v>2309</v>
      </c>
      <c r="C452" t="s">
        <v>1808</v>
      </c>
      <c r="D452" t="s">
        <v>2310</v>
      </c>
      <c r="E452" t="s">
        <v>1810</v>
      </c>
      <c r="F452">
        <v>2004</v>
      </c>
      <c r="G452" t="s">
        <v>79</v>
      </c>
      <c r="H452" t="s">
        <v>62</v>
      </c>
      <c r="I452" t="s">
        <v>70</v>
      </c>
      <c r="J452" s="2">
        <v>34.703889501915953</v>
      </c>
      <c r="K452" s="2">
        <v>35.003408532410319</v>
      </c>
      <c r="L452" s="2">
        <v>81.036856047604431</v>
      </c>
      <c r="M452" s="2">
        <v>81.162921463192475</v>
      </c>
      <c r="N452" s="2">
        <v>0</v>
      </c>
      <c r="O452" s="2">
        <v>0</v>
      </c>
      <c r="P452" s="2">
        <v>0</v>
      </c>
      <c r="Q452" s="2">
        <v>0</v>
      </c>
      <c r="R452" s="3">
        <v>13527.393443908944</v>
      </c>
      <c r="S452" s="3">
        <v>13421.655089767915</v>
      </c>
      <c r="T452" s="27" t="s">
        <v>41</v>
      </c>
      <c r="U452" t="s">
        <v>41</v>
      </c>
      <c r="V452">
        <v>3.1139616628297322</v>
      </c>
      <c r="W452" s="3">
        <v>3.0932506021825596</v>
      </c>
      <c r="X452" s="3">
        <v>4.2175740077970918</v>
      </c>
      <c r="Y452" s="3">
        <v>4.2103433354970914</v>
      </c>
      <c r="Z452" s="3">
        <v>3.7305726636957082</v>
      </c>
      <c r="AA452" s="3">
        <v>3.7208972430957075</v>
      </c>
      <c r="AB452" s="3">
        <v>2.6685124584249791</v>
      </c>
      <c r="AC452" s="3">
        <f t="shared" si="7"/>
        <v>1.0523847846707284</v>
      </c>
      <c r="AD452" s="21">
        <v>0</v>
      </c>
      <c r="AE452" s="2">
        <f>((Z452*1000)*(O452/100))/'Sq Ft lookup'!$D$9</f>
        <v>0</v>
      </c>
      <c r="AF452" s="26">
        <f>(100-J452)/100*Y452*1000/'Sq Ft lookup'!$D$9</f>
        <v>1.3691187433739533</v>
      </c>
      <c r="AG452" s="26">
        <f>(100-K452)/100*Z452*1000/'Sq Ft lookup'!$D$9</f>
        <v>1.2075423673425687</v>
      </c>
    </row>
    <row r="453" spans="1:33">
      <c r="A453" t="s">
        <v>2311</v>
      </c>
      <c r="B453" t="s">
        <v>2309</v>
      </c>
      <c r="C453" t="s">
        <v>1808</v>
      </c>
      <c r="D453" t="s">
        <v>2310</v>
      </c>
      <c r="E453" t="s">
        <v>1810</v>
      </c>
      <c r="F453">
        <v>2004</v>
      </c>
      <c r="G453" t="s">
        <v>81</v>
      </c>
      <c r="H453" t="s">
        <v>82</v>
      </c>
      <c r="I453" t="s">
        <v>77</v>
      </c>
      <c r="J453" s="2">
        <v>49.263990408631223</v>
      </c>
      <c r="K453" s="2">
        <v>49.417494229766177</v>
      </c>
      <c r="L453" s="2">
        <v>75.307904740673877</v>
      </c>
      <c r="M453" s="2">
        <v>75.420392967077333</v>
      </c>
      <c r="N453" s="2">
        <v>0</v>
      </c>
      <c r="O453" s="2">
        <v>0</v>
      </c>
      <c r="P453" s="2">
        <v>0</v>
      </c>
      <c r="Q453" s="2">
        <v>0</v>
      </c>
      <c r="R453" s="3">
        <v>13762.225294211981</v>
      </c>
      <c r="S453" s="3">
        <v>13694.951828173003</v>
      </c>
      <c r="T453" s="27" t="s">
        <v>41</v>
      </c>
      <c r="U453" t="s">
        <v>41</v>
      </c>
      <c r="V453">
        <v>6.3855023846112013</v>
      </c>
      <c r="W453" s="3">
        <v>6.3563839972415295</v>
      </c>
      <c r="X453" s="3">
        <v>4.8387213398126958</v>
      </c>
      <c r="Y453" s="3">
        <v>4.8259759986126962</v>
      </c>
      <c r="Z453" s="3">
        <v>3.3588140085911093</v>
      </c>
      <c r="AA453" s="3">
        <v>3.3546967441911093</v>
      </c>
      <c r="AB453" s="3">
        <v>2.3883732584507862</v>
      </c>
      <c r="AC453" s="3">
        <f t="shared" si="7"/>
        <v>0.96632348574032312</v>
      </c>
      <c r="AD453" s="21">
        <v>0</v>
      </c>
      <c r="AE453" s="2">
        <f>((Z453*1000)*(O453/100))/'Sq Ft lookup'!$D$9</f>
        <v>0</v>
      </c>
      <c r="AF453" s="26">
        <f>(100-J453)/100*Y453*1000/'Sq Ft lookup'!$D$9</f>
        <v>1.2193763174966599</v>
      </c>
      <c r="AG453" s="26">
        <f>(100-K453)/100*Z453*1000/'Sq Ft lookup'!$D$9</f>
        <v>0.84610173790190235</v>
      </c>
    </row>
    <row r="454" spans="1:33">
      <c r="A454" t="s">
        <v>2312</v>
      </c>
      <c r="B454" t="s">
        <v>2309</v>
      </c>
      <c r="C454" t="s">
        <v>1808</v>
      </c>
      <c r="D454" t="s">
        <v>2310</v>
      </c>
      <c r="E454" t="s">
        <v>1810</v>
      </c>
      <c r="F454">
        <v>2004</v>
      </c>
      <c r="G454" t="s">
        <v>59</v>
      </c>
      <c r="H454" t="s">
        <v>44</v>
      </c>
      <c r="I454" t="s">
        <v>45</v>
      </c>
      <c r="J454" s="2">
        <v>42.609028884102372</v>
      </c>
      <c r="K454" s="2">
        <v>42.666147879098503</v>
      </c>
      <c r="L454" s="2">
        <v>83.241055456591212</v>
      </c>
      <c r="M454" s="2">
        <v>83.257131035381818</v>
      </c>
      <c r="N454" s="2">
        <v>0</v>
      </c>
      <c r="O454" s="2">
        <v>0</v>
      </c>
      <c r="P454" s="2">
        <v>0</v>
      </c>
      <c r="Q454" s="2">
        <v>0</v>
      </c>
      <c r="R454" s="3">
        <v>16564.502612862863</v>
      </c>
      <c r="S454" s="3">
        <v>16544.774774132897</v>
      </c>
      <c r="T454" s="27" t="s">
        <v>41</v>
      </c>
      <c r="U454" t="s">
        <v>41</v>
      </c>
      <c r="V454">
        <v>2.3657779567548678</v>
      </c>
      <c r="W454" s="3">
        <v>2.3635080505796835</v>
      </c>
      <c r="X454" s="3">
        <v>5.5641045796722031</v>
      </c>
      <c r="Y454" s="3">
        <v>5.5615764684901432</v>
      </c>
      <c r="Z454" s="3">
        <v>4.960509475755666</v>
      </c>
      <c r="AA454" s="3">
        <v>4.9551235183556663</v>
      </c>
      <c r="AB454" s="3">
        <v>3.6077325958278541</v>
      </c>
      <c r="AC454" s="3">
        <f t="shared" si="7"/>
        <v>1.3473909225278122</v>
      </c>
      <c r="AD454" s="21">
        <v>0</v>
      </c>
      <c r="AE454" s="2">
        <f>((Z454*1000)*(O454/100))/'Sq Ft lookup'!$D$9</f>
        <v>0</v>
      </c>
      <c r="AF454" s="26">
        <f>(100-J454)/100*Y454*1000/'Sq Ft lookup'!$D$9</f>
        <v>1.5895631198305464</v>
      </c>
      <c r="AG454" s="26">
        <f>(100-K454)/100*Z454*1000/'Sq Ft lookup'!$D$9</f>
        <v>1.4163601430642729</v>
      </c>
    </row>
    <row r="455" spans="1:33">
      <c r="A455" t="s">
        <v>2313</v>
      </c>
      <c r="B455" t="s">
        <v>2309</v>
      </c>
      <c r="C455" t="s">
        <v>1808</v>
      </c>
      <c r="D455" t="s">
        <v>2310</v>
      </c>
      <c r="E455" t="s">
        <v>1810</v>
      </c>
      <c r="F455">
        <v>2004</v>
      </c>
      <c r="G455" t="s">
        <v>68</v>
      </c>
      <c r="H455" t="s">
        <v>69</v>
      </c>
      <c r="I455" t="s">
        <v>70</v>
      </c>
      <c r="J455" s="2">
        <v>55.804491425904004</v>
      </c>
      <c r="K455" s="2">
        <v>56.07525487429249</v>
      </c>
      <c r="L455" s="2">
        <v>89.553948939331491</v>
      </c>
      <c r="M455" s="2">
        <v>89.654928454888804</v>
      </c>
      <c r="N455" s="2">
        <v>0</v>
      </c>
      <c r="O455" s="2">
        <v>0</v>
      </c>
      <c r="P455" s="2">
        <v>0</v>
      </c>
      <c r="Q455" s="2">
        <v>0</v>
      </c>
      <c r="R455" s="3">
        <v>8693.249326910096</v>
      </c>
      <c r="S455" s="3">
        <v>8601.5402622280926</v>
      </c>
      <c r="T455" s="27" t="s">
        <v>41</v>
      </c>
      <c r="U455" t="s">
        <v>41</v>
      </c>
      <c r="V455">
        <v>0.97107885003977579</v>
      </c>
      <c r="W455" s="3">
        <v>0.96168839808412865</v>
      </c>
      <c r="X455" s="3">
        <v>3.0297415923792022</v>
      </c>
      <c r="Y455" s="3">
        <v>3.0245197541666946</v>
      </c>
      <c r="Z455" s="3">
        <v>1.6814497835899918</v>
      </c>
      <c r="AA455" s="3">
        <v>1.676353799989992</v>
      </c>
      <c r="AB455" s="3">
        <v>2.6170954334665129</v>
      </c>
      <c r="AC455" s="3">
        <f t="shared" si="7"/>
        <v>-0.94074163347652084</v>
      </c>
      <c r="AD455" s="21">
        <v>0</v>
      </c>
      <c r="AE455" s="2">
        <f>((Z455*1000)*(O455/100))/'Sq Ft lookup'!$D$9</f>
        <v>0</v>
      </c>
      <c r="AF455" s="26">
        <f>(100-J455)/100*Y455*1000/'Sq Ft lookup'!$D$9</f>
        <v>0.66568819087548248</v>
      </c>
      <c r="AG455" s="26">
        <f>(100-K455)/100*Z455*1000/'Sq Ft lookup'!$D$9</f>
        <v>0.36781500590570931</v>
      </c>
    </row>
    <row r="456" spans="1:33">
      <c r="A456" t="s">
        <v>2314</v>
      </c>
      <c r="B456" t="s">
        <v>2309</v>
      </c>
      <c r="C456" t="s">
        <v>1808</v>
      </c>
      <c r="D456" t="s">
        <v>2310</v>
      </c>
      <c r="E456" t="s">
        <v>1810</v>
      </c>
      <c r="F456">
        <v>2004</v>
      </c>
      <c r="G456" t="s">
        <v>47</v>
      </c>
      <c r="H456" t="s">
        <v>220</v>
      </c>
      <c r="I456" t="s">
        <v>57</v>
      </c>
      <c r="J456" s="2">
        <v>61.574946308940561</v>
      </c>
      <c r="K456" s="2">
        <v>61.603842066234662</v>
      </c>
      <c r="L456" s="2">
        <v>87.688339503566652</v>
      </c>
      <c r="M456" s="2">
        <v>87.700006727282812</v>
      </c>
      <c r="N456" s="2">
        <v>0</v>
      </c>
      <c r="O456" s="2">
        <v>0</v>
      </c>
      <c r="P456" s="2">
        <v>0</v>
      </c>
      <c r="Q456" s="2">
        <v>0</v>
      </c>
      <c r="R456" s="3">
        <v>30027.839399099215</v>
      </c>
      <c r="S456" s="3">
        <v>29994.946174695513</v>
      </c>
      <c r="T456" s="27" t="s">
        <v>41</v>
      </c>
      <c r="U456" t="s">
        <v>41</v>
      </c>
      <c r="V456">
        <v>6.1148089673453976</v>
      </c>
      <c r="W456" s="3">
        <v>6.109009798053151</v>
      </c>
      <c r="X456" s="3">
        <v>14.922104803599677</v>
      </c>
      <c r="Y456" s="3">
        <v>14.919411127899679</v>
      </c>
      <c r="Z456" s="3">
        <v>13.639980625004952</v>
      </c>
      <c r="AA456" s="3">
        <v>13.636406359204949</v>
      </c>
      <c r="AB456" s="3">
        <v>5.054542640273513</v>
      </c>
      <c r="AC456" s="3">
        <f t="shared" si="7"/>
        <v>8.5818637189314373</v>
      </c>
      <c r="AD456" s="21">
        <v>0</v>
      </c>
      <c r="AE456" s="2">
        <f>((Z456*1000)*(O456/100))/'Sq Ft lookup'!$D$9</f>
        <v>0</v>
      </c>
      <c r="AF456" s="26">
        <f>(100-J456)/100*Y456*1000/'Sq Ft lookup'!$D$9</f>
        <v>2.8549759642855319</v>
      </c>
      <c r="AG456" s="26">
        <f>(100-K456)/100*Z456*1000/'Sq Ft lookup'!$D$9</f>
        <v>2.6081815253545293</v>
      </c>
    </row>
    <row r="457" spans="1:33">
      <c r="A457" t="s">
        <v>2315</v>
      </c>
      <c r="B457" t="s">
        <v>2309</v>
      </c>
      <c r="C457" t="s">
        <v>1808</v>
      </c>
      <c r="D457" t="s">
        <v>2310</v>
      </c>
      <c r="E457" t="s">
        <v>1810</v>
      </c>
      <c r="F457">
        <v>2004</v>
      </c>
      <c r="G457" t="s">
        <v>47</v>
      </c>
      <c r="H457" t="s">
        <v>39</v>
      </c>
      <c r="I457" t="s">
        <v>40</v>
      </c>
      <c r="J457" s="2">
        <v>89.124152943842589</v>
      </c>
      <c r="K457" s="2">
        <v>89.152454177256573</v>
      </c>
      <c r="L457" s="2">
        <v>95.897029902181586</v>
      </c>
      <c r="M457" s="2">
        <v>95.901684657781288</v>
      </c>
      <c r="N457" s="2">
        <v>0</v>
      </c>
      <c r="O457" s="2">
        <v>0</v>
      </c>
      <c r="P457" s="2">
        <v>0</v>
      </c>
      <c r="Q457" s="2">
        <v>0</v>
      </c>
      <c r="R457" s="3">
        <v>30488.33448645052</v>
      </c>
      <c r="S457" s="3">
        <v>30455.618740851623</v>
      </c>
      <c r="T457" s="27" t="s">
        <v>41</v>
      </c>
      <c r="U457" t="s">
        <v>41</v>
      </c>
      <c r="V457">
        <v>4.7452886077079546</v>
      </c>
      <c r="W457" s="3">
        <v>4.739899779340548</v>
      </c>
      <c r="X457" s="3">
        <v>15.122328096247418</v>
      </c>
      <c r="Y457" s="3">
        <v>15.119648903047414</v>
      </c>
      <c r="Z457" s="3">
        <v>2.3061072481199121</v>
      </c>
      <c r="AA457" s="3">
        <v>2.3049560438199119</v>
      </c>
      <c r="AB457" s="3">
        <v>12.162003117063355</v>
      </c>
      <c r="AC457" s="3">
        <f t="shared" si="7"/>
        <v>-9.857047073243443</v>
      </c>
      <c r="AD457" s="21">
        <v>0</v>
      </c>
      <c r="AE457" s="2">
        <f>((Z457*1000)*(O457/100))/'Sq Ft lookup'!$D$9</f>
        <v>0</v>
      </c>
      <c r="AF457" s="26">
        <f>(100-J457)/100*Y457*1000/'Sq Ft lookup'!$D$9</f>
        <v>0.81891926798975034</v>
      </c>
      <c r="AG457" s="26">
        <f>(100-K457)/100*Z457*1000/'Sq Ft lookup'!$D$9</f>
        <v>0.12457970142500743</v>
      </c>
    </row>
    <row r="458" spans="1:33">
      <c r="A458" t="s">
        <v>2316</v>
      </c>
      <c r="B458" t="s">
        <v>2309</v>
      </c>
      <c r="C458" t="s">
        <v>1808</v>
      </c>
      <c r="D458" t="s">
        <v>2310</v>
      </c>
      <c r="E458" t="s">
        <v>1810</v>
      </c>
      <c r="F458">
        <v>2004</v>
      </c>
      <c r="G458" t="s">
        <v>49</v>
      </c>
      <c r="H458" t="s">
        <v>44</v>
      </c>
      <c r="I458" t="s">
        <v>45</v>
      </c>
      <c r="J458" s="2">
        <v>41.246073049170192</v>
      </c>
      <c r="K458" s="2">
        <v>41.304297056543525</v>
      </c>
      <c r="L458" s="2">
        <v>82.025857603621603</v>
      </c>
      <c r="M458" s="2">
        <v>82.042291834204761</v>
      </c>
      <c r="N458" s="2">
        <v>0</v>
      </c>
      <c r="O458" s="2">
        <v>0</v>
      </c>
      <c r="P458" s="2">
        <v>0</v>
      </c>
      <c r="Q458" s="2">
        <v>0</v>
      </c>
      <c r="R458" s="3">
        <v>17983.138507723903</v>
      </c>
      <c r="S458" s="3">
        <v>17963.043204061825</v>
      </c>
      <c r="T458" s="27" t="s">
        <v>41</v>
      </c>
      <c r="U458" t="s">
        <v>41</v>
      </c>
      <c r="V458">
        <v>2.5258614706390095</v>
      </c>
      <c r="W458" s="3">
        <v>2.5235492803094326</v>
      </c>
      <c r="X458" s="3">
        <v>5.5391441387833522</v>
      </c>
      <c r="Y458" s="3">
        <v>5.5358727563833527</v>
      </c>
      <c r="Z458" s="3">
        <v>5.063168266121103</v>
      </c>
      <c r="AA458" s="3">
        <v>5.057995031321104</v>
      </c>
      <c r="AB458" s="3">
        <v>12.15008016571981</v>
      </c>
      <c r="AC458" s="3">
        <f t="shared" si="7"/>
        <v>-7.0920851343987064</v>
      </c>
      <c r="AD458" s="21">
        <v>0</v>
      </c>
      <c r="AE458" s="2">
        <f>((Z458*1000)*(O458/100))/'Sq Ft lookup'!$D$9</f>
        <v>0</v>
      </c>
      <c r="AF458" s="26">
        <f>(100-J458)/100*Y458*1000/'Sq Ft lookup'!$D$9</f>
        <v>1.6197921490918146</v>
      </c>
      <c r="AG458" s="26">
        <f>(100-K458)/100*Z458*1000/'Sq Ft lookup'!$D$9</f>
        <v>1.480011058271812</v>
      </c>
    </row>
    <row r="459" spans="1:33">
      <c r="A459" t="s">
        <v>2317</v>
      </c>
      <c r="B459" t="s">
        <v>2309</v>
      </c>
      <c r="C459" t="s">
        <v>1808</v>
      </c>
      <c r="D459" t="s">
        <v>2310</v>
      </c>
      <c r="E459" t="s">
        <v>1810</v>
      </c>
      <c r="F459">
        <v>2004</v>
      </c>
      <c r="G459" t="s">
        <v>65</v>
      </c>
      <c r="H459" t="s">
        <v>230</v>
      </c>
      <c r="I459" t="s">
        <v>63</v>
      </c>
      <c r="J459" s="2">
        <v>83.015587882706299</v>
      </c>
      <c r="K459" s="2">
        <v>83.164234867594743</v>
      </c>
      <c r="L459" s="2">
        <v>94.494977536538471</v>
      </c>
      <c r="M459" s="2">
        <v>94.52166740955515</v>
      </c>
      <c r="N459" s="2">
        <v>0</v>
      </c>
      <c r="O459" s="2">
        <v>0</v>
      </c>
      <c r="P459" s="2">
        <v>0</v>
      </c>
      <c r="Q459" s="2">
        <v>0</v>
      </c>
      <c r="R459" s="3">
        <v>25260.711841196913</v>
      </c>
      <c r="S459" s="3">
        <v>25155.798403687135</v>
      </c>
      <c r="T459" s="27" t="s">
        <v>41</v>
      </c>
      <c r="U459" t="s">
        <v>41</v>
      </c>
      <c r="V459">
        <v>4.7467400269692783</v>
      </c>
      <c r="W459" s="3">
        <v>4.7237230714546632</v>
      </c>
      <c r="X459" s="3">
        <v>12.295737055752793</v>
      </c>
      <c r="Y459" s="3">
        <v>12.291992939552792</v>
      </c>
      <c r="Z459" s="3">
        <v>2.9139464191866518</v>
      </c>
      <c r="AA459" s="3">
        <v>2.8975348490938639</v>
      </c>
      <c r="AB459" s="3">
        <v>4.9551235183556663</v>
      </c>
      <c r="AC459" s="3">
        <f t="shared" si="7"/>
        <v>-2.0575886692618024</v>
      </c>
      <c r="AD459" s="21">
        <v>0</v>
      </c>
      <c r="AE459" s="2">
        <f>((Z459*1000)*(O459/100))/'Sq Ft lookup'!$D$9</f>
        <v>0</v>
      </c>
      <c r="AF459" s="26">
        <f>(100-J459)/100*Y459*1000/'Sq Ft lookup'!$D$9</f>
        <v>1.0397025589055233</v>
      </c>
      <c r="AG459" s="26">
        <f>(100-K459)/100*Z459*1000/'Sq Ft lookup'!$D$9</f>
        <v>0.244315326303983</v>
      </c>
    </row>
    <row r="460" spans="1:33">
      <c r="A460" t="s">
        <v>2318</v>
      </c>
      <c r="B460" t="s">
        <v>2309</v>
      </c>
      <c r="C460" t="s">
        <v>1808</v>
      </c>
      <c r="D460" t="s">
        <v>2310</v>
      </c>
      <c r="E460" t="s">
        <v>1810</v>
      </c>
      <c r="F460">
        <v>2004</v>
      </c>
      <c r="G460" t="s">
        <v>65</v>
      </c>
      <c r="H460" t="s">
        <v>66</v>
      </c>
      <c r="I460" t="s">
        <v>57</v>
      </c>
      <c r="J460" s="2">
        <v>83.067167537797602</v>
      </c>
      <c r="K460" s="2">
        <v>83.179548447613456</v>
      </c>
      <c r="L460" s="2">
        <v>91.016319602997413</v>
      </c>
      <c r="M460" s="2">
        <v>91.046555271310993</v>
      </c>
      <c r="N460" s="2">
        <v>0</v>
      </c>
      <c r="O460" s="2">
        <v>0</v>
      </c>
      <c r="P460" s="2">
        <v>0</v>
      </c>
      <c r="Q460" s="2">
        <v>0</v>
      </c>
      <c r="R460" s="3">
        <v>25640.398614560756</v>
      </c>
      <c r="S460" s="3">
        <v>25540.322964851988</v>
      </c>
      <c r="T460" s="27" t="s">
        <v>41</v>
      </c>
      <c r="U460" t="s">
        <v>41</v>
      </c>
      <c r="V460">
        <v>2.6434249663986624</v>
      </c>
      <c r="W460" s="3">
        <v>2.6345270826270855</v>
      </c>
      <c r="X460" s="3">
        <v>12.381625210582573</v>
      </c>
      <c r="Y460" s="3">
        <v>12.378053744082575</v>
      </c>
      <c r="Z460" s="3">
        <v>2.8703243199116906</v>
      </c>
      <c r="AA460" s="3">
        <v>2.8632794676006053</v>
      </c>
      <c r="AB460" s="3">
        <v>4.9551235183556663</v>
      </c>
      <c r="AC460" s="3">
        <f t="shared" si="7"/>
        <v>-2.0918440507550611</v>
      </c>
      <c r="AD460" s="21">
        <v>0</v>
      </c>
      <c r="AE460" s="2">
        <f>((Z460*1000)*(O460/100))/'Sq Ft lookup'!$D$9</f>
        <v>0</v>
      </c>
      <c r="AF460" s="26">
        <f>(100-J460)/100*Y460*1000/'Sq Ft lookup'!$D$9</f>
        <v>1.0438023419157738</v>
      </c>
      <c r="AG460" s="26">
        <f>(100-K460)/100*Z460*1000/'Sq Ft lookup'!$D$9</f>
        <v>0.24043899981430006</v>
      </c>
    </row>
    <row r="461" spans="1:33">
      <c r="A461" t="s">
        <v>2319</v>
      </c>
      <c r="B461" t="s">
        <v>2309</v>
      </c>
      <c r="C461" t="s">
        <v>1808</v>
      </c>
      <c r="D461" t="s">
        <v>2310</v>
      </c>
      <c r="E461" t="s">
        <v>1810</v>
      </c>
      <c r="F461">
        <v>2004</v>
      </c>
      <c r="G461" t="s">
        <v>72</v>
      </c>
      <c r="H461" t="s">
        <v>73</v>
      </c>
      <c r="I461" t="s">
        <v>63</v>
      </c>
      <c r="J461" s="2">
        <v>77.102255561050526</v>
      </c>
      <c r="K461" s="2">
        <v>77.286175019934845</v>
      </c>
      <c r="L461" s="2">
        <v>89.463329290194622</v>
      </c>
      <c r="M461" s="2">
        <v>89.525854162883121</v>
      </c>
      <c r="N461" s="2">
        <v>0</v>
      </c>
      <c r="O461" s="2">
        <v>0</v>
      </c>
      <c r="P461" s="2">
        <v>0</v>
      </c>
      <c r="Q461" s="2">
        <v>0</v>
      </c>
      <c r="R461" s="3">
        <v>15125.518602562699</v>
      </c>
      <c r="S461" s="3">
        <v>15031.055418373628</v>
      </c>
      <c r="T461" s="27" t="s">
        <v>41</v>
      </c>
      <c r="U461" t="s">
        <v>41</v>
      </c>
      <c r="V461">
        <v>4.3410879976129708</v>
      </c>
      <c r="W461" s="3">
        <v>4.3153135144981283</v>
      </c>
      <c r="X461" s="3">
        <v>7.5763389129633678</v>
      </c>
      <c r="Y461" s="3">
        <v>7.5650018637633707</v>
      </c>
      <c r="Z461" s="3">
        <v>2.5952938931031015</v>
      </c>
      <c r="AA461" s="3">
        <v>2.5916311103031009</v>
      </c>
      <c r="AB461" s="3">
        <v>2.9110634952392695</v>
      </c>
      <c r="AC461" s="3">
        <f t="shared" si="7"/>
        <v>-0.31943238493616866</v>
      </c>
      <c r="AD461" s="21">
        <v>0</v>
      </c>
      <c r="AE461" s="2">
        <f>((Z461*1000)*(O461/100))/'Sq Ft lookup'!$D$9</f>
        <v>0</v>
      </c>
      <c r="AF461" s="26">
        <f>(100-J461)/100*Y461*1000/'Sq Ft lookup'!$D$9</f>
        <v>0.86265676970433336</v>
      </c>
      <c r="AG461" s="26">
        <f>(100-K461)/100*Z461*1000/'Sq Ft lookup'!$D$9</f>
        <v>0.2935709724092419</v>
      </c>
    </row>
    <row r="462" spans="1:33">
      <c r="A462" t="s">
        <v>2320</v>
      </c>
      <c r="B462" t="s">
        <v>2309</v>
      </c>
      <c r="C462" t="s">
        <v>1808</v>
      </c>
      <c r="D462" t="s">
        <v>2310</v>
      </c>
      <c r="E462" t="s">
        <v>1810</v>
      </c>
      <c r="F462">
        <v>2004</v>
      </c>
      <c r="G462" t="s">
        <v>38</v>
      </c>
      <c r="H462" t="s">
        <v>39</v>
      </c>
      <c r="I462" t="s">
        <v>40</v>
      </c>
      <c r="J462" s="2">
        <v>89.621999301413226</v>
      </c>
      <c r="K462" s="2">
        <v>89.650439181418264</v>
      </c>
      <c r="L462" s="2">
        <v>95.020041739674639</v>
      </c>
      <c r="M462" s="2">
        <v>95.02472274404667</v>
      </c>
      <c r="N462" s="2">
        <v>0</v>
      </c>
      <c r="O462" s="2">
        <v>0</v>
      </c>
      <c r="P462" s="2">
        <v>0</v>
      </c>
      <c r="Q462" s="2">
        <v>0</v>
      </c>
      <c r="R462" s="3">
        <v>35112.388262385881</v>
      </c>
      <c r="S462" s="3">
        <v>35081.108584085712</v>
      </c>
      <c r="T462" s="27" t="s">
        <v>41</v>
      </c>
      <c r="U462" t="s">
        <v>41</v>
      </c>
      <c r="V462">
        <v>5.4796329964193475</v>
      </c>
      <c r="W462" s="3">
        <v>5.4744807162803069</v>
      </c>
      <c r="X462" s="3">
        <v>14.387967924119048</v>
      </c>
      <c r="Y462" s="3">
        <v>14.384104239019047</v>
      </c>
      <c r="Z462" s="3">
        <v>2.2472111736394722</v>
      </c>
      <c r="AA462" s="3">
        <v>2.2462512130394723</v>
      </c>
      <c r="AB462" s="3">
        <v>2.873778926692224</v>
      </c>
      <c r="AC462" s="3">
        <f t="shared" si="7"/>
        <v>-0.62752771365275173</v>
      </c>
      <c r="AD462" s="21">
        <v>0</v>
      </c>
      <c r="AE462" s="2">
        <f>((Z462*1000)*(O462/100))/'Sq Ft lookup'!$D$9</f>
        <v>0</v>
      </c>
      <c r="AF462" s="26">
        <f>(100-J462)/100*Y462*1000/'Sq Ft lookup'!$D$9</f>
        <v>0.74341754900938584</v>
      </c>
      <c r="AG462" s="26">
        <f>(100-K462)/100*Z462*1000/'Sq Ft lookup'!$D$9</f>
        <v>0.11582494379371594</v>
      </c>
    </row>
    <row r="463" spans="1:33">
      <c r="A463" t="s">
        <v>2321</v>
      </c>
      <c r="B463" t="s">
        <v>2309</v>
      </c>
      <c r="C463" t="s">
        <v>1808</v>
      </c>
      <c r="D463" t="s">
        <v>2310</v>
      </c>
      <c r="E463" t="s">
        <v>1810</v>
      </c>
      <c r="F463">
        <v>2004</v>
      </c>
      <c r="G463" t="s">
        <v>43</v>
      </c>
      <c r="H463" t="s">
        <v>44</v>
      </c>
      <c r="I463" t="s">
        <v>45</v>
      </c>
      <c r="J463" s="2">
        <v>74.063979034004305</v>
      </c>
      <c r="K463" s="2">
        <v>74.078402727103054</v>
      </c>
      <c r="L463" s="2">
        <v>87.267357878690333</v>
      </c>
      <c r="M463" s="2">
        <v>87.27417118650358</v>
      </c>
      <c r="N463" s="2">
        <v>0</v>
      </c>
      <c r="O463" s="2">
        <v>0</v>
      </c>
      <c r="P463" s="2">
        <v>0</v>
      </c>
      <c r="Q463" s="2">
        <v>0</v>
      </c>
      <c r="R463" s="3">
        <v>23911.823202325231</v>
      </c>
      <c r="S463" s="3">
        <v>23897.104610196293</v>
      </c>
      <c r="T463" s="27" t="s">
        <v>41</v>
      </c>
      <c r="U463" t="s">
        <v>41</v>
      </c>
      <c r="V463">
        <v>6.7606817440389229</v>
      </c>
      <c r="W463" s="3">
        <v>6.7570640786731264</v>
      </c>
      <c r="X463" s="3">
        <v>13.488001810492609</v>
      </c>
      <c r="Y463" s="3">
        <v>13.487587376492609</v>
      </c>
      <c r="Z463" s="3">
        <v>12.168048645511167</v>
      </c>
      <c r="AA463" s="3">
        <v>12.166361056411166</v>
      </c>
      <c r="AB463" s="3">
        <v>2.9132111496877386</v>
      </c>
      <c r="AC463" s="3">
        <f t="shared" si="7"/>
        <v>9.2531499067234275</v>
      </c>
      <c r="AD463" s="21">
        <v>0</v>
      </c>
      <c r="AE463" s="2">
        <f>((Z463*1000)*(O463/100))/'Sq Ft lookup'!$D$9</f>
        <v>0</v>
      </c>
      <c r="AF463" s="26">
        <f>(100-J463)/100*Y463*1000/'Sq Ft lookup'!$D$9</f>
        <v>1.7421033315608128</v>
      </c>
      <c r="AG463" s="26">
        <f>(100-K463)/100*Z463*1000/'Sq Ft lookup'!$D$9</f>
        <v>1.5707931104878468</v>
      </c>
    </row>
    <row r="464" spans="1:33">
      <c r="A464" t="s">
        <v>2322</v>
      </c>
      <c r="B464" t="s">
        <v>2309</v>
      </c>
      <c r="C464" t="s">
        <v>1808</v>
      </c>
      <c r="D464" t="s">
        <v>2310</v>
      </c>
      <c r="E464" t="s">
        <v>1810</v>
      </c>
      <c r="F464">
        <v>2004</v>
      </c>
      <c r="G464" t="s">
        <v>51</v>
      </c>
      <c r="H464" t="s">
        <v>52</v>
      </c>
      <c r="I464" t="s">
        <v>53</v>
      </c>
      <c r="J464" s="2">
        <v>85.344751714074945</v>
      </c>
      <c r="K464" s="2">
        <v>85.357947267592564</v>
      </c>
      <c r="L464" s="2">
        <v>92.519569019614863</v>
      </c>
      <c r="M464" s="2">
        <v>92.524907660048711</v>
      </c>
      <c r="N464" s="2">
        <v>0</v>
      </c>
      <c r="O464" s="2">
        <v>0</v>
      </c>
      <c r="P464" s="2">
        <v>0</v>
      </c>
      <c r="Q464" s="2">
        <v>0</v>
      </c>
      <c r="R464" s="3">
        <v>19936.852705331494</v>
      </c>
      <c r="S464" s="3">
        <v>19921.867781699533</v>
      </c>
      <c r="T464" s="27" t="s">
        <v>41</v>
      </c>
      <c r="U464" t="s">
        <v>41</v>
      </c>
      <c r="V464">
        <v>3.0739413552637282</v>
      </c>
      <c r="W464" s="3">
        <v>3.0717472758574846</v>
      </c>
      <c r="X464" s="3">
        <v>9.4982747255338005</v>
      </c>
      <c r="Y464" s="3">
        <v>9.4975486884338007</v>
      </c>
      <c r="Z464" s="3">
        <v>2.9682272427061842</v>
      </c>
      <c r="AA464" s="3">
        <v>2.9676142945061836</v>
      </c>
      <c r="AB464" s="3">
        <v>2.8653529335793246</v>
      </c>
      <c r="AC464" s="3">
        <f t="shared" si="7"/>
        <v>0.102261360926859</v>
      </c>
      <c r="AD464" s="21">
        <v>0</v>
      </c>
      <c r="AE464" s="2">
        <f>((Z464*1000)*(O464/100))/'Sq Ft lookup'!$D$9</f>
        <v>0</v>
      </c>
      <c r="AF464" s="26">
        <f>(100-J464)/100*Y464*1000/'Sq Ft lookup'!$D$9</f>
        <v>0.69317198275228697</v>
      </c>
      <c r="AG464" s="26">
        <f>(100-K464)/100*Z464*1000/'Sq Ft lookup'!$D$9</f>
        <v>0.2164389432742643</v>
      </c>
    </row>
    <row r="465" spans="1:33">
      <c r="A465" t="s">
        <v>2323</v>
      </c>
      <c r="B465" t="s">
        <v>2309</v>
      </c>
      <c r="C465" t="s">
        <v>1808</v>
      </c>
      <c r="D465" t="s">
        <v>2310</v>
      </c>
      <c r="E465" t="s">
        <v>1810</v>
      </c>
      <c r="F465">
        <v>2004</v>
      </c>
      <c r="G465" t="s">
        <v>55</v>
      </c>
      <c r="H465" t="s">
        <v>225</v>
      </c>
      <c r="I465" t="s">
        <v>40</v>
      </c>
      <c r="J465" s="2">
        <v>86.611246471943133</v>
      </c>
      <c r="K465" s="2">
        <v>86.725870247166114</v>
      </c>
      <c r="L465" s="2">
        <v>81.698082504593074</v>
      </c>
      <c r="M465" s="2">
        <v>81.754753080731973</v>
      </c>
      <c r="N465" s="2">
        <v>0</v>
      </c>
      <c r="O465" s="2">
        <v>0</v>
      </c>
      <c r="P465" s="2">
        <v>0</v>
      </c>
      <c r="Q465" s="2">
        <v>0</v>
      </c>
      <c r="R465" s="3">
        <v>31646.148598219042</v>
      </c>
      <c r="S465" s="3">
        <v>31544.384085465921</v>
      </c>
      <c r="T465" s="27" t="s">
        <v>41</v>
      </c>
      <c r="U465" t="s">
        <v>41</v>
      </c>
      <c r="V465">
        <v>14.317704452960751</v>
      </c>
      <c r="W465" s="3">
        <v>14.273329426855229</v>
      </c>
      <c r="X465" s="3">
        <v>13.43385600500765</v>
      </c>
      <c r="Y465" s="3">
        <v>13.415719673236149</v>
      </c>
      <c r="Z465" s="3">
        <v>9.1782465545441667</v>
      </c>
      <c r="AA465" s="3">
        <v>9.1625033016128548</v>
      </c>
      <c r="AB465" s="3">
        <v>5.057995031321104</v>
      </c>
      <c r="AC465" s="3">
        <f t="shared" si="7"/>
        <v>4.1045082702917508</v>
      </c>
      <c r="AD465" s="21">
        <v>0</v>
      </c>
      <c r="AE465" s="2">
        <f>((Z465*1000)*(O465/100))/'Sq Ft lookup'!$D$9</f>
        <v>0</v>
      </c>
      <c r="AF465" s="26">
        <f>(100-J465)/100*Y465*1000/'Sq Ft lookup'!$D$9</f>
        <v>0.89452073758198425</v>
      </c>
      <c r="AG465" s="26">
        <f>(100-K465)/100*Z465*1000/'Sq Ft lookup'!$D$9</f>
        <v>0.60673922145677206</v>
      </c>
    </row>
    <row r="466" spans="1:33">
      <c r="A466" t="s">
        <v>2324</v>
      </c>
      <c r="B466" t="s">
        <v>2309</v>
      </c>
      <c r="C466" t="s">
        <v>1808</v>
      </c>
      <c r="D466" t="s">
        <v>2310</v>
      </c>
      <c r="E466" t="s">
        <v>1810</v>
      </c>
      <c r="F466">
        <v>2004</v>
      </c>
      <c r="G466" t="s">
        <v>55</v>
      </c>
      <c r="H466" t="s">
        <v>56</v>
      </c>
      <c r="I466" t="s">
        <v>57</v>
      </c>
      <c r="J466" s="2">
        <v>87.979317787573748</v>
      </c>
      <c r="K466" s="2">
        <v>88.088715987092257</v>
      </c>
      <c r="L466" s="2">
        <v>89.886779956887878</v>
      </c>
      <c r="M466" s="2">
        <v>89.916200089313904</v>
      </c>
      <c r="N466" s="2">
        <v>0</v>
      </c>
      <c r="O466" s="2">
        <v>0</v>
      </c>
      <c r="P466" s="2">
        <v>0</v>
      </c>
      <c r="Q466" s="2">
        <v>0</v>
      </c>
      <c r="R466" s="3">
        <v>31144.439283823525</v>
      </c>
      <c r="S466" s="3">
        <v>31039.492178283632</v>
      </c>
      <c r="T466" s="27" t="s">
        <v>41</v>
      </c>
      <c r="U466" t="s">
        <v>41</v>
      </c>
      <c r="V466">
        <v>3.2056578044672892</v>
      </c>
      <c r="W466" s="3">
        <v>3.1963267918833513</v>
      </c>
      <c r="X466" s="3">
        <v>13.338348817695973</v>
      </c>
      <c r="Y466" s="3">
        <v>13.319889753895973</v>
      </c>
      <c r="Z466" s="3">
        <v>2.3149370796502646</v>
      </c>
      <c r="AA466" s="3">
        <v>2.3104862895502647</v>
      </c>
      <c r="AB466" s="3">
        <v>5.0579186313211029</v>
      </c>
      <c r="AC466" s="3">
        <f t="shared" si="7"/>
        <v>-2.7474323417708382</v>
      </c>
      <c r="AD466" s="21">
        <v>0</v>
      </c>
      <c r="AE466" s="2">
        <f>((Z466*1000)*(O466/100))/'Sq Ft lookup'!$D$9</f>
        <v>0</v>
      </c>
      <c r="AF466" s="26">
        <f>(100-J466)/100*Y466*1000/'Sq Ft lookup'!$D$9</f>
        <v>0.79738128404450204</v>
      </c>
      <c r="AG466" s="26">
        <f>(100-K466)/100*Z466*1000/'Sq Ft lookup'!$D$9</f>
        <v>0.13732008479942998</v>
      </c>
    </row>
    <row r="467" spans="1:33">
      <c r="A467" t="s">
        <v>2325</v>
      </c>
      <c r="B467" t="s">
        <v>2309</v>
      </c>
      <c r="C467" t="s">
        <v>1808</v>
      </c>
      <c r="D467" t="s">
        <v>2310</v>
      </c>
      <c r="E467" t="s">
        <v>1810</v>
      </c>
      <c r="F467">
        <v>2004</v>
      </c>
      <c r="G467" t="s">
        <v>75</v>
      </c>
      <c r="H467" t="s">
        <v>235</v>
      </c>
      <c r="I467" t="s">
        <v>63</v>
      </c>
      <c r="J467" s="2">
        <v>73.085118969774427</v>
      </c>
      <c r="K467" s="2">
        <v>73.214084991102098</v>
      </c>
      <c r="L467" s="2">
        <v>92.484573028696914</v>
      </c>
      <c r="M467" s="2">
        <v>92.51420234439874</v>
      </c>
      <c r="N467" s="2">
        <v>0</v>
      </c>
      <c r="O467" s="2">
        <v>0</v>
      </c>
      <c r="P467" s="2">
        <v>0</v>
      </c>
      <c r="Q467" s="2">
        <v>0</v>
      </c>
      <c r="R467" s="3">
        <v>17628.551238870376</v>
      </c>
      <c r="S467" s="3">
        <v>17559.625944636504</v>
      </c>
      <c r="T467" s="27" t="s">
        <v>41</v>
      </c>
      <c r="U467" t="s">
        <v>41</v>
      </c>
      <c r="V467">
        <v>4.3204806031589866</v>
      </c>
      <c r="W467" s="3">
        <v>4.3034443552001989</v>
      </c>
      <c r="X467" s="3">
        <v>9.322372997302061</v>
      </c>
      <c r="Y467" s="3">
        <v>9.3172338079020598</v>
      </c>
      <c r="Z467" s="3">
        <v>3.6268333738502783</v>
      </c>
      <c r="AA467" s="3">
        <v>3.6231920126502786</v>
      </c>
      <c r="AB467" s="3">
        <v>13.63452129530495</v>
      </c>
      <c r="AC467" s="3">
        <f t="shared" si="7"/>
        <v>-10.011329282654671</v>
      </c>
      <c r="AD467" s="21">
        <v>0</v>
      </c>
      <c r="AE467" s="2">
        <f>((Z467*1000)*(O467/100))/'Sq Ft lookup'!$D$9</f>
        <v>0</v>
      </c>
      <c r="AF467" s="26">
        <f>(100-J467)/100*Y467*1000/'Sq Ft lookup'!$D$9</f>
        <v>1.2488657344147387</v>
      </c>
      <c r="AG467" s="26">
        <f>(100-K467)/100*Z467*1000/'Sq Ft lookup'!$D$9</f>
        <v>0.48380503238739042</v>
      </c>
    </row>
    <row r="468" spans="1:33">
      <c r="A468" t="s">
        <v>2326</v>
      </c>
      <c r="B468" t="s">
        <v>2309</v>
      </c>
      <c r="C468" t="s">
        <v>1808</v>
      </c>
      <c r="D468" t="s">
        <v>2310</v>
      </c>
      <c r="E468" t="s">
        <v>1810</v>
      </c>
      <c r="F468">
        <v>2004</v>
      </c>
      <c r="G468" t="s">
        <v>75</v>
      </c>
      <c r="H468" t="s">
        <v>76</v>
      </c>
      <c r="I468" t="s">
        <v>77</v>
      </c>
      <c r="J468" s="2">
        <v>70.997297404940056</v>
      </c>
      <c r="K468" s="2">
        <v>71.052975303522587</v>
      </c>
      <c r="L468" s="2">
        <v>88.014484339021976</v>
      </c>
      <c r="M468" s="2">
        <v>88.050961103099723</v>
      </c>
      <c r="N468" s="2">
        <v>0</v>
      </c>
      <c r="O468" s="2">
        <v>0</v>
      </c>
      <c r="P468" s="2">
        <v>0</v>
      </c>
      <c r="Q468" s="2">
        <v>0</v>
      </c>
      <c r="R468" s="3">
        <v>17333.987709785</v>
      </c>
      <c r="S468" s="3">
        <v>17270.619547194976</v>
      </c>
      <c r="T468" s="27" t="s">
        <v>41</v>
      </c>
      <c r="U468" t="s">
        <v>41</v>
      </c>
      <c r="V468">
        <v>7.8998835594119345</v>
      </c>
      <c r="W468" s="3">
        <v>7.8758349053803443</v>
      </c>
      <c r="X468" s="3">
        <v>9.1795342160160249</v>
      </c>
      <c r="Y468" s="3">
        <v>9.1748093762160234</v>
      </c>
      <c r="Z468" s="3">
        <v>5.0797168091307636</v>
      </c>
      <c r="AA468" s="3">
        <v>5.0700863960307627</v>
      </c>
      <c r="AB468" s="3">
        <v>13.636406359204949</v>
      </c>
      <c r="AC468" s="3">
        <f t="shared" si="7"/>
        <v>-8.5663199631741875</v>
      </c>
      <c r="AD468" s="21">
        <v>0</v>
      </c>
      <c r="AE468" s="2">
        <f>((Z468*1000)*(O468/100))/'Sq Ft lookup'!$D$9</f>
        <v>0</v>
      </c>
      <c r="AF468" s="26">
        <f>(100-J468)/100*Y468*1000/'Sq Ft lookup'!$D$9</f>
        <v>1.325170655900203</v>
      </c>
      <c r="AG468" s="26">
        <f>(100-K468)/100*Z468*1000/'Sq Ft lookup'!$D$9</f>
        <v>0.73228430241543652</v>
      </c>
    </row>
    <row r="469" spans="1:33">
      <c r="A469" t="s">
        <v>2327</v>
      </c>
      <c r="B469" t="s">
        <v>2309</v>
      </c>
      <c r="C469" t="s">
        <v>1808</v>
      </c>
      <c r="D469" t="s">
        <v>2310</v>
      </c>
      <c r="E469" t="s">
        <v>1810</v>
      </c>
      <c r="F469">
        <v>2004</v>
      </c>
      <c r="G469" t="s">
        <v>61</v>
      </c>
      <c r="H469" t="s">
        <v>62</v>
      </c>
      <c r="I469" t="s">
        <v>63</v>
      </c>
      <c r="J469" s="2">
        <v>62.038926683307302</v>
      </c>
      <c r="K469" s="2">
        <v>62.29801687727965</v>
      </c>
      <c r="L469" s="2">
        <v>86.719167662448584</v>
      </c>
      <c r="M469" s="2">
        <v>86.798013223746835</v>
      </c>
      <c r="N469" s="2">
        <v>0</v>
      </c>
      <c r="O469" s="2">
        <v>0</v>
      </c>
      <c r="P469" s="2">
        <v>0</v>
      </c>
      <c r="Q469" s="2">
        <v>0</v>
      </c>
      <c r="R469" s="3">
        <v>15846.947698668402</v>
      </c>
      <c r="S469" s="3">
        <v>15737.586741891435</v>
      </c>
      <c r="T469" s="27" t="s">
        <v>41</v>
      </c>
      <c r="U469" t="s">
        <v>41</v>
      </c>
      <c r="V469">
        <v>2.8550674140434245</v>
      </c>
      <c r="W469" s="3">
        <v>2.838111584066064</v>
      </c>
      <c r="X469" s="3">
        <v>5.6938181946773598</v>
      </c>
      <c r="Y469" s="3">
        <v>5.6828874766773607</v>
      </c>
      <c r="Z469" s="3">
        <v>3.1816262638278721</v>
      </c>
      <c r="AA469" s="3">
        <v>3.1751981918278718</v>
      </c>
      <c r="AB469" s="3">
        <v>2.3019948142297446</v>
      </c>
      <c r="AC469" s="3">
        <f t="shared" si="7"/>
        <v>0.87320337759812716</v>
      </c>
      <c r="AD469" s="21">
        <v>0</v>
      </c>
      <c r="AE469" s="2">
        <f>((Z469*1000)*(O469/100))/'Sq Ft lookup'!$D$9</f>
        <v>0</v>
      </c>
      <c r="AF469" s="26">
        <f>(100-J469)/100*Y469*1000/'Sq Ft lookup'!$D$9</f>
        <v>1.0743451601228291</v>
      </c>
      <c r="AG469" s="26">
        <f>(100-K469)/100*Z469*1000/'Sq Ft lookup'!$D$9</f>
        <v>0.59737858417152512</v>
      </c>
    </row>
    <row r="470" spans="1:33">
      <c r="A470" t="s">
        <v>2328</v>
      </c>
      <c r="B470" t="s">
        <v>2329</v>
      </c>
      <c r="C470" t="s">
        <v>1808</v>
      </c>
      <c r="D470" t="s">
        <v>2330</v>
      </c>
      <c r="E470" t="s">
        <v>1810</v>
      </c>
      <c r="F470">
        <v>2004</v>
      </c>
      <c r="G470" t="s">
        <v>79</v>
      </c>
      <c r="H470" t="s">
        <v>62</v>
      </c>
      <c r="I470" t="s">
        <v>70</v>
      </c>
      <c r="J470" s="2">
        <v>34.703889501915953</v>
      </c>
      <c r="K470" s="2">
        <v>36.142299466973107</v>
      </c>
      <c r="L470" s="2">
        <v>81.036856047604431</v>
      </c>
      <c r="M470" s="2">
        <v>81.776211707562098</v>
      </c>
      <c r="N470" s="2">
        <v>0</v>
      </c>
      <c r="O470" s="2">
        <v>0</v>
      </c>
      <c r="P470" s="2">
        <v>0</v>
      </c>
      <c r="Q470" s="2">
        <v>0</v>
      </c>
      <c r="R470" s="3">
        <v>13527.393443908944</v>
      </c>
      <c r="S470" s="3">
        <v>12990.515855386324</v>
      </c>
      <c r="T470" s="27" t="s">
        <v>41</v>
      </c>
      <c r="U470" t="s">
        <v>41</v>
      </c>
      <c r="V470">
        <v>3.1139616628297322</v>
      </c>
      <c r="W470" s="3">
        <v>2.9925018198529933</v>
      </c>
      <c r="X470" s="3">
        <v>4.2175740077970918</v>
      </c>
      <c r="Y470" s="3">
        <v>4.1756190765269015</v>
      </c>
      <c r="Z470" s="3">
        <v>3.7305726636957082</v>
      </c>
      <c r="AA470" s="3">
        <v>3.6763794938750811</v>
      </c>
      <c r="AB470" s="3">
        <v>2.3049560438199119</v>
      </c>
      <c r="AC470" s="3">
        <f t="shared" si="7"/>
        <v>1.3714234500551692</v>
      </c>
      <c r="AD470" s="21">
        <v>0</v>
      </c>
      <c r="AE470" s="2">
        <f>((Z470*1000)*(O470/100))/'Sq Ft lookup'!$D$9</f>
        <v>0</v>
      </c>
      <c r="AF470" s="26">
        <f>(100-J470)/100*Y470*1000/'Sq Ft lookup'!$D$9</f>
        <v>1.3578271146354992</v>
      </c>
      <c r="AG470" s="26">
        <f>(100-K470)/100*Z470*1000/'Sq Ft lookup'!$D$9</f>
        <v>1.1863834261702042</v>
      </c>
    </row>
    <row r="471" spans="1:33">
      <c r="A471" t="s">
        <v>2331</v>
      </c>
      <c r="B471" t="s">
        <v>2329</v>
      </c>
      <c r="C471" t="s">
        <v>1808</v>
      </c>
      <c r="D471" t="s">
        <v>2330</v>
      </c>
      <c r="E471" t="s">
        <v>1810</v>
      </c>
      <c r="F471">
        <v>2004</v>
      </c>
      <c r="G471" t="s">
        <v>81</v>
      </c>
      <c r="H471" t="s">
        <v>82</v>
      </c>
      <c r="I471" t="s">
        <v>77</v>
      </c>
      <c r="J471" s="2">
        <v>49.263990408631223</v>
      </c>
      <c r="K471" s="2">
        <v>50.584719124319967</v>
      </c>
      <c r="L471" s="2">
        <v>75.307904740673877</v>
      </c>
      <c r="M471" s="2">
        <v>76.342042343265987</v>
      </c>
      <c r="N471" s="2">
        <v>0</v>
      </c>
      <c r="O471" s="2">
        <v>0</v>
      </c>
      <c r="P471" s="2">
        <v>0</v>
      </c>
      <c r="Q471" s="2">
        <v>0</v>
      </c>
      <c r="R471" s="3">
        <v>13762.225294211981</v>
      </c>
      <c r="S471" s="3">
        <v>13188.190667616787</v>
      </c>
      <c r="T471" s="27" t="s">
        <v>41</v>
      </c>
      <c r="U471" t="s">
        <v>41</v>
      </c>
      <c r="V471">
        <v>6.3855023846112013</v>
      </c>
      <c r="W471" s="3">
        <v>6.1179232260268197</v>
      </c>
      <c r="X471" s="3">
        <v>4.8387213398126958</v>
      </c>
      <c r="Y471" s="3">
        <v>4.7693051236266957</v>
      </c>
      <c r="Z471" s="3">
        <v>3.3588140085911093</v>
      </c>
      <c r="AA471" s="3">
        <v>3.2955516595416099</v>
      </c>
      <c r="AB471" s="3">
        <v>2.913949370341522</v>
      </c>
      <c r="AC471" s="3">
        <f t="shared" si="7"/>
        <v>0.38160228920008787</v>
      </c>
      <c r="AD471" s="21">
        <v>0</v>
      </c>
      <c r="AE471" s="2">
        <f>((Z471*1000)*(O471/100))/'Sq Ft lookup'!$D$9</f>
        <v>0</v>
      </c>
      <c r="AF471" s="26">
        <f>(100-J471)/100*Y471*1000/'Sq Ft lookup'!$D$9</f>
        <v>1.2050573231896826</v>
      </c>
      <c r="AG471" s="26">
        <f>(100-K471)/100*Z471*1000/'Sq Ft lookup'!$D$9</f>
        <v>0.82657737870367753</v>
      </c>
    </row>
    <row r="472" spans="1:33">
      <c r="A472" t="s">
        <v>2332</v>
      </c>
      <c r="B472" t="s">
        <v>2329</v>
      </c>
      <c r="C472" t="s">
        <v>1808</v>
      </c>
      <c r="D472" t="s">
        <v>2330</v>
      </c>
      <c r="E472" t="s">
        <v>1810</v>
      </c>
      <c r="F472">
        <v>2004</v>
      </c>
      <c r="G472" t="s">
        <v>59</v>
      </c>
      <c r="H472" t="s">
        <v>44</v>
      </c>
      <c r="I472" t="s">
        <v>45</v>
      </c>
      <c r="J472" s="2">
        <v>42.609028884102372</v>
      </c>
      <c r="K472" s="2">
        <v>44.423409184322672</v>
      </c>
      <c r="L472" s="2">
        <v>83.241055456591212</v>
      </c>
      <c r="M472" s="2">
        <v>83.744340235282749</v>
      </c>
      <c r="N472" s="2">
        <v>0</v>
      </c>
      <c r="O472" s="2">
        <v>0</v>
      </c>
      <c r="P472" s="2">
        <v>0</v>
      </c>
      <c r="Q472" s="2">
        <v>0</v>
      </c>
      <c r="R472" s="3">
        <v>16564.502612862863</v>
      </c>
      <c r="S472" s="3">
        <v>16039.655633705504</v>
      </c>
      <c r="T472" s="27" t="s">
        <v>41</v>
      </c>
      <c r="U472" t="s">
        <v>41</v>
      </c>
      <c r="V472">
        <v>2.3657779567548678</v>
      </c>
      <c r="W472" s="3">
        <v>2.2947159267295336</v>
      </c>
      <c r="X472" s="3">
        <v>5.5641045796722031</v>
      </c>
      <c r="Y472" s="3">
        <v>5.5165085674819538</v>
      </c>
      <c r="Z472" s="3">
        <v>4.960509475755666</v>
      </c>
      <c r="AA472" s="3">
        <v>4.8866410557430351</v>
      </c>
      <c r="AB472" s="3">
        <v>12.118923352386879</v>
      </c>
      <c r="AC472" s="3">
        <f t="shared" si="7"/>
        <v>-7.2322822966438443</v>
      </c>
      <c r="AD472" s="21">
        <v>0</v>
      </c>
      <c r="AE472" s="2">
        <f>((Z472*1000)*(O472/100))/'Sq Ft lookup'!$D$9</f>
        <v>0</v>
      </c>
      <c r="AF472" s="26">
        <f>(100-J472)/100*Y472*1000/'Sq Ft lookup'!$D$9</f>
        <v>1.5766821905227022</v>
      </c>
      <c r="AG472" s="26">
        <f>(100-K472)/100*Z472*1000/'Sq Ft lookup'!$D$9</f>
        <v>1.3729492299370654</v>
      </c>
    </row>
    <row r="473" spans="1:33">
      <c r="A473" t="s">
        <v>2333</v>
      </c>
      <c r="B473" t="s">
        <v>2329</v>
      </c>
      <c r="C473" t="s">
        <v>1808</v>
      </c>
      <c r="D473" t="s">
        <v>2330</v>
      </c>
      <c r="E473" t="s">
        <v>1810</v>
      </c>
      <c r="F473">
        <v>2004</v>
      </c>
      <c r="G473" t="s">
        <v>68</v>
      </c>
      <c r="H473" t="s">
        <v>69</v>
      </c>
      <c r="I473" t="s">
        <v>70</v>
      </c>
      <c r="J473" s="2">
        <v>55.804491425904004</v>
      </c>
      <c r="K473" s="2">
        <v>58.298378944835015</v>
      </c>
      <c r="L473" s="2">
        <v>89.553948939331491</v>
      </c>
      <c r="M473" s="2">
        <v>90.211639986534337</v>
      </c>
      <c r="N473" s="2">
        <v>0</v>
      </c>
      <c r="O473" s="2">
        <v>0</v>
      </c>
      <c r="P473" s="2">
        <v>0</v>
      </c>
      <c r="Q473" s="2">
        <v>0</v>
      </c>
      <c r="R473" s="3">
        <v>8693.249326910096</v>
      </c>
      <c r="S473" s="3">
        <v>8137.211436382966</v>
      </c>
      <c r="T473" s="27" t="s">
        <v>41</v>
      </c>
      <c r="U473" t="s">
        <v>41</v>
      </c>
      <c r="V473">
        <v>0.97107885003977579</v>
      </c>
      <c r="W473" s="3">
        <v>0.90992152829844208</v>
      </c>
      <c r="X473" s="3">
        <v>3.0297415923792022</v>
      </c>
      <c r="Y473" s="3">
        <v>2.9959579424883103</v>
      </c>
      <c r="Z473" s="3">
        <v>1.6814497835899918</v>
      </c>
      <c r="AA473" s="3">
        <v>1.6114419998576079</v>
      </c>
      <c r="AB473" s="3">
        <v>13.623815299680306</v>
      </c>
      <c r="AC473" s="3">
        <f t="shared" si="7"/>
        <v>-12.012373299822698</v>
      </c>
      <c r="AD473" s="21">
        <v>0</v>
      </c>
      <c r="AE473" s="2">
        <f>((Z473*1000)*(O473/100))/'Sq Ft lookup'!$D$9</f>
        <v>0</v>
      </c>
      <c r="AF473" s="26">
        <f>(100-J473)/100*Y473*1000/'Sq Ft lookup'!$D$9</f>
        <v>0.65940181740474657</v>
      </c>
      <c r="AG473" s="26">
        <f>(100-K473)/100*Z473*1000/'Sq Ft lookup'!$D$9</f>
        <v>0.34919911204461657</v>
      </c>
    </row>
    <row r="474" spans="1:33">
      <c r="A474" t="s">
        <v>2334</v>
      </c>
      <c r="B474" t="s">
        <v>2329</v>
      </c>
      <c r="C474" t="s">
        <v>1808</v>
      </c>
      <c r="D474" t="s">
        <v>2330</v>
      </c>
      <c r="E474" t="s">
        <v>1810</v>
      </c>
      <c r="F474">
        <v>2004</v>
      </c>
      <c r="G474" t="s">
        <v>47</v>
      </c>
      <c r="H474" t="s">
        <v>220</v>
      </c>
      <c r="I474" t="s">
        <v>57</v>
      </c>
      <c r="J474" s="2">
        <v>61.574946308940561</v>
      </c>
      <c r="K474" s="2">
        <v>62.510711688372631</v>
      </c>
      <c r="L474" s="2">
        <v>87.688339503566652</v>
      </c>
      <c r="M474" s="2">
        <v>87.976852441687129</v>
      </c>
      <c r="N474" s="2">
        <v>0</v>
      </c>
      <c r="O474" s="2">
        <v>0</v>
      </c>
      <c r="P474" s="2">
        <v>0</v>
      </c>
      <c r="Q474" s="2">
        <v>0</v>
      </c>
      <c r="R474" s="3">
        <v>30027.839399099215</v>
      </c>
      <c r="S474" s="3">
        <v>29311.849010396625</v>
      </c>
      <c r="T474" s="27" t="s">
        <v>41</v>
      </c>
      <c r="U474" t="s">
        <v>41</v>
      </c>
      <c r="V474">
        <v>6.1148089673453976</v>
      </c>
      <c r="W474" s="3">
        <v>5.9714398968356068</v>
      </c>
      <c r="X474" s="3">
        <v>14.922104803599677</v>
      </c>
      <c r="Y474" s="3">
        <v>14.869038771745533</v>
      </c>
      <c r="Z474" s="3">
        <v>13.639980625004952</v>
      </c>
      <c r="AA474" s="3">
        <v>13.502678393857568</v>
      </c>
      <c r="AB474" s="3">
        <v>13.634456321239607</v>
      </c>
      <c r="AC474" s="3">
        <f t="shared" si="7"/>
        <v>-0.13177792738203919</v>
      </c>
      <c r="AD474" s="21">
        <v>0</v>
      </c>
      <c r="AE474" s="2">
        <f>((Z474*1000)*(O474/100))/'Sq Ft lookup'!$D$9</f>
        <v>0</v>
      </c>
      <c r="AF474" s="26">
        <f>(100-J474)/100*Y474*1000/'Sq Ft lookup'!$D$9</f>
        <v>2.8453367188185594</v>
      </c>
      <c r="AG474" s="26">
        <f>(100-K474)/100*Z474*1000/'Sq Ft lookup'!$D$9</f>
        <v>2.5465795130270013</v>
      </c>
    </row>
    <row r="475" spans="1:33">
      <c r="A475" t="s">
        <v>2335</v>
      </c>
      <c r="B475" t="s">
        <v>2329</v>
      </c>
      <c r="C475" t="s">
        <v>1808</v>
      </c>
      <c r="D475" t="s">
        <v>2330</v>
      </c>
      <c r="E475" t="s">
        <v>1810</v>
      </c>
      <c r="F475">
        <v>2004</v>
      </c>
      <c r="G475" t="s">
        <v>47</v>
      </c>
      <c r="H475" t="s">
        <v>39</v>
      </c>
      <c r="I475" t="s">
        <v>40</v>
      </c>
      <c r="J475" s="2">
        <v>89.124152943842589</v>
      </c>
      <c r="K475" s="2">
        <v>89.667516547241206</v>
      </c>
      <c r="L475" s="2">
        <v>95.897029902181586</v>
      </c>
      <c r="M475" s="2">
        <v>95.993782735138538</v>
      </c>
      <c r="N475" s="2">
        <v>0</v>
      </c>
      <c r="O475" s="2">
        <v>0</v>
      </c>
      <c r="P475" s="2">
        <v>0</v>
      </c>
      <c r="Q475" s="2">
        <v>0</v>
      </c>
      <c r="R475" s="3">
        <v>30488.33448645052</v>
      </c>
      <c r="S475" s="3">
        <v>29774.17080639955</v>
      </c>
      <c r="T475" s="27" t="s">
        <v>41</v>
      </c>
      <c r="U475" t="s">
        <v>41</v>
      </c>
      <c r="V475">
        <v>4.7452886077079546</v>
      </c>
      <c r="W475" s="3">
        <v>4.6332967140109247</v>
      </c>
      <c r="X475" s="3">
        <v>15.122328096247418</v>
      </c>
      <c r="Y475" s="3">
        <v>15.069397451936231</v>
      </c>
      <c r="Z475" s="3">
        <v>2.3061072481199121</v>
      </c>
      <c r="AA475" s="3">
        <v>2.2231399565061962</v>
      </c>
      <c r="AB475" s="3">
        <v>2.2990228169270859</v>
      </c>
      <c r="AC475" s="3">
        <f t="shared" si="7"/>
        <v>-7.5882860420889653E-2</v>
      </c>
      <c r="AD475" s="21">
        <v>0</v>
      </c>
      <c r="AE475" s="2">
        <f>((Z475*1000)*(O475/100))/'Sq Ft lookup'!$D$9</f>
        <v>0</v>
      </c>
      <c r="AF475" s="26">
        <f>(100-J475)/100*Y475*1000/'Sq Ft lookup'!$D$9</f>
        <v>0.8161975195005311</v>
      </c>
      <c r="AG475" s="26">
        <f>(100-K475)/100*Z475*1000/'Sq Ft lookup'!$D$9</f>
        <v>0.11866441723847664</v>
      </c>
    </row>
    <row r="476" spans="1:33">
      <c r="A476" t="s">
        <v>2336</v>
      </c>
      <c r="B476" t="s">
        <v>2329</v>
      </c>
      <c r="C476" t="s">
        <v>1808</v>
      </c>
      <c r="D476" t="s">
        <v>2330</v>
      </c>
      <c r="E476" t="s">
        <v>1810</v>
      </c>
      <c r="F476">
        <v>2004</v>
      </c>
      <c r="G476" t="s">
        <v>49</v>
      </c>
      <c r="H476" t="s">
        <v>44</v>
      </c>
      <c r="I476" t="s">
        <v>45</v>
      </c>
      <c r="J476" s="2">
        <v>41.246073049170192</v>
      </c>
      <c r="K476" s="2">
        <v>43.054542246910977</v>
      </c>
      <c r="L476" s="2">
        <v>82.025857603621603</v>
      </c>
      <c r="M476" s="2">
        <v>82.527660106294462</v>
      </c>
      <c r="N476" s="2">
        <v>0</v>
      </c>
      <c r="O476" s="2">
        <v>0</v>
      </c>
      <c r="P476" s="2">
        <v>0</v>
      </c>
      <c r="Q476" s="2">
        <v>0</v>
      </c>
      <c r="R476" s="3">
        <v>17983.138507723903</v>
      </c>
      <c r="S476" s="3">
        <v>17462.320089642431</v>
      </c>
      <c r="T476" s="27" t="s">
        <v>41</v>
      </c>
      <c r="U476" t="s">
        <v>41</v>
      </c>
      <c r="V476">
        <v>2.5258614706390095</v>
      </c>
      <c r="W476" s="3">
        <v>2.4552821218203214</v>
      </c>
      <c r="X476" s="3">
        <v>5.5391441387833522</v>
      </c>
      <c r="Y476" s="3">
        <v>5.4777925873149966</v>
      </c>
      <c r="Z476" s="3">
        <v>5.063168266121103</v>
      </c>
      <c r="AA476" s="3">
        <v>4.9845145594425819</v>
      </c>
      <c r="AB476" s="3">
        <v>2.2882674440930018</v>
      </c>
      <c r="AC476" s="3">
        <f t="shared" si="7"/>
        <v>2.6962471153495802</v>
      </c>
      <c r="AD476" s="21">
        <v>0</v>
      </c>
      <c r="AE476" s="2">
        <f>((Z476*1000)*(O476/100))/'Sq Ft lookup'!$D$9</f>
        <v>0</v>
      </c>
      <c r="AF476" s="26">
        <f>(100-J476)/100*Y476*1000/'Sq Ft lookup'!$D$9</f>
        <v>1.6027979358909479</v>
      </c>
      <c r="AG476" s="26">
        <f>(100-K476)/100*Z476*1000/'Sq Ft lookup'!$D$9</f>
        <v>1.4358786583425311</v>
      </c>
    </row>
    <row r="477" spans="1:33">
      <c r="A477" t="s">
        <v>2337</v>
      </c>
      <c r="B477" t="s">
        <v>2329</v>
      </c>
      <c r="C477" t="s">
        <v>1808</v>
      </c>
      <c r="D477" t="s">
        <v>2330</v>
      </c>
      <c r="E477" t="s">
        <v>1810</v>
      </c>
      <c r="F477">
        <v>2004</v>
      </c>
      <c r="G477" t="s">
        <v>65</v>
      </c>
      <c r="H477" t="s">
        <v>230</v>
      </c>
      <c r="I477" t="s">
        <v>63</v>
      </c>
      <c r="J477" s="2">
        <v>83.015587882706299</v>
      </c>
      <c r="K477" s="2">
        <v>83.531139482669261</v>
      </c>
      <c r="L477" s="2">
        <v>94.494977536538471</v>
      </c>
      <c r="M477" s="2">
        <v>94.633634372707476</v>
      </c>
      <c r="N477" s="2">
        <v>0</v>
      </c>
      <c r="O477" s="2">
        <v>0</v>
      </c>
      <c r="P477" s="2">
        <v>0</v>
      </c>
      <c r="Q477" s="2">
        <v>0</v>
      </c>
      <c r="R477" s="3">
        <v>25260.711841196913</v>
      </c>
      <c r="S477" s="3">
        <v>24651.122262007826</v>
      </c>
      <c r="T477" s="27" t="s">
        <v>41</v>
      </c>
      <c r="U477" t="s">
        <v>41</v>
      </c>
      <c r="V477">
        <v>4.7467400269692783</v>
      </c>
      <c r="W477" s="3">
        <v>4.627151859941149</v>
      </c>
      <c r="X477" s="3">
        <v>12.295737055752793</v>
      </c>
      <c r="Y477" s="3">
        <v>12.255978980104604</v>
      </c>
      <c r="Z477" s="3">
        <v>2.9139464191866518</v>
      </c>
      <c r="AA477" s="3">
        <v>2.8531228802879496</v>
      </c>
      <c r="AB477" s="3">
        <v>2.3221485291175954</v>
      </c>
      <c r="AC477" s="3">
        <f t="shared" si="7"/>
        <v>0.53097435117035419</v>
      </c>
      <c r="AD477" s="21">
        <v>0</v>
      </c>
      <c r="AE477" s="2">
        <f>((Z477*1000)*(O477/100))/'Sq Ft lookup'!$D$9</f>
        <v>0</v>
      </c>
      <c r="AF477" s="26">
        <f>(100-J477)/100*Y477*1000/'Sq Ft lookup'!$D$9</f>
        <v>1.0366563640387727</v>
      </c>
      <c r="AG477" s="26">
        <f>(100-K477)/100*Z477*1000/'Sq Ft lookup'!$D$9</f>
        <v>0.23899092197490204</v>
      </c>
    </row>
    <row r="478" spans="1:33">
      <c r="A478" t="s">
        <v>2338</v>
      </c>
      <c r="B478" t="s">
        <v>2329</v>
      </c>
      <c r="C478" t="s">
        <v>1808</v>
      </c>
      <c r="D478" t="s">
        <v>2330</v>
      </c>
      <c r="E478" t="s">
        <v>1810</v>
      </c>
      <c r="F478">
        <v>2004</v>
      </c>
      <c r="G478" t="s">
        <v>65</v>
      </c>
      <c r="H478" t="s">
        <v>66</v>
      </c>
      <c r="I478" t="s">
        <v>57</v>
      </c>
      <c r="J478" s="2">
        <v>83.067167537797602</v>
      </c>
      <c r="K478" s="2">
        <v>83.626961412653472</v>
      </c>
      <c r="L478" s="2">
        <v>91.016319602997413</v>
      </c>
      <c r="M478" s="2">
        <v>91.228078824744429</v>
      </c>
      <c r="N478" s="2">
        <v>0</v>
      </c>
      <c r="O478" s="2">
        <v>0</v>
      </c>
      <c r="P478" s="2">
        <v>0</v>
      </c>
      <c r="Q478" s="2">
        <v>0</v>
      </c>
      <c r="R478" s="3">
        <v>25640.398614560756</v>
      </c>
      <c r="S478" s="3">
        <v>25030.703897765208</v>
      </c>
      <c r="T478" s="27" t="s">
        <v>41</v>
      </c>
      <c r="U478" t="s">
        <v>41</v>
      </c>
      <c r="V478">
        <v>2.6434249663986624</v>
      </c>
      <c r="W478" s="3">
        <v>2.58110639069176</v>
      </c>
      <c r="X478" s="3">
        <v>12.381625210582573</v>
      </c>
      <c r="Y478" s="3">
        <v>12.34284242477224</v>
      </c>
      <c r="Z478" s="3">
        <v>2.8703243199116906</v>
      </c>
      <c r="AA478" s="3">
        <v>2.790617344084692</v>
      </c>
      <c r="AB478" s="3">
        <v>2.3095489577605108</v>
      </c>
      <c r="AC478" s="3">
        <f t="shared" si="7"/>
        <v>0.48106838632418114</v>
      </c>
      <c r="AD478" s="21">
        <v>0</v>
      </c>
      <c r="AE478" s="2">
        <f>((Z478*1000)*(O478/100))/'Sq Ft lookup'!$D$9</f>
        <v>0</v>
      </c>
      <c r="AF478" s="26">
        <f>(100-J478)/100*Y478*1000/'Sq Ft lookup'!$D$9</f>
        <v>1.0408330821017548</v>
      </c>
      <c r="AG478" s="26">
        <f>(100-K478)/100*Z478*1000/'Sq Ft lookup'!$D$9</f>
        <v>0.23404348031928929</v>
      </c>
    </row>
    <row r="479" spans="1:33">
      <c r="A479" t="s">
        <v>2339</v>
      </c>
      <c r="B479" t="s">
        <v>2329</v>
      </c>
      <c r="C479" t="s">
        <v>1808</v>
      </c>
      <c r="D479" t="s">
        <v>2330</v>
      </c>
      <c r="E479" t="s">
        <v>1810</v>
      </c>
      <c r="F479">
        <v>2004</v>
      </c>
      <c r="G479" t="s">
        <v>72</v>
      </c>
      <c r="H479" t="s">
        <v>73</v>
      </c>
      <c r="I479" t="s">
        <v>63</v>
      </c>
      <c r="J479" s="2">
        <v>77.102255561050526</v>
      </c>
      <c r="K479" s="2">
        <v>77.827430612106596</v>
      </c>
      <c r="L479" s="2">
        <v>89.463329290194622</v>
      </c>
      <c r="M479" s="2">
        <v>89.823223705787427</v>
      </c>
      <c r="N479" s="2">
        <v>0</v>
      </c>
      <c r="O479" s="2">
        <v>0</v>
      </c>
      <c r="P479" s="2">
        <v>0</v>
      </c>
      <c r="Q479" s="2">
        <v>0</v>
      </c>
      <c r="R479" s="3">
        <v>15125.518602562699</v>
      </c>
      <c r="S479" s="3">
        <v>14610.604368767878</v>
      </c>
      <c r="T479" s="27" t="s">
        <v>41</v>
      </c>
      <c r="U479" t="s">
        <v>41</v>
      </c>
      <c r="V479">
        <v>4.3410879976129708</v>
      </c>
      <c r="W479" s="3">
        <v>4.1927281633428217</v>
      </c>
      <c r="X479" s="3">
        <v>7.5763389129633678</v>
      </c>
      <c r="Y479" s="3">
        <v>7.5271476405266018</v>
      </c>
      <c r="Z479" s="3">
        <v>2.5952938931031015</v>
      </c>
      <c r="AA479" s="3">
        <v>2.5387681902261967</v>
      </c>
      <c r="AB479" s="3">
        <v>9.1701719943878288</v>
      </c>
      <c r="AC479" s="3">
        <f t="shared" si="7"/>
        <v>-6.6314038041616321</v>
      </c>
      <c r="AD479" s="21">
        <v>0</v>
      </c>
      <c r="AE479" s="2">
        <f>((Z479*1000)*(O479/100))/'Sq Ft lookup'!$D$9</f>
        <v>0</v>
      </c>
      <c r="AF479" s="26">
        <f>(100-J479)/100*Y479*1000/'Sq Ft lookup'!$D$9</f>
        <v>0.85834015451703016</v>
      </c>
      <c r="AG479" s="26">
        <f>(100-K479)/100*Z479*1000/'Sq Ft lookup'!$D$9</f>
        <v>0.28657536816137713</v>
      </c>
    </row>
    <row r="480" spans="1:33">
      <c r="A480" t="s">
        <v>2340</v>
      </c>
      <c r="B480" t="s">
        <v>2329</v>
      </c>
      <c r="C480" t="s">
        <v>1808</v>
      </c>
      <c r="D480" t="s">
        <v>2330</v>
      </c>
      <c r="E480" t="s">
        <v>1810</v>
      </c>
      <c r="F480">
        <v>2004</v>
      </c>
      <c r="G480" t="s">
        <v>38</v>
      </c>
      <c r="H480" t="s">
        <v>39</v>
      </c>
      <c r="I480" t="s">
        <v>40</v>
      </c>
      <c r="J480" s="2">
        <v>89.621999301413226</v>
      </c>
      <c r="K480" s="2">
        <v>90.18602118733709</v>
      </c>
      <c r="L480" s="2">
        <v>95.020041739674639</v>
      </c>
      <c r="M480" s="2">
        <v>95.122418550502601</v>
      </c>
      <c r="N480" s="2">
        <v>0</v>
      </c>
      <c r="O480" s="2">
        <v>0</v>
      </c>
      <c r="P480" s="2">
        <v>0</v>
      </c>
      <c r="Q480" s="2">
        <v>0</v>
      </c>
      <c r="R480" s="3">
        <v>35112.388262385881</v>
      </c>
      <c r="S480" s="3">
        <v>34394.138104483645</v>
      </c>
      <c r="T480" s="27" t="s">
        <v>41</v>
      </c>
      <c r="U480" t="s">
        <v>41</v>
      </c>
      <c r="V480">
        <v>5.4796329964193475</v>
      </c>
      <c r="W480" s="3">
        <v>5.3669544755938583</v>
      </c>
      <c r="X480" s="3">
        <v>14.387967924119048</v>
      </c>
      <c r="Y480" s="3">
        <v>14.315409256891735</v>
      </c>
      <c r="Z480" s="3">
        <v>2.2472111736394722</v>
      </c>
      <c r="AA480" s="3">
        <v>2.164518806618843</v>
      </c>
      <c r="AB480" s="3">
        <v>9.1743502569844928</v>
      </c>
      <c r="AC480" s="3">
        <f t="shared" si="7"/>
        <v>-7.0098314503656498</v>
      </c>
      <c r="AD480" s="21">
        <v>0</v>
      </c>
      <c r="AE480" s="2">
        <f>((Z480*1000)*(O480/100))/'Sq Ft lookup'!$D$9</f>
        <v>0</v>
      </c>
      <c r="AF480" s="26">
        <f>(100-J480)/100*Y480*1000/'Sq Ft lookup'!$D$9</f>
        <v>0.73986716767220129</v>
      </c>
      <c r="AG480" s="26">
        <f>(100-K480)/100*Z480*1000/'Sq Ft lookup'!$D$9</f>
        <v>0.10983108986891002</v>
      </c>
    </row>
    <row r="481" spans="1:33">
      <c r="A481" t="s">
        <v>2341</v>
      </c>
      <c r="B481" t="s">
        <v>2329</v>
      </c>
      <c r="C481" t="s">
        <v>1808</v>
      </c>
      <c r="D481" t="s">
        <v>2330</v>
      </c>
      <c r="E481" t="s">
        <v>1810</v>
      </c>
      <c r="F481">
        <v>2004</v>
      </c>
      <c r="G481" t="s">
        <v>43</v>
      </c>
      <c r="H481" t="s">
        <v>44</v>
      </c>
      <c r="I481" t="s">
        <v>45</v>
      </c>
      <c r="J481" s="2">
        <v>74.063979034004305</v>
      </c>
      <c r="K481" s="2">
        <v>74.768589362676721</v>
      </c>
      <c r="L481" s="2">
        <v>87.267357878690333</v>
      </c>
      <c r="M481" s="2">
        <v>87.553146715555101</v>
      </c>
      <c r="N481" s="2">
        <v>0</v>
      </c>
      <c r="O481" s="2">
        <v>0</v>
      </c>
      <c r="P481" s="2">
        <v>0</v>
      </c>
      <c r="Q481" s="2">
        <v>0</v>
      </c>
      <c r="R481" s="3">
        <v>23911.823202325231</v>
      </c>
      <c r="S481" s="3">
        <v>23341.608865905415</v>
      </c>
      <c r="T481" s="27" t="s">
        <v>41</v>
      </c>
      <c r="U481" t="s">
        <v>41</v>
      </c>
      <c r="V481">
        <v>6.7606817440389229</v>
      </c>
      <c r="W481" s="3">
        <v>6.6088809119623768</v>
      </c>
      <c r="X481" s="3">
        <v>13.488001810492609</v>
      </c>
      <c r="Y481" s="3">
        <v>13.442869851714011</v>
      </c>
      <c r="Z481" s="3">
        <v>12.168048645511167</v>
      </c>
      <c r="AA481" s="3">
        <v>12.037959328969995</v>
      </c>
      <c r="AB481" s="3">
        <v>2.287612004239735</v>
      </c>
      <c r="AC481" s="3">
        <f t="shared" si="7"/>
        <v>9.7503473247302601</v>
      </c>
      <c r="AD481" s="21">
        <v>0</v>
      </c>
      <c r="AE481" s="2">
        <f>((Z481*1000)*(O481/100))/'Sq Ft lookup'!$D$9</f>
        <v>0</v>
      </c>
      <c r="AF481" s="26">
        <f>(100-J481)/100*Y481*1000/'Sq Ft lookup'!$D$9</f>
        <v>1.7363274617390738</v>
      </c>
      <c r="AG481" s="26">
        <f>(100-K481)/100*Z481*1000/'Sq Ft lookup'!$D$9</f>
        <v>1.5289692830170201</v>
      </c>
    </row>
    <row r="482" spans="1:33">
      <c r="A482" t="s">
        <v>2342</v>
      </c>
      <c r="B482" t="s">
        <v>2329</v>
      </c>
      <c r="C482" t="s">
        <v>1808</v>
      </c>
      <c r="D482" t="s">
        <v>2330</v>
      </c>
      <c r="E482" t="s">
        <v>1810</v>
      </c>
      <c r="F482">
        <v>2004</v>
      </c>
      <c r="G482" t="s">
        <v>51</v>
      </c>
      <c r="H482" t="s">
        <v>52</v>
      </c>
      <c r="I482" t="s">
        <v>53</v>
      </c>
      <c r="J482" s="2">
        <v>85.344751714074945</v>
      </c>
      <c r="K482" s="2">
        <v>86.187314298983779</v>
      </c>
      <c r="L482" s="2">
        <v>92.519569019614863</v>
      </c>
      <c r="M482" s="2">
        <v>92.750773368501768</v>
      </c>
      <c r="N482" s="2">
        <v>0</v>
      </c>
      <c r="O482" s="2">
        <v>0</v>
      </c>
      <c r="P482" s="2">
        <v>0</v>
      </c>
      <c r="Q482" s="2">
        <v>0</v>
      </c>
      <c r="R482" s="3">
        <v>19936.852705331494</v>
      </c>
      <c r="S482" s="3">
        <v>19323.376730511547</v>
      </c>
      <c r="T482" s="27" t="s">
        <v>41</v>
      </c>
      <c r="U482" t="s">
        <v>41</v>
      </c>
      <c r="V482">
        <v>3.0739413552637282</v>
      </c>
      <c r="W482" s="3">
        <v>2.9789202868653089</v>
      </c>
      <c r="X482" s="3">
        <v>9.4982747255338005</v>
      </c>
      <c r="Y482" s="3">
        <v>9.4665864837970481</v>
      </c>
      <c r="Z482" s="3">
        <v>2.9682272427061842</v>
      </c>
      <c r="AA482" s="3">
        <v>2.8158193334177541</v>
      </c>
      <c r="AB482" s="3">
        <v>2.2435847926202674</v>
      </c>
      <c r="AC482" s="3">
        <f t="shared" si="7"/>
        <v>0.5722345407974867</v>
      </c>
      <c r="AD482" s="21">
        <v>0</v>
      </c>
      <c r="AE482" s="2">
        <f>((Z482*1000)*(O482/100))/'Sq Ft lookup'!$D$9</f>
        <v>0</v>
      </c>
      <c r="AF482" s="26">
        <f>(100-J482)/100*Y482*1000/'Sq Ft lookup'!$D$9</f>
        <v>0.69091222778997996</v>
      </c>
      <c r="AG482" s="26">
        <f>(100-K482)/100*Z482*1000/'Sq Ft lookup'!$D$9</f>
        <v>0.20417923303134719</v>
      </c>
    </row>
    <row r="483" spans="1:33">
      <c r="A483" t="s">
        <v>2343</v>
      </c>
      <c r="B483" t="s">
        <v>2329</v>
      </c>
      <c r="C483" t="s">
        <v>1808</v>
      </c>
      <c r="D483" t="s">
        <v>2330</v>
      </c>
      <c r="E483" t="s">
        <v>1810</v>
      </c>
      <c r="F483">
        <v>2004</v>
      </c>
      <c r="G483" t="s">
        <v>55</v>
      </c>
      <c r="H483" t="s">
        <v>225</v>
      </c>
      <c r="I483" t="s">
        <v>40</v>
      </c>
      <c r="J483" s="2">
        <v>86.611246471943133</v>
      </c>
      <c r="K483" s="2">
        <v>87.133568005099278</v>
      </c>
      <c r="L483" s="2">
        <v>81.698082504593074</v>
      </c>
      <c r="M483" s="2">
        <v>82.059615162410822</v>
      </c>
      <c r="N483" s="2">
        <v>0</v>
      </c>
      <c r="O483" s="2">
        <v>0</v>
      </c>
      <c r="P483" s="2">
        <v>0</v>
      </c>
      <c r="Q483" s="2">
        <v>0</v>
      </c>
      <c r="R483" s="3">
        <v>31646.148598219042</v>
      </c>
      <c r="S483" s="3">
        <v>31018.710169981721</v>
      </c>
      <c r="T483" s="27" t="s">
        <v>41</v>
      </c>
      <c r="U483" t="s">
        <v>41</v>
      </c>
      <c r="V483">
        <v>14.317704452960751</v>
      </c>
      <c r="W483" s="3">
        <v>14.034768489481964</v>
      </c>
      <c r="X483" s="3">
        <v>13.43385600500765</v>
      </c>
      <c r="Y483" s="3">
        <v>13.343639970100742</v>
      </c>
      <c r="Z483" s="3">
        <v>9.1782465545441667</v>
      </c>
      <c r="AA483" s="3">
        <v>9.0677505011218802</v>
      </c>
      <c r="AB483" s="3">
        <v>2.2462512130394723</v>
      </c>
      <c r="AC483" s="3">
        <f t="shared" si="7"/>
        <v>6.8214992880824079</v>
      </c>
      <c r="AD483" s="21">
        <v>0</v>
      </c>
      <c r="AE483" s="2">
        <f>((Z483*1000)*(O483/100))/'Sq Ft lookup'!$D$9</f>
        <v>0</v>
      </c>
      <c r="AF483" s="26">
        <f>(100-J483)/100*Y483*1000/'Sq Ft lookup'!$D$9</f>
        <v>0.88971467493429768</v>
      </c>
      <c r="AG483" s="26">
        <f>(100-K483)/100*Z483*1000/'Sq Ft lookup'!$D$9</f>
        <v>0.588104009593996</v>
      </c>
    </row>
    <row r="484" spans="1:33">
      <c r="A484" t="s">
        <v>2344</v>
      </c>
      <c r="B484" t="s">
        <v>2329</v>
      </c>
      <c r="C484" t="s">
        <v>1808</v>
      </c>
      <c r="D484" t="s">
        <v>2330</v>
      </c>
      <c r="E484" t="s">
        <v>1810</v>
      </c>
      <c r="F484">
        <v>2004</v>
      </c>
      <c r="G484" t="s">
        <v>55</v>
      </c>
      <c r="H484" t="s">
        <v>56</v>
      </c>
      <c r="I484" t="s">
        <v>57</v>
      </c>
      <c r="J484" s="2">
        <v>87.979317787573748</v>
      </c>
      <c r="K484" s="2">
        <v>88.508436366273543</v>
      </c>
      <c r="L484" s="2">
        <v>89.886779956887878</v>
      </c>
      <c r="M484" s="2">
        <v>90.090342454708434</v>
      </c>
      <c r="N484" s="2">
        <v>0</v>
      </c>
      <c r="O484" s="2">
        <v>0</v>
      </c>
      <c r="P484" s="2">
        <v>0</v>
      </c>
      <c r="Q484" s="2">
        <v>0</v>
      </c>
      <c r="R484" s="3">
        <v>31144.439283823525</v>
      </c>
      <c r="S484" s="3">
        <v>30512.293314408274</v>
      </c>
      <c r="T484" s="27" t="s">
        <v>41</v>
      </c>
      <c r="U484" t="s">
        <v>41</v>
      </c>
      <c r="V484">
        <v>3.2056578044672892</v>
      </c>
      <c r="W484" s="3">
        <v>3.1411202921428334</v>
      </c>
      <c r="X484" s="3">
        <v>13.338348817695973</v>
      </c>
      <c r="Y484" s="3">
        <v>13.253778516111648</v>
      </c>
      <c r="Z484" s="3">
        <v>2.3149370796502646</v>
      </c>
      <c r="AA484" s="3">
        <v>2.2460149034515986</v>
      </c>
      <c r="AB484" s="3">
        <v>2.2394462449124708</v>
      </c>
      <c r="AC484" s="3">
        <f t="shared" si="7"/>
        <v>6.568658539127803E-3</v>
      </c>
      <c r="AD484" s="21">
        <v>0</v>
      </c>
      <c r="AE484" s="2">
        <f>((Z484*1000)*(O484/100))/'Sq Ft lookup'!$D$9</f>
        <v>0</v>
      </c>
      <c r="AF484" s="26">
        <f>(100-J484)/100*Y484*1000/'Sq Ft lookup'!$D$9</f>
        <v>0.79342360386484301</v>
      </c>
      <c r="AG484" s="26">
        <f>(100-K484)/100*Z484*1000/'Sq Ft lookup'!$D$9</f>
        <v>0.13248130856012905</v>
      </c>
    </row>
    <row r="485" spans="1:33">
      <c r="A485" t="s">
        <v>2345</v>
      </c>
      <c r="B485" t="s">
        <v>2329</v>
      </c>
      <c r="C485" t="s">
        <v>1808</v>
      </c>
      <c r="D485" t="s">
        <v>2330</v>
      </c>
      <c r="E485" t="s">
        <v>1810</v>
      </c>
      <c r="F485">
        <v>2004</v>
      </c>
      <c r="G485" t="s">
        <v>75</v>
      </c>
      <c r="H485" t="s">
        <v>235</v>
      </c>
      <c r="I485" t="s">
        <v>63</v>
      </c>
      <c r="J485" s="2">
        <v>73.085118969774427</v>
      </c>
      <c r="K485" s="2">
        <v>73.742341466246472</v>
      </c>
      <c r="L485" s="2">
        <v>92.484573028696914</v>
      </c>
      <c r="M485" s="2">
        <v>92.729186614536957</v>
      </c>
      <c r="N485" s="2">
        <v>0</v>
      </c>
      <c r="O485" s="2">
        <v>0</v>
      </c>
      <c r="P485" s="2">
        <v>0</v>
      </c>
      <c r="Q485" s="2">
        <v>0</v>
      </c>
      <c r="R485" s="3">
        <v>17628.551238870376</v>
      </c>
      <c r="S485" s="3">
        <v>17049.263674090806</v>
      </c>
      <c r="T485" s="27" t="s">
        <v>41</v>
      </c>
      <c r="U485" t="s">
        <v>41</v>
      </c>
      <c r="V485">
        <v>4.3204806031589866</v>
      </c>
      <c r="W485" s="3">
        <v>4.1798300174399881</v>
      </c>
      <c r="X485" s="3">
        <v>9.322372997302061</v>
      </c>
      <c r="Y485" s="3">
        <v>9.2829967950668664</v>
      </c>
      <c r="Z485" s="3">
        <v>3.6268333738502783</v>
      </c>
      <c r="AA485" s="3">
        <v>3.5649876911737444</v>
      </c>
      <c r="AB485" s="3">
        <v>2.2328093088706642</v>
      </c>
      <c r="AC485" s="3">
        <f t="shared" si="7"/>
        <v>1.3321783823030802</v>
      </c>
      <c r="AD485" s="21">
        <v>0</v>
      </c>
      <c r="AE485" s="2">
        <f>((Z485*1000)*(O485/100))/'Sq Ft lookup'!$D$9</f>
        <v>0</v>
      </c>
      <c r="AF485" s="26">
        <f>(100-J485)/100*Y485*1000/'Sq Ft lookup'!$D$9</f>
        <v>1.2442766650557271</v>
      </c>
      <c r="AG485" s="26">
        <f>(100-K485)/100*Z485*1000/'Sq Ft lookup'!$D$9</f>
        <v>0.47426370662042749</v>
      </c>
    </row>
    <row r="486" spans="1:33">
      <c r="A486" t="s">
        <v>2346</v>
      </c>
      <c r="B486" t="s">
        <v>2329</v>
      </c>
      <c r="C486" t="s">
        <v>1808</v>
      </c>
      <c r="D486" t="s">
        <v>2330</v>
      </c>
      <c r="E486" t="s">
        <v>1810</v>
      </c>
      <c r="F486">
        <v>2004</v>
      </c>
      <c r="G486" t="s">
        <v>75</v>
      </c>
      <c r="H486" t="s">
        <v>76</v>
      </c>
      <c r="I486" t="s">
        <v>77</v>
      </c>
      <c r="J486" s="2">
        <v>70.997297404940056</v>
      </c>
      <c r="K486" s="2">
        <v>71.756184693653111</v>
      </c>
      <c r="L486" s="2">
        <v>88.014484339021976</v>
      </c>
      <c r="M486" s="2">
        <v>88.405427407809029</v>
      </c>
      <c r="N486" s="2">
        <v>0</v>
      </c>
      <c r="O486" s="2">
        <v>0</v>
      </c>
      <c r="P486" s="2">
        <v>0</v>
      </c>
      <c r="Q486" s="2">
        <v>0</v>
      </c>
      <c r="R486" s="3">
        <v>17333.987709785</v>
      </c>
      <c r="S486" s="3">
        <v>16753.702644042751</v>
      </c>
      <c r="T486" s="27" t="s">
        <v>41</v>
      </c>
      <c r="U486" t="s">
        <v>41</v>
      </c>
      <c r="V486">
        <v>7.8998835594119345</v>
      </c>
      <c r="W486" s="3">
        <v>7.64215134025119</v>
      </c>
      <c r="X486" s="3">
        <v>9.1795342160160249</v>
      </c>
      <c r="Y486" s="3">
        <v>9.1400902101509569</v>
      </c>
      <c r="Z486" s="3">
        <v>5.0797168091307636</v>
      </c>
      <c r="AA486" s="3">
        <v>4.9964081606847319</v>
      </c>
      <c r="AB486" s="3">
        <v>1.6827321808884914</v>
      </c>
      <c r="AC486" s="3">
        <f t="shared" si="7"/>
        <v>3.3136759797962405</v>
      </c>
      <c r="AD486" s="21">
        <v>0</v>
      </c>
      <c r="AE486" s="2">
        <f>((Z486*1000)*(O486/100))/'Sq Ft lookup'!$D$9</f>
        <v>0</v>
      </c>
      <c r="AF486" s="26">
        <f>(100-J486)/100*Y486*1000/'Sq Ft lookup'!$D$9</f>
        <v>1.320155966419458</v>
      </c>
      <c r="AG486" s="26">
        <f>(100-K486)/100*Z486*1000/'Sq Ft lookup'!$D$9</f>
        <v>0.71449493707985567</v>
      </c>
    </row>
    <row r="487" spans="1:33">
      <c r="A487" t="s">
        <v>2347</v>
      </c>
      <c r="B487" t="s">
        <v>2329</v>
      </c>
      <c r="C487" t="s">
        <v>1808</v>
      </c>
      <c r="D487" t="s">
        <v>2330</v>
      </c>
      <c r="E487" t="s">
        <v>1810</v>
      </c>
      <c r="F487">
        <v>2004</v>
      </c>
      <c r="G487" t="s">
        <v>61</v>
      </c>
      <c r="H487" t="s">
        <v>62</v>
      </c>
      <c r="I487" t="s">
        <v>63</v>
      </c>
      <c r="J487" s="2">
        <v>62.038926683307302</v>
      </c>
      <c r="K487" s="2">
        <v>63.056141493819354</v>
      </c>
      <c r="L487" s="2">
        <v>86.719167662448584</v>
      </c>
      <c r="M487" s="2">
        <v>87.153811072855433</v>
      </c>
      <c r="N487" s="2">
        <v>0</v>
      </c>
      <c r="O487" s="2">
        <v>0</v>
      </c>
      <c r="P487" s="2">
        <v>0</v>
      </c>
      <c r="Q487" s="2">
        <v>0</v>
      </c>
      <c r="R487" s="3">
        <v>15846.947698668402</v>
      </c>
      <c r="S487" s="3">
        <v>15316.922350595791</v>
      </c>
      <c r="T487" s="27" t="s">
        <v>41</v>
      </c>
      <c r="U487" t="s">
        <v>41</v>
      </c>
      <c r="V487">
        <v>2.8550674140434245</v>
      </c>
      <c r="W487" s="3">
        <v>2.7616053521158155</v>
      </c>
      <c r="X487" s="3">
        <v>5.6938181946773598</v>
      </c>
      <c r="Y487" s="3">
        <v>5.6471880209885423</v>
      </c>
      <c r="Z487" s="3">
        <v>3.1816262638278721</v>
      </c>
      <c r="AA487" s="3">
        <v>3.1255802824051591</v>
      </c>
      <c r="AB487" s="3">
        <v>1.6805981989208891</v>
      </c>
      <c r="AC487" s="3">
        <f t="shared" si="7"/>
        <v>1.4449820834842699</v>
      </c>
      <c r="AD487" s="21">
        <v>0</v>
      </c>
      <c r="AE487" s="2">
        <f>((Z487*1000)*(O487/100))/'Sq Ft lookup'!$D$9</f>
        <v>0</v>
      </c>
      <c r="AF487" s="26">
        <f>(100-J487)/100*Y487*1000/'Sq Ft lookup'!$D$9</f>
        <v>1.0675962076588386</v>
      </c>
      <c r="AG487" s="26">
        <f>(100-K487)/100*Z487*1000/'Sq Ft lookup'!$D$9</f>
        <v>0.58536628740241581</v>
      </c>
    </row>
    <row r="488" spans="1:33">
      <c r="A488" t="s">
        <v>2348</v>
      </c>
      <c r="B488" t="s">
        <v>2349</v>
      </c>
      <c r="C488" t="s">
        <v>1808</v>
      </c>
      <c r="D488" t="s">
        <v>2350</v>
      </c>
      <c r="E488" t="s">
        <v>1810</v>
      </c>
      <c r="F488">
        <v>2004</v>
      </c>
      <c r="G488" t="s">
        <v>79</v>
      </c>
      <c r="H488" t="s">
        <v>62</v>
      </c>
      <c r="I488" t="s">
        <v>70</v>
      </c>
      <c r="J488" s="2">
        <v>34.703889501915953</v>
      </c>
      <c r="K488" s="2">
        <v>37.526113101576932</v>
      </c>
      <c r="L488" s="2">
        <v>81.036856047604431</v>
      </c>
      <c r="M488" s="2">
        <v>82.798097430336085</v>
      </c>
      <c r="N488" s="2">
        <v>0</v>
      </c>
      <c r="O488" s="2">
        <v>0</v>
      </c>
      <c r="P488" s="2">
        <v>0</v>
      </c>
      <c r="Q488" s="2">
        <v>0</v>
      </c>
      <c r="R488" s="3">
        <v>13527.393443908944</v>
      </c>
      <c r="S488" s="3">
        <v>12309.449981839836</v>
      </c>
      <c r="T488" s="27" t="s">
        <v>41</v>
      </c>
      <c r="U488" t="s">
        <v>41</v>
      </c>
      <c r="V488">
        <v>3.1139616628297322</v>
      </c>
      <c r="W488" s="3">
        <v>2.8246028309553224</v>
      </c>
      <c r="X488" s="3">
        <v>4.2175740077970918</v>
      </c>
      <c r="Y488" s="3">
        <v>4.0585642394466621</v>
      </c>
      <c r="Z488" s="3">
        <v>3.7305726636957082</v>
      </c>
      <c r="AA488" s="3">
        <v>3.6172896964941019</v>
      </c>
      <c r="AB488" s="3">
        <v>13.601315131456715</v>
      </c>
      <c r="AC488" s="3">
        <f t="shared" si="7"/>
        <v>-9.9840254349626143</v>
      </c>
      <c r="AD488" s="21">
        <v>0</v>
      </c>
      <c r="AE488" s="2">
        <f>((Z488*1000)*(O488/100))/'Sq Ft lookup'!$D$9</f>
        <v>0</v>
      </c>
      <c r="AF488" s="26">
        <f>(100-J488)/100*Y488*1000/'Sq Ft lookup'!$D$9</f>
        <v>1.3197632422434349</v>
      </c>
      <c r="AG488" s="26">
        <f>(100-K488)/100*Z488*1000/'Sq Ft lookup'!$D$9</f>
        <v>1.1606741765840367</v>
      </c>
    </row>
    <row r="489" spans="1:33">
      <c r="A489" t="s">
        <v>2351</v>
      </c>
      <c r="B489" t="s">
        <v>2349</v>
      </c>
      <c r="C489" t="s">
        <v>1808</v>
      </c>
      <c r="D489" t="s">
        <v>2350</v>
      </c>
      <c r="E489" t="s">
        <v>1810</v>
      </c>
      <c r="F489">
        <v>2004</v>
      </c>
      <c r="G489" t="s">
        <v>81</v>
      </c>
      <c r="H489" t="s">
        <v>82</v>
      </c>
      <c r="I489" t="s">
        <v>77</v>
      </c>
      <c r="J489" s="2">
        <v>49.263990408631223</v>
      </c>
      <c r="K489" s="2">
        <v>51.869270751501695</v>
      </c>
      <c r="L489" s="2">
        <v>75.307904740673877</v>
      </c>
      <c r="M489" s="2">
        <v>77.614073648323867</v>
      </c>
      <c r="N489" s="2">
        <v>0</v>
      </c>
      <c r="O489" s="2">
        <v>0</v>
      </c>
      <c r="P489" s="2">
        <v>0</v>
      </c>
      <c r="Q489" s="2">
        <v>0</v>
      </c>
      <c r="R489" s="3">
        <v>13762.225294211981</v>
      </c>
      <c r="S489" s="3">
        <v>12506.683110789183</v>
      </c>
      <c r="T489" s="27" t="s">
        <v>41</v>
      </c>
      <c r="U489" t="s">
        <v>41</v>
      </c>
      <c r="V489">
        <v>6.3855023846112013</v>
      </c>
      <c r="W489" s="3">
        <v>5.7888067310225315</v>
      </c>
      <c r="X489" s="3">
        <v>4.8387213398126958</v>
      </c>
      <c r="Y489" s="3">
        <v>4.6775352147548848</v>
      </c>
      <c r="Z489" s="3">
        <v>3.3588140085911093</v>
      </c>
      <c r="AA489" s="3">
        <v>3.2149178137345684</v>
      </c>
      <c r="AB489" s="3">
        <v>2.231648873416761</v>
      </c>
      <c r="AC489" s="3">
        <f t="shared" si="7"/>
        <v>0.98326894031780743</v>
      </c>
      <c r="AD489" s="21">
        <v>0</v>
      </c>
      <c r="AE489" s="2">
        <f>((Z489*1000)*(O489/100))/'Sq Ft lookup'!$D$9</f>
        <v>0</v>
      </c>
      <c r="AF489" s="26">
        <f>(100-J489)/100*Y489*1000/'Sq Ft lookup'!$D$9</f>
        <v>1.1818698780864993</v>
      </c>
      <c r="AG489" s="26">
        <f>(100-K489)/100*Z489*1000/'Sq Ft lookup'!$D$9</f>
        <v>0.80509047631255937</v>
      </c>
    </row>
    <row r="490" spans="1:33">
      <c r="A490" t="s">
        <v>2352</v>
      </c>
      <c r="B490" t="s">
        <v>2349</v>
      </c>
      <c r="C490" t="s">
        <v>1808</v>
      </c>
      <c r="D490" t="s">
        <v>2350</v>
      </c>
      <c r="E490" t="s">
        <v>1810</v>
      </c>
      <c r="F490">
        <v>2004</v>
      </c>
      <c r="G490" t="s">
        <v>59</v>
      </c>
      <c r="H490" t="s">
        <v>44</v>
      </c>
      <c r="I490" t="s">
        <v>45</v>
      </c>
      <c r="J490" s="2">
        <v>42.609028884102372</v>
      </c>
      <c r="K490" s="2">
        <v>45.855694576364982</v>
      </c>
      <c r="L490" s="2">
        <v>83.241055456591212</v>
      </c>
      <c r="M490" s="2">
        <v>84.444965526714029</v>
      </c>
      <c r="N490" s="2">
        <v>0</v>
      </c>
      <c r="O490" s="2">
        <v>0</v>
      </c>
      <c r="P490" s="2">
        <v>0</v>
      </c>
      <c r="Q490" s="2">
        <v>0</v>
      </c>
      <c r="R490" s="3">
        <v>16564.502612862863</v>
      </c>
      <c r="S490" s="3">
        <v>15355.319052573366</v>
      </c>
      <c r="T490" s="27" t="s">
        <v>41</v>
      </c>
      <c r="U490" t="s">
        <v>41</v>
      </c>
      <c r="V490">
        <v>2.3657779567548678</v>
      </c>
      <c r="W490" s="3">
        <v>2.1957572725185646</v>
      </c>
      <c r="X490" s="3">
        <v>5.5641045796722031</v>
      </c>
      <c r="Y490" s="3">
        <v>5.405741116675264</v>
      </c>
      <c r="Z490" s="3">
        <v>4.960509475755666</v>
      </c>
      <c r="AA490" s="3">
        <v>4.8228314664327865</v>
      </c>
      <c r="AB490" s="3">
        <v>2.8848823909865149</v>
      </c>
      <c r="AC490" s="3">
        <f t="shared" si="7"/>
        <v>1.9379490754462716</v>
      </c>
      <c r="AD490" s="21">
        <v>0</v>
      </c>
      <c r="AE490" s="2">
        <f>((Z490*1000)*(O490/100))/'Sq Ft lookup'!$D$9</f>
        <v>0</v>
      </c>
      <c r="AF490" s="26">
        <f>(100-J490)/100*Y490*1000/'Sq Ft lookup'!$D$9</f>
        <v>1.5450235671669832</v>
      </c>
      <c r="AG490" s="26">
        <f>(100-K490)/100*Z490*1000/'Sq Ft lookup'!$D$9</f>
        <v>1.3375664348214662</v>
      </c>
    </row>
    <row r="491" spans="1:33">
      <c r="A491" t="s">
        <v>2353</v>
      </c>
      <c r="B491" t="s">
        <v>2349</v>
      </c>
      <c r="C491" t="s">
        <v>1808</v>
      </c>
      <c r="D491" t="s">
        <v>2350</v>
      </c>
      <c r="E491" t="s">
        <v>1810</v>
      </c>
      <c r="F491">
        <v>2004</v>
      </c>
      <c r="G491" t="s">
        <v>68</v>
      </c>
      <c r="H491" t="s">
        <v>69</v>
      </c>
      <c r="I491" t="s">
        <v>70</v>
      </c>
      <c r="J491" s="2">
        <v>55.804491425904004</v>
      </c>
      <c r="K491" s="2">
        <v>60.341873554862666</v>
      </c>
      <c r="L491" s="2">
        <v>89.553948939331491</v>
      </c>
      <c r="M491" s="2">
        <v>91.045016177645948</v>
      </c>
      <c r="N491" s="2">
        <v>0</v>
      </c>
      <c r="O491" s="2">
        <v>0</v>
      </c>
      <c r="P491" s="2">
        <v>0</v>
      </c>
      <c r="Q491" s="2">
        <v>0</v>
      </c>
      <c r="R491" s="3">
        <v>8693.249326910096</v>
      </c>
      <c r="S491" s="3">
        <v>7461.5217037908369</v>
      </c>
      <c r="T491" s="27" t="s">
        <v>41</v>
      </c>
      <c r="U491" t="s">
        <v>41</v>
      </c>
      <c r="V491">
        <v>0.97107885003977579</v>
      </c>
      <c r="W491" s="3">
        <v>0.83241872658988225</v>
      </c>
      <c r="X491" s="3">
        <v>3.0297415923792022</v>
      </c>
      <c r="Y491" s="3">
        <v>2.8699266580191001</v>
      </c>
      <c r="Z491" s="3">
        <v>1.6814497835899918</v>
      </c>
      <c r="AA491" s="3">
        <v>1.5464645474067555</v>
      </c>
      <c r="AB491" s="3">
        <v>2.6744515856944568</v>
      </c>
      <c r="AC491" s="3">
        <f t="shared" si="7"/>
        <v>-1.1279870382877013</v>
      </c>
      <c r="AD491" s="21">
        <v>0</v>
      </c>
      <c r="AE491" s="2">
        <f>((Z491*1000)*(O491/100))/'Sq Ft lookup'!$D$9</f>
        <v>0</v>
      </c>
      <c r="AF491" s="26">
        <f>(100-J491)/100*Y491*1000/'Sq Ft lookup'!$D$9</f>
        <v>0.63166269034616451</v>
      </c>
      <c r="AG491" s="26">
        <f>(100-K491)/100*Z491*1000/'Sq Ft lookup'!$D$9</f>
        <v>0.33208739107948554</v>
      </c>
    </row>
    <row r="492" spans="1:33">
      <c r="A492" t="s">
        <v>2354</v>
      </c>
      <c r="B492" t="s">
        <v>2349</v>
      </c>
      <c r="C492" t="s">
        <v>1808</v>
      </c>
      <c r="D492" t="s">
        <v>2350</v>
      </c>
      <c r="E492" t="s">
        <v>1810</v>
      </c>
      <c r="F492">
        <v>2004</v>
      </c>
      <c r="G492" t="s">
        <v>47</v>
      </c>
      <c r="H492" t="s">
        <v>220</v>
      </c>
      <c r="I492" t="s">
        <v>57</v>
      </c>
      <c r="J492" s="2">
        <v>61.574946308940561</v>
      </c>
      <c r="K492" s="2">
        <v>62.915312236253371</v>
      </c>
      <c r="L492" s="2">
        <v>87.688339503566652</v>
      </c>
      <c r="M492" s="2">
        <v>88.256724184027405</v>
      </c>
      <c r="N492" s="2">
        <v>0</v>
      </c>
      <c r="O492" s="2">
        <v>0</v>
      </c>
      <c r="P492" s="2">
        <v>0</v>
      </c>
      <c r="Q492" s="2">
        <v>0</v>
      </c>
      <c r="R492" s="3">
        <v>30027.839399099215</v>
      </c>
      <c r="S492" s="3">
        <v>28655.781334775991</v>
      </c>
      <c r="T492" s="27" t="s">
        <v>41</v>
      </c>
      <c r="U492" t="s">
        <v>41</v>
      </c>
      <c r="V492">
        <v>6.1148089673453976</v>
      </c>
      <c r="W492" s="3">
        <v>5.8323599894860427</v>
      </c>
      <c r="X492" s="3">
        <v>14.922104803599677</v>
      </c>
      <c r="Y492" s="3">
        <v>14.73640397401932</v>
      </c>
      <c r="Z492" s="3">
        <v>13.639980625004952</v>
      </c>
      <c r="AA492" s="3">
        <v>13.411262453959717</v>
      </c>
      <c r="AB492" s="3">
        <v>2.675963662894457</v>
      </c>
      <c r="AC492" s="3">
        <f t="shared" si="7"/>
        <v>10.73529879106526</v>
      </c>
      <c r="AD492" s="21">
        <v>0</v>
      </c>
      <c r="AE492" s="2">
        <f>((Z492*1000)*(O492/100))/'Sq Ft lookup'!$D$9</f>
        <v>0</v>
      </c>
      <c r="AF492" s="26">
        <f>(100-J492)/100*Y492*1000/'Sq Ft lookup'!$D$9</f>
        <v>2.8199557465878189</v>
      </c>
      <c r="AG492" s="26">
        <f>(100-K492)/100*Z492*1000/'Sq Ft lookup'!$D$9</f>
        <v>2.5190957299893539</v>
      </c>
    </row>
    <row r="493" spans="1:33">
      <c r="A493" t="s">
        <v>2355</v>
      </c>
      <c r="B493" t="s">
        <v>2349</v>
      </c>
      <c r="C493" t="s">
        <v>1808</v>
      </c>
      <c r="D493" t="s">
        <v>2350</v>
      </c>
      <c r="E493" t="s">
        <v>1810</v>
      </c>
      <c r="F493">
        <v>2004</v>
      </c>
      <c r="G493" t="s">
        <v>47</v>
      </c>
      <c r="H493" t="s">
        <v>39</v>
      </c>
      <c r="I493" t="s">
        <v>40</v>
      </c>
      <c r="J493" s="2">
        <v>89.124152943842589</v>
      </c>
      <c r="K493" s="2">
        <v>90.018674653643572</v>
      </c>
      <c r="L493" s="2">
        <v>95.897029902181586</v>
      </c>
      <c r="M493" s="2">
        <v>96.079115059096125</v>
      </c>
      <c r="N493" s="2">
        <v>0</v>
      </c>
      <c r="O493" s="2">
        <v>0</v>
      </c>
      <c r="P493" s="2">
        <v>0</v>
      </c>
      <c r="Q493" s="2">
        <v>0</v>
      </c>
      <c r="R493" s="3">
        <v>30488.33448645052</v>
      </c>
      <c r="S493" s="3">
        <v>29115.271527805369</v>
      </c>
      <c r="T493" s="27" t="s">
        <v>41</v>
      </c>
      <c r="U493" t="s">
        <v>41</v>
      </c>
      <c r="V493">
        <v>4.7452886077079546</v>
      </c>
      <c r="W493" s="3">
        <v>4.5345053389425543</v>
      </c>
      <c r="X493" s="3">
        <v>15.122328096247418</v>
      </c>
      <c r="Y493" s="3">
        <v>14.936491259515412</v>
      </c>
      <c r="Z493" s="3">
        <v>2.3061072481199121</v>
      </c>
      <c r="AA493" s="3">
        <v>2.1195039430825235</v>
      </c>
      <c r="AB493" s="3">
        <v>9.1608975803391068</v>
      </c>
      <c r="AC493" s="3">
        <f t="shared" si="7"/>
        <v>-7.0413936372565828</v>
      </c>
      <c r="AD493" s="21">
        <v>0</v>
      </c>
      <c r="AE493" s="2">
        <f>((Z493*1000)*(O493/100))/'Sq Ft lookup'!$D$9</f>
        <v>0</v>
      </c>
      <c r="AF493" s="26">
        <f>(100-J493)/100*Y493*1000/'Sq Ft lookup'!$D$9</f>
        <v>0.8089989765643506</v>
      </c>
      <c r="AG493" s="26">
        <f>(100-K493)/100*Z493*1000/'Sq Ft lookup'!$D$9</f>
        <v>0.11463150760495792</v>
      </c>
    </row>
    <row r="494" spans="1:33">
      <c r="A494" t="s">
        <v>2356</v>
      </c>
      <c r="B494" t="s">
        <v>2349</v>
      </c>
      <c r="C494" t="s">
        <v>1808</v>
      </c>
      <c r="D494" t="s">
        <v>2350</v>
      </c>
      <c r="E494" t="s">
        <v>1810</v>
      </c>
      <c r="F494">
        <v>2004</v>
      </c>
      <c r="G494" t="s">
        <v>49</v>
      </c>
      <c r="H494" t="s">
        <v>44</v>
      </c>
      <c r="I494" t="s">
        <v>45</v>
      </c>
      <c r="J494" s="2">
        <v>41.246073049170192</v>
      </c>
      <c r="K494" s="2">
        <v>44.495698610043824</v>
      </c>
      <c r="L494" s="2">
        <v>82.025857603621603</v>
      </c>
      <c r="M494" s="2">
        <v>83.231973165463955</v>
      </c>
      <c r="N494" s="2">
        <v>0</v>
      </c>
      <c r="O494" s="2">
        <v>0</v>
      </c>
      <c r="P494" s="2">
        <v>0</v>
      </c>
      <c r="Q494" s="2">
        <v>0</v>
      </c>
      <c r="R494" s="3">
        <v>17983.138507723903</v>
      </c>
      <c r="S494" s="3">
        <v>16777.093807645528</v>
      </c>
      <c r="T494" s="27" t="s">
        <v>41</v>
      </c>
      <c r="U494" t="s">
        <v>41</v>
      </c>
      <c r="V494">
        <v>2.5258614706390095</v>
      </c>
      <c r="W494" s="3">
        <v>2.3562821347458178</v>
      </c>
      <c r="X494" s="3">
        <v>5.5391441387833522</v>
      </c>
      <c r="Y494" s="3">
        <v>5.3754315704855573</v>
      </c>
      <c r="Z494" s="3">
        <v>5.063168266121103</v>
      </c>
      <c r="AA494" s="3">
        <v>4.9259946814783548</v>
      </c>
      <c r="AB494" s="3">
        <v>9.1677600397215286</v>
      </c>
      <c r="AC494" s="3">
        <f t="shared" si="7"/>
        <v>-4.2417653582431738</v>
      </c>
      <c r="AD494" s="21">
        <v>0</v>
      </c>
      <c r="AE494" s="2">
        <f>((Z494*1000)*(O494/100))/'Sq Ft lookup'!$D$9</f>
        <v>0</v>
      </c>
      <c r="AF494" s="26">
        <f>(100-J494)/100*Y494*1000/'Sq Ft lookup'!$D$9</f>
        <v>1.5728471803859201</v>
      </c>
      <c r="AG494" s="26">
        <f>(100-K494)/100*Z494*1000/'Sq Ft lookup'!$D$9</f>
        <v>1.39953992744446</v>
      </c>
    </row>
    <row r="495" spans="1:33">
      <c r="A495" t="s">
        <v>2357</v>
      </c>
      <c r="B495" t="s">
        <v>2349</v>
      </c>
      <c r="C495" t="s">
        <v>1808</v>
      </c>
      <c r="D495" t="s">
        <v>2350</v>
      </c>
      <c r="E495" t="s">
        <v>1810</v>
      </c>
      <c r="F495">
        <v>2004</v>
      </c>
      <c r="G495" t="s">
        <v>65</v>
      </c>
      <c r="H495" t="s">
        <v>230</v>
      </c>
      <c r="I495" t="s">
        <v>63</v>
      </c>
      <c r="J495" s="2">
        <v>83.015587882706299</v>
      </c>
      <c r="K495" s="2">
        <v>83.862238265043146</v>
      </c>
      <c r="L495" s="2">
        <v>94.494977536538471</v>
      </c>
      <c r="M495" s="2">
        <v>94.77597966031685</v>
      </c>
      <c r="N495" s="2">
        <v>0</v>
      </c>
      <c r="O495" s="2">
        <v>0</v>
      </c>
      <c r="P495" s="2">
        <v>0</v>
      </c>
      <c r="Q495" s="2">
        <v>0</v>
      </c>
      <c r="R495" s="3">
        <v>25260.711841196913</v>
      </c>
      <c r="S495" s="3">
        <v>23969.742591950955</v>
      </c>
      <c r="T495" s="27" t="s">
        <v>41</v>
      </c>
      <c r="U495" t="s">
        <v>41</v>
      </c>
      <c r="V495">
        <v>4.7467400269692783</v>
      </c>
      <c r="W495" s="3">
        <v>4.5042585725861723</v>
      </c>
      <c r="X495" s="3">
        <v>12.295737055752793</v>
      </c>
      <c r="Y495" s="3">
        <v>12.111127140074251</v>
      </c>
      <c r="Z495" s="3">
        <v>2.9139464191866518</v>
      </c>
      <c r="AA495" s="3">
        <v>2.8187276672192825</v>
      </c>
      <c r="AB495" s="3">
        <v>12.166361056411166</v>
      </c>
      <c r="AC495" s="3">
        <f t="shared" si="7"/>
        <v>-9.3476333891918841</v>
      </c>
      <c r="AD495" s="21">
        <v>0</v>
      </c>
      <c r="AE495" s="2">
        <f>((Z495*1000)*(O495/100))/'Sq Ft lookup'!$D$9</f>
        <v>0</v>
      </c>
      <c r="AF495" s="26">
        <f>(100-J495)/100*Y495*1000/'Sq Ft lookup'!$D$9</f>
        <v>1.0244042557368611</v>
      </c>
      <c r="AG495" s="26">
        <f>(100-K495)/100*Z495*1000/'Sq Ft lookup'!$D$9</f>
        <v>0.23418612062382915</v>
      </c>
    </row>
    <row r="496" spans="1:33">
      <c r="A496" t="s">
        <v>2358</v>
      </c>
      <c r="B496" t="s">
        <v>2349</v>
      </c>
      <c r="C496" t="s">
        <v>1808</v>
      </c>
      <c r="D496" t="s">
        <v>2350</v>
      </c>
      <c r="E496" t="s">
        <v>1810</v>
      </c>
      <c r="F496">
        <v>2004</v>
      </c>
      <c r="G496" t="s">
        <v>65</v>
      </c>
      <c r="H496" t="s">
        <v>66</v>
      </c>
      <c r="I496" t="s">
        <v>57</v>
      </c>
      <c r="J496" s="2">
        <v>83.067167537797602</v>
      </c>
      <c r="K496" s="2">
        <v>84.048379240859759</v>
      </c>
      <c r="L496" s="2">
        <v>91.016319602997413</v>
      </c>
      <c r="M496" s="2">
        <v>91.479264366411343</v>
      </c>
      <c r="N496" s="2">
        <v>0</v>
      </c>
      <c r="O496" s="2">
        <v>0</v>
      </c>
      <c r="P496" s="2">
        <v>0</v>
      </c>
      <c r="Q496" s="2">
        <v>0</v>
      </c>
      <c r="R496" s="3">
        <v>25640.398614560756</v>
      </c>
      <c r="S496" s="3">
        <v>24345.6964852768</v>
      </c>
      <c r="T496" s="27" t="s">
        <v>41</v>
      </c>
      <c r="U496" t="s">
        <v>41</v>
      </c>
      <c r="V496">
        <v>2.6434249663986624</v>
      </c>
      <c r="W496" s="3">
        <v>2.5071509049859979</v>
      </c>
      <c r="X496" s="3">
        <v>12.381625210582573</v>
      </c>
      <c r="Y496" s="3">
        <v>12.204588264967917</v>
      </c>
      <c r="Z496" s="3">
        <v>2.8703243199116906</v>
      </c>
      <c r="AA496" s="3">
        <v>2.7290006252407419</v>
      </c>
      <c r="AB496" s="3">
        <v>12.165396124811165</v>
      </c>
      <c r="AC496" s="3">
        <f t="shared" si="7"/>
        <v>-9.4363954995704233</v>
      </c>
      <c r="AD496" s="21">
        <v>0</v>
      </c>
      <c r="AE496" s="2">
        <f>((Z496*1000)*(O496/100))/'Sq Ft lookup'!$D$9</f>
        <v>0</v>
      </c>
      <c r="AF496" s="26">
        <f>(100-J496)/100*Y496*1000/'Sq Ft lookup'!$D$9</f>
        <v>1.029174543629797</v>
      </c>
      <c r="AG496" s="26">
        <f>(100-K496)/100*Z496*1000/'Sq Ft lookup'!$D$9</f>
        <v>0.22801954684745226</v>
      </c>
    </row>
    <row r="497" spans="1:33">
      <c r="A497" t="s">
        <v>2359</v>
      </c>
      <c r="B497" t="s">
        <v>2349</v>
      </c>
      <c r="C497" t="s">
        <v>1808</v>
      </c>
      <c r="D497" t="s">
        <v>2350</v>
      </c>
      <c r="E497" t="s">
        <v>1810</v>
      </c>
      <c r="F497">
        <v>2004</v>
      </c>
      <c r="G497" t="s">
        <v>72</v>
      </c>
      <c r="H497" t="s">
        <v>73</v>
      </c>
      <c r="I497" t="s">
        <v>63</v>
      </c>
      <c r="J497" s="2">
        <v>77.102255561050526</v>
      </c>
      <c r="K497" s="2">
        <v>78.479719299801303</v>
      </c>
      <c r="L497" s="2">
        <v>89.463329290194622</v>
      </c>
      <c r="M497" s="2">
        <v>90.307064611971398</v>
      </c>
      <c r="N497" s="2">
        <v>0</v>
      </c>
      <c r="O497" s="2">
        <v>0</v>
      </c>
      <c r="P497" s="2">
        <v>0</v>
      </c>
      <c r="Q497" s="2">
        <v>0</v>
      </c>
      <c r="R497" s="3">
        <v>15125.518602562699</v>
      </c>
      <c r="S497" s="3">
        <v>13923.708672351961</v>
      </c>
      <c r="T497" s="27" t="s">
        <v>41</v>
      </c>
      <c r="U497" t="s">
        <v>41</v>
      </c>
      <c r="V497">
        <v>4.3410879976129708</v>
      </c>
      <c r="W497" s="3">
        <v>3.9932763022287419</v>
      </c>
      <c r="X497" s="3">
        <v>7.5763389129633678</v>
      </c>
      <c r="Y497" s="3">
        <v>7.4119081082148428</v>
      </c>
      <c r="Z497" s="3">
        <v>2.5952938931031015</v>
      </c>
      <c r="AA497" s="3">
        <v>2.4398580442622815</v>
      </c>
      <c r="AB497" s="3">
        <v>3.726330679738362</v>
      </c>
      <c r="AC497" s="3">
        <f t="shared" si="7"/>
        <v>-1.2864726354760805</v>
      </c>
      <c r="AD497" s="21">
        <v>0</v>
      </c>
      <c r="AE497" s="2">
        <f>((Z497*1000)*(O497/100))/'Sq Ft lookup'!$D$9</f>
        <v>0</v>
      </c>
      <c r="AF497" s="26">
        <f>(100-J497)/100*Y497*1000/'Sq Ft lookup'!$D$9</f>
        <v>0.84519909196653853</v>
      </c>
      <c r="AG497" s="26">
        <f>(100-K497)/100*Z497*1000/'Sq Ft lookup'!$D$9</f>
        <v>0.27814468664885567</v>
      </c>
    </row>
    <row r="498" spans="1:33">
      <c r="A498" t="s">
        <v>2360</v>
      </c>
      <c r="B498" t="s">
        <v>2349</v>
      </c>
      <c r="C498" t="s">
        <v>1808</v>
      </c>
      <c r="D498" t="s">
        <v>2350</v>
      </c>
      <c r="E498" t="s">
        <v>1810</v>
      </c>
      <c r="F498">
        <v>2004</v>
      </c>
      <c r="G498" t="s">
        <v>38</v>
      </c>
      <c r="H498" t="s">
        <v>39</v>
      </c>
      <c r="I498" t="s">
        <v>40</v>
      </c>
      <c r="J498" s="2">
        <v>89.621999301413226</v>
      </c>
      <c r="K498" s="2">
        <v>90.56091831140705</v>
      </c>
      <c r="L498" s="2">
        <v>95.020041739674639</v>
      </c>
      <c r="M498" s="2">
        <v>95.211290167001323</v>
      </c>
      <c r="N498" s="2">
        <v>0</v>
      </c>
      <c r="O498" s="2">
        <v>0</v>
      </c>
      <c r="P498" s="2">
        <v>0</v>
      </c>
      <c r="Q498" s="2">
        <v>0</v>
      </c>
      <c r="R498" s="3">
        <v>35112.388262385881</v>
      </c>
      <c r="S498" s="3">
        <v>33741.163956530749</v>
      </c>
      <c r="T498" s="27" t="s">
        <v>41</v>
      </c>
      <c r="U498" t="s">
        <v>41</v>
      </c>
      <c r="V498">
        <v>5.4796329964193475</v>
      </c>
      <c r="W498" s="3">
        <v>5.2691319851008611</v>
      </c>
      <c r="X498" s="3">
        <v>14.387967924119048</v>
      </c>
      <c r="Y498" s="3">
        <v>14.200426761257853</v>
      </c>
      <c r="Z498" s="3">
        <v>2.2472111736394722</v>
      </c>
      <c r="AA498" s="3">
        <v>2.0587151736103322</v>
      </c>
      <c r="AB498" s="3">
        <v>3.7296194492487373</v>
      </c>
      <c r="AC498" s="3">
        <f t="shared" si="7"/>
        <v>-1.6709042756384052</v>
      </c>
      <c r="AD498" s="21">
        <v>0</v>
      </c>
      <c r="AE498" s="2">
        <f>((Z498*1000)*(O498/100))/'Sq Ft lookup'!$D$9</f>
        <v>0</v>
      </c>
      <c r="AF498" s="26">
        <f>(100-J498)/100*Y498*1000/'Sq Ft lookup'!$D$9</f>
        <v>0.73392449625779044</v>
      </c>
      <c r="AG498" s="26">
        <f>(100-K498)/100*Z498*1000/'Sq Ft lookup'!$D$9</f>
        <v>0.10563550716883373</v>
      </c>
    </row>
    <row r="499" spans="1:33">
      <c r="A499" t="s">
        <v>2361</v>
      </c>
      <c r="B499" t="s">
        <v>2349</v>
      </c>
      <c r="C499" t="s">
        <v>1808</v>
      </c>
      <c r="D499" t="s">
        <v>2350</v>
      </c>
      <c r="E499" t="s">
        <v>1810</v>
      </c>
      <c r="F499">
        <v>2004</v>
      </c>
      <c r="G499" t="s">
        <v>43</v>
      </c>
      <c r="H499" t="s">
        <v>44</v>
      </c>
      <c r="I499" t="s">
        <v>45</v>
      </c>
      <c r="J499" s="2">
        <v>74.063979034004305</v>
      </c>
      <c r="K499" s="2">
        <v>75.338238625964166</v>
      </c>
      <c r="L499" s="2">
        <v>87.267357878690333</v>
      </c>
      <c r="M499" s="2">
        <v>87.90577464980295</v>
      </c>
      <c r="N499" s="2">
        <v>0</v>
      </c>
      <c r="O499" s="2">
        <v>0</v>
      </c>
      <c r="P499" s="2">
        <v>0</v>
      </c>
      <c r="Q499" s="2">
        <v>0</v>
      </c>
      <c r="R499" s="3">
        <v>23911.823202325231</v>
      </c>
      <c r="S499" s="3">
        <v>22661.351093656034</v>
      </c>
      <c r="T499" s="27" t="s">
        <v>41</v>
      </c>
      <c r="U499" t="s">
        <v>41</v>
      </c>
      <c r="V499">
        <v>6.7606817440389229</v>
      </c>
      <c r="W499" s="3">
        <v>6.4214724953917548</v>
      </c>
      <c r="X499" s="3">
        <v>13.488001810492609</v>
      </c>
      <c r="Y499" s="3">
        <v>13.295597572592262</v>
      </c>
      <c r="Z499" s="3">
        <v>12.168048645511167</v>
      </c>
      <c r="AA499" s="3">
        <v>11.939301384896309</v>
      </c>
      <c r="AB499" s="3">
        <v>3.3553235518199913</v>
      </c>
      <c r="AC499" s="3">
        <f t="shared" si="7"/>
        <v>8.5839778330763181</v>
      </c>
      <c r="AD499" s="21">
        <v>0</v>
      </c>
      <c r="AE499" s="2">
        <f>((Z499*1000)*(O499/100))/'Sq Ft lookup'!$D$9</f>
        <v>0</v>
      </c>
      <c r="AF499" s="26">
        <f>(100-J499)/100*Y499*1000/'Sq Ft lookup'!$D$9</f>
        <v>1.717305265927263</v>
      </c>
      <c r="AG499" s="26">
        <f>(100-K499)/100*Z499*1000/'Sq Ft lookup'!$D$9</f>
        <v>1.4944497613707985</v>
      </c>
    </row>
    <row r="500" spans="1:33">
      <c r="A500" t="s">
        <v>2362</v>
      </c>
      <c r="B500" t="s">
        <v>2349</v>
      </c>
      <c r="C500" t="s">
        <v>1808</v>
      </c>
      <c r="D500" t="s">
        <v>2350</v>
      </c>
      <c r="E500" t="s">
        <v>1810</v>
      </c>
      <c r="F500">
        <v>2004</v>
      </c>
      <c r="G500" t="s">
        <v>51</v>
      </c>
      <c r="H500" t="s">
        <v>52</v>
      </c>
      <c r="I500" t="s">
        <v>53</v>
      </c>
      <c r="J500" s="2">
        <v>85.344751714074945</v>
      </c>
      <c r="K500" s="2">
        <v>86.899471301677849</v>
      </c>
      <c r="L500" s="2">
        <v>92.519569019614863</v>
      </c>
      <c r="M500" s="2">
        <v>93.010625418438934</v>
      </c>
      <c r="N500" s="2">
        <v>0</v>
      </c>
      <c r="O500" s="2">
        <v>0</v>
      </c>
      <c r="P500" s="2">
        <v>0</v>
      </c>
      <c r="Q500" s="2">
        <v>0</v>
      </c>
      <c r="R500" s="3">
        <v>19936.852705331494</v>
      </c>
      <c r="S500" s="3">
        <v>18648.761347880962</v>
      </c>
      <c r="T500" s="27" t="s">
        <v>41</v>
      </c>
      <c r="U500" t="s">
        <v>41</v>
      </c>
      <c r="V500">
        <v>3.0739413552637282</v>
      </c>
      <c r="W500" s="3">
        <v>2.8720549451176787</v>
      </c>
      <c r="X500" s="3">
        <v>9.4982747255338005</v>
      </c>
      <c r="Y500" s="3">
        <v>9.3309121412247293</v>
      </c>
      <c r="Z500" s="3">
        <v>2.9682272427061842</v>
      </c>
      <c r="AA500" s="3">
        <v>2.7141956561405998</v>
      </c>
      <c r="AB500" s="3">
        <v>3.3579329508216653</v>
      </c>
      <c r="AC500" s="3">
        <f t="shared" si="7"/>
        <v>-0.64373729468106555</v>
      </c>
      <c r="AD500" s="21">
        <v>0</v>
      </c>
      <c r="AE500" s="2">
        <f>((Z500*1000)*(O500/100))/'Sq Ft lookup'!$D$9</f>
        <v>0</v>
      </c>
      <c r="AF500" s="26">
        <f>(100-J500)/100*Y500*1000/'Sq Ft lookup'!$D$9</f>
        <v>0.68101013029781376</v>
      </c>
      <c r="AG500" s="26">
        <f>(100-K500)/100*Z500*1000/'Sq Ft lookup'!$D$9</f>
        <v>0.19365212239150395</v>
      </c>
    </row>
    <row r="501" spans="1:33">
      <c r="A501" t="s">
        <v>2363</v>
      </c>
      <c r="B501" t="s">
        <v>2349</v>
      </c>
      <c r="C501" t="s">
        <v>1808</v>
      </c>
      <c r="D501" t="s">
        <v>2350</v>
      </c>
      <c r="E501" t="s">
        <v>1810</v>
      </c>
      <c r="F501">
        <v>2004</v>
      </c>
      <c r="G501" t="s">
        <v>55</v>
      </c>
      <c r="H501" t="s">
        <v>225</v>
      </c>
      <c r="I501" t="s">
        <v>40</v>
      </c>
      <c r="J501" s="2">
        <v>86.611246471943133</v>
      </c>
      <c r="K501" s="2">
        <v>87.500216052198695</v>
      </c>
      <c r="L501" s="2">
        <v>81.698082504593074</v>
      </c>
      <c r="M501" s="2">
        <v>82.454517489992412</v>
      </c>
      <c r="N501" s="2">
        <v>0</v>
      </c>
      <c r="O501" s="2">
        <v>0</v>
      </c>
      <c r="P501" s="2">
        <v>0</v>
      </c>
      <c r="Q501" s="2">
        <v>0</v>
      </c>
      <c r="R501" s="3">
        <v>31646.148598219042</v>
      </c>
      <c r="S501" s="3">
        <v>30340.550893793643</v>
      </c>
      <c r="T501" s="27" t="s">
        <v>41</v>
      </c>
      <c r="U501" t="s">
        <v>41</v>
      </c>
      <c r="V501">
        <v>14.317704452960751</v>
      </c>
      <c r="W501" s="3">
        <v>13.725825949364346</v>
      </c>
      <c r="X501" s="3">
        <v>13.43385600500765</v>
      </c>
      <c r="Y501" s="3">
        <v>13.259540777984105</v>
      </c>
      <c r="Z501" s="3">
        <v>9.1782465545441667</v>
      </c>
      <c r="AA501" s="3">
        <v>8.9800388835999367</v>
      </c>
      <c r="AB501" s="3">
        <v>2.593150103364553</v>
      </c>
      <c r="AC501" s="3">
        <f t="shared" si="7"/>
        <v>6.3868887802353838</v>
      </c>
      <c r="AD501" s="21">
        <v>0</v>
      </c>
      <c r="AE501" s="2">
        <f>((Z501*1000)*(O501/100))/'Sq Ft lookup'!$D$9</f>
        <v>0</v>
      </c>
      <c r="AF501" s="26">
        <f>(100-J501)/100*Y501*1000/'Sq Ft lookup'!$D$9</f>
        <v>0.88410718810581979</v>
      </c>
      <c r="AG501" s="26">
        <f>(100-K501)/100*Z501*1000/'Sq Ft lookup'!$D$9</f>
        <v>0.57134511430006873</v>
      </c>
    </row>
    <row r="502" spans="1:33">
      <c r="A502" t="s">
        <v>2364</v>
      </c>
      <c r="B502" t="s">
        <v>2349</v>
      </c>
      <c r="C502" t="s">
        <v>1808</v>
      </c>
      <c r="D502" t="s">
        <v>2350</v>
      </c>
      <c r="E502" t="s">
        <v>1810</v>
      </c>
      <c r="F502">
        <v>2004</v>
      </c>
      <c r="G502" t="s">
        <v>55</v>
      </c>
      <c r="H502" t="s">
        <v>56</v>
      </c>
      <c r="I502" t="s">
        <v>57</v>
      </c>
      <c r="J502" s="2">
        <v>87.979317787573748</v>
      </c>
      <c r="K502" s="2">
        <v>88.894034437839409</v>
      </c>
      <c r="L502" s="2">
        <v>89.886779956887878</v>
      </c>
      <c r="M502" s="2">
        <v>90.318488353671398</v>
      </c>
      <c r="N502" s="2">
        <v>0</v>
      </c>
      <c r="O502" s="2">
        <v>0</v>
      </c>
      <c r="P502" s="2">
        <v>0</v>
      </c>
      <c r="Q502" s="2">
        <v>0</v>
      </c>
      <c r="R502" s="3">
        <v>31144.439283823525</v>
      </c>
      <c r="S502" s="3">
        <v>29844.215385834887</v>
      </c>
      <c r="T502" s="27" t="s">
        <v>41</v>
      </c>
      <c r="U502" t="s">
        <v>41</v>
      </c>
      <c r="V502">
        <v>3.2056578044672892</v>
      </c>
      <c r="W502" s="3">
        <v>3.0688025484844377</v>
      </c>
      <c r="X502" s="3">
        <v>13.338348817695973</v>
      </c>
      <c r="Y502" s="3">
        <v>13.159321754143742</v>
      </c>
      <c r="Z502" s="3">
        <v>2.3149370796502646</v>
      </c>
      <c r="AA502" s="3">
        <v>2.1553432771874386</v>
      </c>
      <c r="AB502" s="3">
        <v>2.5944225376998769</v>
      </c>
      <c r="AC502" s="3">
        <f t="shared" si="7"/>
        <v>-0.43907926051243829</v>
      </c>
      <c r="AD502" s="21">
        <v>0</v>
      </c>
      <c r="AE502" s="2">
        <f>((Z502*1000)*(O502/100))/'Sq Ft lookup'!$D$9</f>
        <v>0</v>
      </c>
      <c r="AF502" s="26">
        <f>(100-J502)/100*Y502*1000/'Sq Ft lookup'!$D$9</f>
        <v>0.78776904849417084</v>
      </c>
      <c r="AG502" s="26">
        <f>(100-K502)/100*Z502*1000/'Sq Ft lookup'!$D$9</f>
        <v>0.12803591377073928</v>
      </c>
    </row>
    <row r="503" spans="1:33">
      <c r="A503" t="s">
        <v>2365</v>
      </c>
      <c r="B503" t="s">
        <v>2349</v>
      </c>
      <c r="C503" t="s">
        <v>1808</v>
      </c>
      <c r="D503" t="s">
        <v>2350</v>
      </c>
      <c r="E503" t="s">
        <v>1810</v>
      </c>
      <c r="F503">
        <v>2004</v>
      </c>
      <c r="G503" t="s">
        <v>75</v>
      </c>
      <c r="H503" t="s">
        <v>235</v>
      </c>
      <c r="I503" t="s">
        <v>63</v>
      </c>
      <c r="J503" s="2">
        <v>73.085118969774427</v>
      </c>
      <c r="K503" s="2">
        <v>74.185185789456114</v>
      </c>
      <c r="L503" s="2">
        <v>92.484573028696914</v>
      </c>
      <c r="M503" s="2">
        <v>93.011070089100556</v>
      </c>
      <c r="N503" s="2">
        <v>0</v>
      </c>
      <c r="O503" s="2">
        <v>0</v>
      </c>
      <c r="P503" s="2">
        <v>0</v>
      </c>
      <c r="Q503" s="2">
        <v>0</v>
      </c>
      <c r="R503" s="3">
        <v>17628.551238870376</v>
      </c>
      <c r="S503" s="3">
        <v>16364.258648954754</v>
      </c>
      <c r="T503" s="27" t="s">
        <v>41</v>
      </c>
      <c r="U503" t="s">
        <v>41</v>
      </c>
      <c r="V503">
        <v>4.3204806031589866</v>
      </c>
      <c r="W503" s="3">
        <v>4.0176714697751041</v>
      </c>
      <c r="X503" s="3">
        <v>9.322372997302061</v>
      </c>
      <c r="Y503" s="3">
        <v>9.1525638808352348</v>
      </c>
      <c r="Z503" s="3">
        <v>3.6268333738502783</v>
      </c>
      <c r="AA503" s="3">
        <v>3.4726975595108036</v>
      </c>
      <c r="AB503" s="3">
        <v>3.1807903522197316</v>
      </c>
      <c r="AC503" s="3">
        <f t="shared" si="7"/>
        <v>0.291907207291072</v>
      </c>
      <c r="AD503" s="21">
        <v>0</v>
      </c>
      <c r="AE503" s="2">
        <f>((Z503*1000)*(O503/100))/'Sq Ft lookup'!$D$9</f>
        <v>0</v>
      </c>
      <c r="AF503" s="26">
        <f>(100-J503)/100*Y503*1000/'Sq Ft lookup'!$D$9</f>
        <v>1.2267936652102589</v>
      </c>
      <c r="AG503" s="26">
        <f>(100-K503)/100*Z503*1000/'Sq Ft lookup'!$D$9</f>
        <v>0.46626508823976587</v>
      </c>
    </row>
    <row r="504" spans="1:33">
      <c r="A504" t="s">
        <v>2366</v>
      </c>
      <c r="B504" t="s">
        <v>2349</v>
      </c>
      <c r="C504" t="s">
        <v>1808</v>
      </c>
      <c r="D504" t="s">
        <v>2350</v>
      </c>
      <c r="E504" t="s">
        <v>1810</v>
      </c>
      <c r="F504">
        <v>2004</v>
      </c>
      <c r="G504" t="s">
        <v>75</v>
      </c>
      <c r="H504" t="s">
        <v>76</v>
      </c>
      <c r="I504" t="s">
        <v>77</v>
      </c>
      <c r="J504" s="2">
        <v>70.997297404940056</v>
      </c>
      <c r="K504" s="2">
        <v>72.589919288308181</v>
      </c>
      <c r="L504" s="2">
        <v>88.014484339021976</v>
      </c>
      <c r="M504" s="2">
        <v>88.918802331219325</v>
      </c>
      <c r="N504" s="2">
        <v>0</v>
      </c>
      <c r="O504" s="2">
        <v>0</v>
      </c>
      <c r="P504" s="2">
        <v>0</v>
      </c>
      <c r="Q504" s="2">
        <v>0</v>
      </c>
      <c r="R504" s="3">
        <v>17333.987709785</v>
      </c>
      <c r="S504" s="3">
        <v>16066.316722488986</v>
      </c>
      <c r="T504" s="27" t="s">
        <v>41</v>
      </c>
      <c r="U504" t="s">
        <v>41</v>
      </c>
      <c r="V504">
        <v>7.8998835594119345</v>
      </c>
      <c r="W504" s="3">
        <v>7.3035556787693281</v>
      </c>
      <c r="X504" s="3">
        <v>9.1795342160160249</v>
      </c>
      <c r="Y504" s="3">
        <v>9.0092713417095975</v>
      </c>
      <c r="Z504" s="3">
        <v>5.0797168091307636</v>
      </c>
      <c r="AA504" s="3">
        <v>4.9048576047780887</v>
      </c>
      <c r="AB504" s="3">
        <v>3.1782060353297328</v>
      </c>
      <c r="AC504" s="3">
        <f t="shared" si="7"/>
        <v>1.726651569448356</v>
      </c>
      <c r="AD504" s="21">
        <v>0</v>
      </c>
      <c r="AE504" s="2">
        <f>((Z504*1000)*(O504/100))/'Sq Ft lookup'!$D$9</f>
        <v>0</v>
      </c>
      <c r="AF504" s="26">
        <f>(100-J504)/100*Y504*1000/'Sq Ft lookup'!$D$9</f>
        <v>1.3012610424392435</v>
      </c>
      <c r="AG504" s="26">
        <f>(100-K504)/100*Z504*1000/'Sq Ft lookup'!$D$9</f>
        <v>0.69340362415742962</v>
      </c>
    </row>
    <row r="505" spans="1:33">
      <c r="A505" t="s">
        <v>2367</v>
      </c>
      <c r="B505" t="s">
        <v>2349</v>
      </c>
      <c r="C505" t="s">
        <v>1808</v>
      </c>
      <c r="D505" t="s">
        <v>2350</v>
      </c>
      <c r="E505" t="s">
        <v>1810</v>
      </c>
      <c r="F505">
        <v>2004</v>
      </c>
      <c r="G505" t="s">
        <v>61</v>
      </c>
      <c r="H505" t="s">
        <v>62</v>
      </c>
      <c r="I505" t="s">
        <v>63</v>
      </c>
      <c r="J505" s="2">
        <v>62.038926683307302</v>
      </c>
      <c r="K505" s="2">
        <v>63.989568738313984</v>
      </c>
      <c r="L505" s="2">
        <v>86.719167662448584</v>
      </c>
      <c r="M505" s="2">
        <v>87.755486186220992</v>
      </c>
      <c r="N505" s="2">
        <v>0</v>
      </c>
      <c r="O505" s="2">
        <v>0</v>
      </c>
      <c r="P505" s="2">
        <v>0</v>
      </c>
      <c r="Q505" s="2">
        <v>0</v>
      </c>
      <c r="R505" s="3">
        <v>15846.947698668402</v>
      </c>
      <c r="S505" s="3">
        <v>14633.117989508299</v>
      </c>
      <c r="T505" s="27" t="s">
        <v>41</v>
      </c>
      <c r="U505" t="s">
        <v>41</v>
      </c>
      <c r="V505">
        <v>2.8550674140434245</v>
      </c>
      <c r="W505" s="3">
        <v>2.6322462625537355</v>
      </c>
      <c r="X505" s="3">
        <v>5.6938181946773598</v>
      </c>
      <c r="Y505" s="3">
        <v>5.5245255771586983</v>
      </c>
      <c r="Z505" s="3">
        <v>3.1816262638278721</v>
      </c>
      <c r="AA505" s="3">
        <v>3.0473620142100062</v>
      </c>
      <c r="AB505" s="3">
        <v>4.959106194686921</v>
      </c>
      <c r="AC505" s="3">
        <f t="shared" si="7"/>
        <v>-1.9117441804769149</v>
      </c>
      <c r="AD505" s="21">
        <v>0</v>
      </c>
      <c r="AE505" s="2">
        <f>((Z505*1000)*(O505/100))/'Sq Ft lookup'!$D$9</f>
        <v>0</v>
      </c>
      <c r="AF505" s="26">
        <f>(100-J505)/100*Y505*1000/'Sq Ft lookup'!$D$9</f>
        <v>1.0444069744744291</v>
      </c>
      <c r="AG505" s="26">
        <f>(100-K505)/100*Z505*1000/'Sq Ft lookup'!$D$9</f>
        <v>0.57057636391408606</v>
      </c>
    </row>
    <row r="506" spans="1:33">
      <c r="A506" t="s">
        <v>2368</v>
      </c>
      <c r="B506" t="s">
        <v>2369</v>
      </c>
      <c r="C506" t="s">
        <v>1808</v>
      </c>
      <c r="D506" t="s">
        <v>2370</v>
      </c>
      <c r="E506" t="s">
        <v>1810</v>
      </c>
      <c r="F506">
        <v>2004</v>
      </c>
      <c r="G506" t="s">
        <v>79</v>
      </c>
      <c r="H506" t="s">
        <v>62</v>
      </c>
      <c r="I506" t="s">
        <v>70</v>
      </c>
      <c r="J506" s="2">
        <v>34.703889501915953</v>
      </c>
      <c r="K506" s="2">
        <v>34.805573628541744</v>
      </c>
      <c r="L506" s="2">
        <v>81.036856047604431</v>
      </c>
      <c r="M506" s="2">
        <v>81.078175153972097</v>
      </c>
      <c r="N506" s="2">
        <v>0</v>
      </c>
      <c r="O506" s="2">
        <v>0</v>
      </c>
      <c r="P506" s="2">
        <v>0</v>
      </c>
      <c r="Q506" s="2">
        <v>0</v>
      </c>
      <c r="R506" s="3">
        <v>13527.393443908944</v>
      </c>
      <c r="S506" s="3">
        <v>13497.689979586421</v>
      </c>
      <c r="T506" s="27" t="s">
        <v>41</v>
      </c>
      <c r="U506" t="s">
        <v>41</v>
      </c>
      <c r="V506">
        <v>3.1139616628297322</v>
      </c>
      <c r="W506" s="3">
        <v>3.1071760413777794</v>
      </c>
      <c r="X506" s="3">
        <v>4.2175740077970918</v>
      </c>
      <c r="Y506" s="3">
        <v>4.2165129594858701</v>
      </c>
      <c r="Z506" s="3">
        <v>3.7305726636957082</v>
      </c>
      <c r="AA506" s="3">
        <v>3.7281447598858604</v>
      </c>
      <c r="AB506" s="3">
        <v>4.9591259236257521</v>
      </c>
      <c r="AC506" s="3">
        <f t="shared" si="7"/>
        <v>-1.2309811637398917</v>
      </c>
      <c r="AD506" s="21">
        <v>0</v>
      </c>
      <c r="AE506" s="2">
        <f>((Z506*1000)*(O506/100))/'Sq Ft lookup'!$D$9</f>
        <v>0</v>
      </c>
      <c r="AF506" s="26">
        <f>(100-J506)/100*Y506*1000/'Sq Ft lookup'!$D$9</f>
        <v>1.3711249806732708</v>
      </c>
      <c r="AG506" s="26">
        <f>(100-K506)/100*Z506*1000/'Sq Ft lookup'!$D$9</f>
        <v>1.2112178528221353</v>
      </c>
    </row>
    <row r="507" spans="1:33">
      <c r="A507" t="s">
        <v>2371</v>
      </c>
      <c r="B507" t="s">
        <v>2369</v>
      </c>
      <c r="C507" t="s">
        <v>1808</v>
      </c>
      <c r="D507" t="s">
        <v>2370</v>
      </c>
      <c r="E507" t="s">
        <v>1810</v>
      </c>
      <c r="F507">
        <v>2004</v>
      </c>
      <c r="G507" t="s">
        <v>81</v>
      </c>
      <c r="H507" t="s">
        <v>82</v>
      </c>
      <c r="I507" t="s">
        <v>77</v>
      </c>
      <c r="J507" s="2">
        <v>49.263990408631223</v>
      </c>
      <c r="K507" s="2">
        <v>49.355482344113163</v>
      </c>
      <c r="L507" s="2">
        <v>75.307904740673877</v>
      </c>
      <c r="M507" s="2">
        <v>75.364085530246456</v>
      </c>
      <c r="N507" s="2">
        <v>0</v>
      </c>
      <c r="O507" s="2">
        <v>0</v>
      </c>
      <c r="P507" s="2">
        <v>0</v>
      </c>
      <c r="Q507" s="2">
        <v>0</v>
      </c>
      <c r="R507" s="3">
        <v>13762.225294211981</v>
      </c>
      <c r="S507" s="3">
        <v>13731.12936498636</v>
      </c>
      <c r="T507" s="27" t="s">
        <v>41</v>
      </c>
      <c r="U507" t="s">
        <v>41</v>
      </c>
      <c r="V507">
        <v>6.3855023846112013</v>
      </c>
      <c r="W507" s="3">
        <v>6.3709689208388172</v>
      </c>
      <c r="X507" s="3">
        <v>4.8387213398126958</v>
      </c>
      <c r="Y507" s="3">
        <v>4.8364175461417629</v>
      </c>
      <c r="Z507" s="3">
        <v>3.3588140085911093</v>
      </c>
      <c r="AA507" s="3">
        <v>3.3548885009039835</v>
      </c>
      <c r="AB507" s="3">
        <v>5.0786996415514434</v>
      </c>
      <c r="AC507" s="3">
        <f t="shared" si="7"/>
        <v>-1.7238111406474599</v>
      </c>
      <c r="AD507" s="21">
        <v>0</v>
      </c>
      <c r="AE507" s="2">
        <f>((Z507*1000)*(O507/100))/'Sq Ft lookup'!$D$9</f>
        <v>0</v>
      </c>
      <c r="AF507" s="26">
        <f>(100-J507)/100*Y507*1000/'Sq Ft lookup'!$D$9</f>
        <v>1.2220145767376134</v>
      </c>
      <c r="AG507" s="26">
        <f>(100-K507)/100*Z507*1000/'Sq Ft lookup'!$D$9</f>
        <v>0.84713902072177527</v>
      </c>
    </row>
    <row r="508" spans="1:33">
      <c r="A508" t="s">
        <v>2372</v>
      </c>
      <c r="B508" t="s">
        <v>2369</v>
      </c>
      <c r="C508" t="s">
        <v>1808</v>
      </c>
      <c r="D508" t="s">
        <v>2370</v>
      </c>
      <c r="E508" t="s">
        <v>1810</v>
      </c>
      <c r="F508">
        <v>2004</v>
      </c>
      <c r="G508" t="s">
        <v>59</v>
      </c>
      <c r="H508" t="s">
        <v>44</v>
      </c>
      <c r="I508" t="s">
        <v>45</v>
      </c>
      <c r="J508" s="2">
        <v>42.609028884102372</v>
      </c>
      <c r="K508" s="2">
        <v>42.695268708397585</v>
      </c>
      <c r="L508" s="2">
        <v>83.241055456591212</v>
      </c>
      <c r="M508" s="2">
        <v>83.269533212829927</v>
      </c>
      <c r="N508" s="2">
        <v>0</v>
      </c>
      <c r="O508" s="2">
        <v>0</v>
      </c>
      <c r="P508" s="2">
        <v>0</v>
      </c>
      <c r="Q508" s="2">
        <v>0</v>
      </c>
      <c r="R508" s="3">
        <v>16564.502612862863</v>
      </c>
      <c r="S508" s="3">
        <v>16534.188884493178</v>
      </c>
      <c r="T508" s="27" t="s">
        <v>41</v>
      </c>
      <c r="U508" t="s">
        <v>41</v>
      </c>
      <c r="V508">
        <v>2.3657779567548678</v>
      </c>
      <c r="W508" s="3">
        <v>2.3617577917327459</v>
      </c>
      <c r="X508" s="3">
        <v>5.5641045796722031</v>
      </c>
      <c r="Y508" s="3">
        <v>5.5624506271147043</v>
      </c>
      <c r="Z508" s="3">
        <v>4.960509475755666</v>
      </c>
      <c r="AA508" s="3">
        <v>4.9571607120978225</v>
      </c>
      <c r="AB508" s="3">
        <v>5.0787789355727169</v>
      </c>
      <c r="AC508" s="3">
        <f t="shared" si="7"/>
        <v>-0.12161822347489437</v>
      </c>
      <c r="AD508" s="21">
        <v>0</v>
      </c>
      <c r="AE508" s="2">
        <f>((Z508*1000)*(O508/100))/'Sq Ft lookup'!$D$9</f>
        <v>0</v>
      </c>
      <c r="AF508" s="26">
        <f>(100-J508)/100*Y508*1000/'Sq Ft lookup'!$D$9</f>
        <v>1.5898129645136785</v>
      </c>
      <c r="AG508" s="26">
        <f>(100-K508)/100*Z508*1000/'Sq Ft lookup'!$D$9</f>
        <v>1.4156407498885757</v>
      </c>
    </row>
    <row r="509" spans="1:33">
      <c r="A509" t="s">
        <v>2373</v>
      </c>
      <c r="B509" t="s">
        <v>2369</v>
      </c>
      <c r="C509" t="s">
        <v>1808</v>
      </c>
      <c r="D509" t="s">
        <v>2370</v>
      </c>
      <c r="E509" t="s">
        <v>1810</v>
      </c>
      <c r="F509">
        <v>2004</v>
      </c>
      <c r="G509" t="s">
        <v>68</v>
      </c>
      <c r="H509" t="s">
        <v>69</v>
      </c>
      <c r="I509" t="s">
        <v>70</v>
      </c>
      <c r="J509" s="2">
        <v>55.804491425904004</v>
      </c>
      <c r="K509" s="2">
        <v>55.966383812133728</v>
      </c>
      <c r="L509" s="2">
        <v>89.553948939331491</v>
      </c>
      <c r="M509" s="2">
        <v>89.588043535573178</v>
      </c>
      <c r="N509" s="2">
        <v>0</v>
      </c>
      <c r="O509" s="2">
        <v>0</v>
      </c>
      <c r="P509" s="2">
        <v>0</v>
      </c>
      <c r="Q509" s="2">
        <v>0</v>
      </c>
      <c r="R509" s="3">
        <v>8693.249326910096</v>
      </c>
      <c r="S509" s="3">
        <v>8664.3712809011904</v>
      </c>
      <c r="T509" s="27" t="s">
        <v>41</v>
      </c>
      <c r="U509" t="s">
        <v>41</v>
      </c>
      <c r="V509">
        <v>0.97107885003977579</v>
      </c>
      <c r="W509" s="3">
        <v>0.96790917038185187</v>
      </c>
      <c r="X509" s="3">
        <v>3.0297415923792022</v>
      </c>
      <c r="Y509" s="3">
        <v>3.0292031303379767</v>
      </c>
      <c r="Z509" s="3">
        <v>1.6814497835899918</v>
      </c>
      <c r="AA509" s="3">
        <v>1.6778904704487521</v>
      </c>
      <c r="AB509" s="3">
        <v>3.6259613570136215</v>
      </c>
      <c r="AC509" s="3">
        <f t="shared" si="7"/>
        <v>-1.9480708865648695</v>
      </c>
      <c r="AD509" s="21">
        <v>0</v>
      </c>
      <c r="AE509" s="2">
        <f>((Z509*1000)*(O509/100))/'Sq Ft lookup'!$D$9</f>
        <v>0</v>
      </c>
      <c r="AF509" s="26">
        <f>(100-J509)/100*Y509*1000/'Sq Ft lookup'!$D$9</f>
        <v>0.6667189886430801</v>
      </c>
      <c r="AG509" s="26">
        <f>(100-K509)/100*Z509*1000/'Sq Ft lookup'!$D$9</f>
        <v>0.36872666538731325</v>
      </c>
    </row>
    <row r="510" spans="1:33">
      <c r="A510" t="s">
        <v>2374</v>
      </c>
      <c r="B510" t="s">
        <v>2369</v>
      </c>
      <c r="C510" t="s">
        <v>1808</v>
      </c>
      <c r="D510" t="s">
        <v>2370</v>
      </c>
      <c r="E510" t="s">
        <v>1810</v>
      </c>
      <c r="F510">
        <v>2004</v>
      </c>
      <c r="G510" t="s">
        <v>47</v>
      </c>
      <c r="H510" t="s">
        <v>220</v>
      </c>
      <c r="I510" t="s">
        <v>57</v>
      </c>
      <c r="J510" s="2">
        <v>61.574946308940561</v>
      </c>
      <c r="K510" s="2">
        <v>61.608887130986112</v>
      </c>
      <c r="L510" s="2">
        <v>87.688339503566652</v>
      </c>
      <c r="M510" s="2">
        <v>87.700828796672695</v>
      </c>
      <c r="N510" s="2">
        <v>0</v>
      </c>
      <c r="O510" s="2">
        <v>0</v>
      </c>
      <c r="P510" s="2">
        <v>0</v>
      </c>
      <c r="Q510" s="2">
        <v>0</v>
      </c>
      <c r="R510" s="3">
        <v>30027.839399099215</v>
      </c>
      <c r="S510" s="3">
        <v>29997.15114732974</v>
      </c>
      <c r="T510" s="27" t="s">
        <v>41</v>
      </c>
      <c r="U510" t="s">
        <v>41</v>
      </c>
      <c r="V510">
        <v>6.1148089673453976</v>
      </c>
      <c r="W510" s="3">
        <v>6.1086044710330647</v>
      </c>
      <c r="X510" s="3">
        <v>14.922104803599677</v>
      </c>
      <c r="Y510" s="3">
        <v>14.921078160700262</v>
      </c>
      <c r="Z510" s="3">
        <v>13.639980625004952</v>
      </c>
      <c r="AA510" s="3">
        <v>13.634456321239607</v>
      </c>
      <c r="AB510" s="3">
        <v>3.6255678317164248</v>
      </c>
      <c r="AC510" s="3">
        <f t="shared" si="7"/>
        <v>10.008888489523184</v>
      </c>
      <c r="AD510" s="21">
        <v>0</v>
      </c>
      <c r="AE510" s="2">
        <f>((Z510*1000)*(O510/100))/'Sq Ft lookup'!$D$9</f>
        <v>0</v>
      </c>
      <c r="AF510" s="26">
        <f>(100-J510)/100*Y510*1000/'Sq Ft lookup'!$D$9</f>
        <v>2.8552949673974202</v>
      </c>
      <c r="AG510" s="26">
        <f>(100-K510)/100*Z510*1000/'Sq Ft lookup'!$D$9</f>
        <v>2.6078388232356957</v>
      </c>
    </row>
    <row r="511" spans="1:33">
      <c r="A511" t="s">
        <v>2375</v>
      </c>
      <c r="B511" t="s">
        <v>2369</v>
      </c>
      <c r="C511" t="s">
        <v>1808</v>
      </c>
      <c r="D511" t="s">
        <v>2370</v>
      </c>
      <c r="E511" t="s">
        <v>1810</v>
      </c>
      <c r="F511">
        <v>2004</v>
      </c>
      <c r="G511" t="s">
        <v>47</v>
      </c>
      <c r="H511" t="s">
        <v>39</v>
      </c>
      <c r="I511" t="s">
        <v>40</v>
      </c>
      <c r="J511" s="2">
        <v>89.124152943842589</v>
      </c>
      <c r="K511" s="2">
        <v>89.157547101824647</v>
      </c>
      <c r="L511" s="2">
        <v>95.897029902181586</v>
      </c>
      <c r="M511" s="2">
        <v>95.901188604714477</v>
      </c>
      <c r="N511" s="2">
        <v>0</v>
      </c>
      <c r="O511" s="2">
        <v>0</v>
      </c>
      <c r="P511" s="2">
        <v>0</v>
      </c>
      <c r="Q511" s="2">
        <v>0</v>
      </c>
      <c r="R511" s="3">
        <v>30488.33448645052</v>
      </c>
      <c r="S511" s="3">
        <v>30457.86665117845</v>
      </c>
      <c r="T511" s="27" t="s">
        <v>41</v>
      </c>
      <c r="U511" t="s">
        <v>41</v>
      </c>
      <c r="V511">
        <v>4.7452886077079546</v>
      </c>
      <c r="W511" s="3">
        <v>4.7404769393351005</v>
      </c>
      <c r="X511" s="3">
        <v>15.122328096247418</v>
      </c>
      <c r="Y511" s="3">
        <v>15.121258080854243</v>
      </c>
      <c r="Z511" s="3">
        <v>2.3061072481199121</v>
      </c>
      <c r="AA511" s="3">
        <v>2.2990228169270859</v>
      </c>
      <c r="AB511" s="3">
        <v>5.061474929419548</v>
      </c>
      <c r="AC511" s="3">
        <f t="shared" si="7"/>
        <v>-2.7624521124924621</v>
      </c>
      <c r="AD511" s="21">
        <v>0</v>
      </c>
      <c r="AE511" s="2">
        <f>((Z511*1000)*(O511/100))/'Sq Ft lookup'!$D$9</f>
        <v>0</v>
      </c>
      <c r="AF511" s="26">
        <f>(100-J511)/100*Y511*1000/'Sq Ft lookup'!$D$9</f>
        <v>0.81900642521939793</v>
      </c>
      <c r="AG511" s="26">
        <f>(100-K511)/100*Z511*1000/'Sq Ft lookup'!$D$9</f>
        <v>0.12452121123446679</v>
      </c>
    </row>
    <row r="512" spans="1:33">
      <c r="A512" t="s">
        <v>2376</v>
      </c>
      <c r="B512" t="s">
        <v>2369</v>
      </c>
      <c r="C512" t="s">
        <v>1808</v>
      </c>
      <c r="D512" t="s">
        <v>2370</v>
      </c>
      <c r="E512" t="s">
        <v>1810</v>
      </c>
      <c r="F512">
        <v>2004</v>
      </c>
      <c r="G512" t="s">
        <v>49</v>
      </c>
      <c r="H512" t="s">
        <v>44</v>
      </c>
      <c r="I512" t="s">
        <v>45</v>
      </c>
      <c r="J512" s="2">
        <v>41.246073049170192</v>
      </c>
      <c r="K512" s="2">
        <v>41.332571433955088</v>
      </c>
      <c r="L512" s="2">
        <v>82.025857603621603</v>
      </c>
      <c r="M512" s="2">
        <v>82.054437453556289</v>
      </c>
      <c r="N512" s="2">
        <v>0</v>
      </c>
      <c r="O512" s="2">
        <v>0</v>
      </c>
      <c r="P512" s="2">
        <v>0</v>
      </c>
      <c r="Q512" s="2">
        <v>0</v>
      </c>
      <c r="R512" s="3">
        <v>17983.138507723903</v>
      </c>
      <c r="S512" s="3">
        <v>17952.814603428869</v>
      </c>
      <c r="T512" s="27" t="s">
        <v>41</v>
      </c>
      <c r="U512" t="s">
        <v>41</v>
      </c>
      <c r="V512">
        <v>2.5258614706390095</v>
      </c>
      <c r="W512" s="3">
        <v>2.5218437711153099</v>
      </c>
      <c r="X512" s="3">
        <v>5.5391441387833522</v>
      </c>
      <c r="Y512" s="3">
        <v>5.5371002975181671</v>
      </c>
      <c r="Z512" s="3">
        <v>5.063168266121103</v>
      </c>
      <c r="AA512" s="3">
        <v>5.0588673242382338</v>
      </c>
      <c r="AB512" s="3">
        <v>5.0618246462084091</v>
      </c>
      <c r="AC512" s="3">
        <f t="shared" si="7"/>
        <v>-2.9573219701752862E-3</v>
      </c>
      <c r="AD512" s="21">
        <v>0</v>
      </c>
      <c r="AE512" s="2">
        <f>((Z512*1000)*(O512/100))/'Sq Ft lookup'!$D$9</f>
        <v>0</v>
      </c>
      <c r="AF512" s="26">
        <f>(100-J512)/100*Y512*1000/'Sq Ft lookup'!$D$9</f>
        <v>1.6201513266922329</v>
      </c>
      <c r="AG512" s="26">
        <f>(100-K512)/100*Z512*1000/'Sq Ft lookup'!$D$9</f>
        <v>1.4792981203711417</v>
      </c>
    </row>
    <row r="513" spans="1:33">
      <c r="A513" t="s">
        <v>2377</v>
      </c>
      <c r="B513" t="s">
        <v>2369</v>
      </c>
      <c r="C513" t="s">
        <v>1808</v>
      </c>
      <c r="D513" t="s">
        <v>2370</v>
      </c>
      <c r="E513" t="s">
        <v>1810</v>
      </c>
      <c r="F513">
        <v>2004</v>
      </c>
      <c r="G513" t="s">
        <v>65</v>
      </c>
      <c r="H513" t="s">
        <v>230</v>
      </c>
      <c r="I513" t="s">
        <v>63</v>
      </c>
      <c r="J513" s="2">
        <v>83.015587882706299</v>
      </c>
      <c r="K513" s="2">
        <v>83.047117904175423</v>
      </c>
      <c r="L513" s="2">
        <v>94.494977536538471</v>
      </c>
      <c r="M513" s="2">
        <v>94.501774713934381</v>
      </c>
      <c r="N513" s="2">
        <v>0</v>
      </c>
      <c r="O513" s="2">
        <v>0</v>
      </c>
      <c r="P513" s="2">
        <v>0</v>
      </c>
      <c r="Q513" s="2">
        <v>0</v>
      </c>
      <c r="R513" s="3">
        <v>25260.711841196913</v>
      </c>
      <c r="S513" s="3">
        <v>25231.259345507642</v>
      </c>
      <c r="T513" s="27" t="s">
        <v>41</v>
      </c>
      <c r="U513" t="s">
        <v>41</v>
      </c>
      <c r="V513">
        <v>4.7467400269692783</v>
      </c>
      <c r="W513" s="3">
        <v>4.7408784467214344</v>
      </c>
      <c r="X513" s="3">
        <v>12.295737055752793</v>
      </c>
      <c r="Y513" s="3">
        <v>12.294651616845737</v>
      </c>
      <c r="Z513" s="3">
        <v>2.9139464191866518</v>
      </c>
      <c r="AA513" s="3">
        <v>2.9110634952392695</v>
      </c>
      <c r="AB513" s="3">
        <v>2.6716804363703934</v>
      </c>
      <c r="AC513" s="3">
        <f t="shared" si="7"/>
        <v>0.23938305886887612</v>
      </c>
      <c r="AD513" s="21">
        <v>0</v>
      </c>
      <c r="AE513" s="2">
        <f>((Z513*1000)*(O513/100))/'Sq Ft lookup'!$D$9</f>
        <v>0</v>
      </c>
      <c r="AF513" s="26">
        <f>(100-J513)/100*Y513*1000/'Sq Ft lookup'!$D$9</f>
        <v>1.0399274397363512</v>
      </c>
      <c r="AG513" s="26">
        <f>(100-K513)/100*Z513*1000/'Sq Ft lookup'!$D$9</f>
        <v>0.24601489082680048</v>
      </c>
    </row>
    <row r="514" spans="1:33">
      <c r="A514" t="s">
        <v>2378</v>
      </c>
      <c r="B514" t="s">
        <v>2369</v>
      </c>
      <c r="C514" t="s">
        <v>1808</v>
      </c>
      <c r="D514" t="s">
        <v>2370</v>
      </c>
      <c r="E514" t="s">
        <v>1810</v>
      </c>
      <c r="F514">
        <v>2004</v>
      </c>
      <c r="G514" t="s">
        <v>65</v>
      </c>
      <c r="H514" t="s">
        <v>66</v>
      </c>
      <c r="I514" t="s">
        <v>57</v>
      </c>
      <c r="J514" s="2">
        <v>83.067167537797602</v>
      </c>
      <c r="K514" s="2">
        <v>83.102999436818209</v>
      </c>
      <c r="L514" s="2">
        <v>91.016319602997413</v>
      </c>
      <c r="M514" s="2">
        <v>91.026788440309886</v>
      </c>
      <c r="N514" s="2">
        <v>0</v>
      </c>
      <c r="O514" s="2">
        <v>0</v>
      </c>
      <c r="P514" s="2">
        <v>0</v>
      </c>
      <c r="Q514" s="2">
        <v>0</v>
      </c>
      <c r="R514" s="3">
        <v>25640.398614560756</v>
      </c>
      <c r="S514" s="3">
        <v>25610.555584035086</v>
      </c>
      <c r="T514" s="27" t="s">
        <v>41</v>
      </c>
      <c r="U514" t="s">
        <v>41</v>
      </c>
      <c r="V514">
        <v>2.6434249663986624</v>
      </c>
      <c r="W514" s="3">
        <v>2.6403443388195496</v>
      </c>
      <c r="X514" s="3">
        <v>12.381625210582573</v>
      </c>
      <c r="Y514" s="3">
        <v>12.380498966554644</v>
      </c>
      <c r="Z514" s="3">
        <v>2.8703243199116906</v>
      </c>
      <c r="AA514" s="3">
        <v>2.8653529335793246</v>
      </c>
      <c r="AB514" s="3">
        <v>2.6755945863630823</v>
      </c>
      <c r="AC514" s="3">
        <f t="shared" ref="AC514:AC577" si="8">AA514-AB514</f>
        <v>0.1897583472162423</v>
      </c>
      <c r="AD514" s="21">
        <v>0</v>
      </c>
      <c r="AE514" s="2">
        <f>((Z514*1000)*(O514/100))/'Sq Ft lookup'!$D$9</f>
        <v>0</v>
      </c>
      <c r="AF514" s="26">
        <f>(100-J514)/100*Y514*1000/'Sq Ft lookup'!$D$9</f>
        <v>1.044008539836353</v>
      </c>
      <c r="AG514" s="26">
        <f>(100-K514)/100*Z514*1000/'Sq Ft lookup'!$D$9</f>
        <v>0.24153322534891547</v>
      </c>
    </row>
    <row r="515" spans="1:33">
      <c r="A515" t="s">
        <v>2379</v>
      </c>
      <c r="B515" t="s">
        <v>2369</v>
      </c>
      <c r="C515" t="s">
        <v>1808</v>
      </c>
      <c r="D515" t="s">
        <v>2370</v>
      </c>
      <c r="E515" t="s">
        <v>1810</v>
      </c>
      <c r="F515">
        <v>2004</v>
      </c>
      <c r="G515" t="s">
        <v>72</v>
      </c>
      <c r="H515" t="s">
        <v>73</v>
      </c>
      <c r="I515" t="s">
        <v>63</v>
      </c>
      <c r="J515" s="2">
        <v>77.102255561050526</v>
      </c>
      <c r="K515" s="2">
        <v>77.149868405102325</v>
      </c>
      <c r="L515" s="2">
        <v>89.463329290194622</v>
      </c>
      <c r="M515" s="2">
        <v>89.483578612845974</v>
      </c>
      <c r="N515" s="2">
        <v>0</v>
      </c>
      <c r="O515" s="2">
        <v>0</v>
      </c>
      <c r="P515" s="2">
        <v>0</v>
      </c>
      <c r="Q515" s="2">
        <v>0</v>
      </c>
      <c r="R515" s="3">
        <v>15125.518602562699</v>
      </c>
      <c r="S515" s="3">
        <v>15097.01098392022</v>
      </c>
      <c r="T515" s="27" t="s">
        <v>41</v>
      </c>
      <c r="U515" t="s">
        <v>41</v>
      </c>
      <c r="V515">
        <v>4.3410879976129708</v>
      </c>
      <c r="W515" s="3">
        <v>4.3327440037672922</v>
      </c>
      <c r="X515" s="3">
        <v>7.5763389129633678</v>
      </c>
      <c r="Y515" s="3">
        <v>7.5749310264006677</v>
      </c>
      <c r="Z515" s="3">
        <v>2.5952938931031015</v>
      </c>
      <c r="AA515" s="3">
        <v>2.5898669154448446</v>
      </c>
      <c r="AB515" s="3">
        <v>2.718435711088536</v>
      </c>
      <c r="AC515" s="3">
        <f t="shared" si="8"/>
        <v>-0.12856879564369139</v>
      </c>
      <c r="AD515" s="21">
        <v>0</v>
      </c>
      <c r="AE515" s="2">
        <f>((Z515*1000)*(O515/100))/'Sq Ft lookup'!$D$9</f>
        <v>0</v>
      </c>
      <c r="AF515" s="26">
        <f>(100-J515)/100*Y515*1000/'Sq Ft lookup'!$D$9</f>
        <v>0.86378901785454054</v>
      </c>
      <c r="AG515" s="26">
        <f>(100-K515)/100*Z515*1000/'Sq Ft lookup'!$D$9</f>
        <v>0.29533270410776979</v>
      </c>
    </row>
    <row r="516" spans="1:33">
      <c r="A516" t="s">
        <v>2380</v>
      </c>
      <c r="B516" t="s">
        <v>2369</v>
      </c>
      <c r="C516" t="s">
        <v>1808</v>
      </c>
      <c r="D516" t="s">
        <v>2370</v>
      </c>
      <c r="E516" t="s">
        <v>1810</v>
      </c>
      <c r="F516">
        <v>2004</v>
      </c>
      <c r="G516" t="s">
        <v>38</v>
      </c>
      <c r="H516" t="s">
        <v>39</v>
      </c>
      <c r="I516" t="s">
        <v>40</v>
      </c>
      <c r="J516" s="2">
        <v>89.621999301413226</v>
      </c>
      <c r="K516" s="2">
        <v>89.65715344416239</v>
      </c>
      <c r="L516" s="2">
        <v>95.020041739674639</v>
      </c>
      <c r="M516" s="2">
        <v>95.024398718387204</v>
      </c>
      <c r="N516" s="2">
        <v>0</v>
      </c>
      <c r="O516" s="2">
        <v>0</v>
      </c>
      <c r="P516" s="2">
        <v>0</v>
      </c>
      <c r="Q516" s="2">
        <v>0</v>
      </c>
      <c r="R516" s="3">
        <v>35112.388262385881</v>
      </c>
      <c r="S516" s="3">
        <v>35082.020865826504</v>
      </c>
      <c r="T516" s="27" t="s">
        <v>41</v>
      </c>
      <c r="U516" t="s">
        <v>41</v>
      </c>
      <c r="V516">
        <v>5.4796329964193475</v>
      </c>
      <c r="W516" s="3">
        <v>5.474838273481752</v>
      </c>
      <c r="X516" s="3">
        <v>14.387967924119048</v>
      </c>
      <c r="Y516" s="3">
        <v>14.386509961672886</v>
      </c>
      <c r="Z516" s="3">
        <v>2.2472111736394722</v>
      </c>
      <c r="AA516" s="3">
        <v>2.2394462449124708</v>
      </c>
      <c r="AB516" s="3">
        <v>12.166983101586517</v>
      </c>
      <c r="AC516" s="3">
        <f t="shared" si="8"/>
        <v>-9.9275368566740454</v>
      </c>
      <c r="AD516" s="21">
        <v>0</v>
      </c>
      <c r="AE516" s="2">
        <f>((Z516*1000)*(O516/100))/'Sq Ft lookup'!$D$9</f>
        <v>0</v>
      </c>
      <c r="AF516" s="26">
        <f>(100-J516)/100*Y516*1000/'Sq Ft lookup'!$D$9</f>
        <v>0.74354188462383863</v>
      </c>
      <c r="AG516" s="26">
        <f>(100-K516)/100*Z516*1000/'Sq Ft lookup'!$D$9</f>
        <v>0.11574980252747416</v>
      </c>
    </row>
    <row r="517" spans="1:33">
      <c r="A517" t="s">
        <v>2381</v>
      </c>
      <c r="B517" t="s">
        <v>2369</v>
      </c>
      <c r="C517" t="s">
        <v>1808</v>
      </c>
      <c r="D517" t="s">
        <v>2370</v>
      </c>
      <c r="E517" t="s">
        <v>1810</v>
      </c>
      <c r="F517">
        <v>2004</v>
      </c>
      <c r="G517" t="s">
        <v>43</v>
      </c>
      <c r="H517" t="s">
        <v>44</v>
      </c>
      <c r="I517" t="s">
        <v>45</v>
      </c>
      <c r="J517" s="2">
        <v>74.063979034004305</v>
      </c>
      <c r="K517" s="2">
        <v>74.101714114876003</v>
      </c>
      <c r="L517" s="2">
        <v>87.267357878690333</v>
      </c>
      <c r="M517" s="2">
        <v>87.281759771108369</v>
      </c>
      <c r="N517" s="2">
        <v>0</v>
      </c>
      <c r="O517" s="2">
        <v>0</v>
      </c>
      <c r="P517" s="2">
        <v>0</v>
      </c>
      <c r="Q517" s="2">
        <v>0</v>
      </c>
      <c r="R517" s="3">
        <v>23911.823202325231</v>
      </c>
      <c r="S517" s="3">
        <v>23882.544472115849</v>
      </c>
      <c r="T517" s="27" t="s">
        <v>41</v>
      </c>
      <c r="U517" t="s">
        <v>41</v>
      </c>
      <c r="V517">
        <v>6.7606817440389229</v>
      </c>
      <c r="W517" s="3">
        <v>6.753032843212794</v>
      </c>
      <c r="X517" s="3">
        <v>13.488001810492609</v>
      </c>
      <c r="Y517" s="3">
        <v>13.486311603800335</v>
      </c>
      <c r="Z517" s="3">
        <v>12.168048645511167</v>
      </c>
      <c r="AA517" s="3">
        <v>12.162003117063355</v>
      </c>
      <c r="AB517" s="3">
        <v>12.164573729268765</v>
      </c>
      <c r="AC517" s="3">
        <f t="shared" si="8"/>
        <v>-2.5706122054103275E-3</v>
      </c>
      <c r="AD517" s="21">
        <v>0</v>
      </c>
      <c r="AE517" s="2">
        <f>((Z517*1000)*(O517/100))/'Sq Ft lookup'!$D$9</f>
        <v>0</v>
      </c>
      <c r="AF517" s="26">
        <f>(100-J517)/100*Y517*1000/'Sq Ft lookup'!$D$9</f>
        <v>1.7419385483571539</v>
      </c>
      <c r="AG517" s="26">
        <f>(100-K517)/100*Z517*1000/'Sq Ft lookup'!$D$9</f>
        <v>1.5693804904658566</v>
      </c>
    </row>
    <row r="518" spans="1:33">
      <c r="A518" t="s">
        <v>2382</v>
      </c>
      <c r="B518" t="s">
        <v>2369</v>
      </c>
      <c r="C518" t="s">
        <v>1808</v>
      </c>
      <c r="D518" t="s">
        <v>2370</v>
      </c>
      <c r="E518" t="s">
        <v>1810</v>
      </c>
      <c r="F518">
        <v>2004</v>
      </c>
      <c r="G518" t="s">
        <v>51</v>
      </c>
      <c r="H518" t="s">
        <v>52</v>
      </c>
      <c r="I518" t="s">
        <v>53</v>
      </c>
      <c r="J518" s="2">
        <v>85.344751714074945</v>
      </c>
      <c r="K518" s="2">
        <v>85.400740662411778</v>
      </c>
      <c r="L518" s="2">
        <v>92.519569019614863</v>
      </c>
      <c r="M518" s="2">
        <v>92.530724560130679</v>
      </c>
      <c r="N518" s="2">
        <v>0</v>
      </c>
      <c r="O518" s="2">
        <v>0</v>
      </c>
      <c r="P518" s="2">
        <v>0</v>
      </c>
      <c r="Q518" s="2">
        <v>0</v>
      </c>
      <c r="R518" s="3">
        <v>19936.852705331494</v>
      </c>
      <c r="S518" s="3">
        <v>19907.231479726302</v>
      </c>
      <c r="T518" s="27" t="s">
        <v>41</v>
      </c>
      <c r="U518" t="s">
        <v>41</v>
      </c>
      <c r="V518">
        <v>3.0739413552637282</v>
      </c>
      <c r="W518" s="3">
        <v>3.0693571821263852</v>
      </c>
      <c r="X518" s="3">
        <v>9.4982747255338005</v>
      </c>
      <c r="Y518" s="3">
        <v>9.4976848705250259</v>
      </c>
      <c r="Z518" s="3">
        <v>2.9682272427061842</v>
      </c>
      <c r="AA518" s="3">
        <v>2.9609183841256392</v>
      </c>
      <c r="AB518" s="3">
        <v>2.9128492417904406</v>
      </c>
      <c r="AC518" s="3">
        <f t="shared" si="8"/>
        <v>4.8069142335198656E-2</v>
      </c>
      <c r="AD518" s="21">
        <v>0</v>
      </c>
      <c r="AE518" s="2">
        <f>((Z518*1000)*(O518/100))/'Sq Ft lookup'!$D$9</f>
        <v>0</v>
      </c>
      <c r="AF518" s="26">
        <f>(100-J518)/100*Y518*1000/'Sq Ft lookup'!$D$9</f>
        <v>0.6931819219074612</v>
      </c>
      <c r="AG518" s="26">
        <f>(100-K518)/100*Z518*1000/'Sq Ft lookup'!$D$9</f>
        <v>0.21580637096196215</v>
      </c>
    </row>
    <row r="519" spans="1:33">
      <c r="A519" t="s">
        <v>2383</v>
      </c>
      <c r="B519" t="s">
        <v>2369</v>
      </c>
      <c r="C519" t="s">
        <v>1808</v>
      </c>
      <c r="D519" t="s">
        <v>2370</v>
      </c>
      <c r="E519" t="s">
        <v>1810</v>
      </c>
      <c r="F519">
        <v>2004</v>
      </c>
      <c r="G519" t="s">
        <v>55</v>
      </c>
      <c r="H519" t="s">
        <v>225</v>
      </c>
      <c r="I519" t="s">
        <v>40</v>
      </c>
      <c r="J519" s="2">
        <v>86.611246471943133</v>
      </c>
      <c r="K519" s="2">
        <v>86.642864114277501</v>
      </c>
      <c r="L519" s="2">
        <v>81.698082504593074</v>
      </c>
      <c r="M519" s="2">
        <v>81.715143577978097</v>
      </c>
      <c r="N519" s="2">
        <v>0</v>
      </c>
      <c r="O519" s="2">
        <v>0</v>
      </c>
      <c r="P519" s="2">
        <v>0</v>
      </c>
      <c r="Q519" s="2">
        <v>0</v>
      </c>
      <c r="R519" s="3">
        <v>31646.148598219042</v>
      </c>
      <c r="S519" s="3">
        <v>31616.717388037807</v>
      </c>
      <c r="T519" s="27" t="s">
        <v>41</v>
      </c>
      <c r="U519" t="s">
        <v>41</v>
      </c>
      <c r="V519">
        <v>14.317704452960751</v>
      </c>
      <c r="W519" s="3">
        <v>14.304352925732925</v>
      </c>
      <c r="X519" s="3">
        <v>13.43385600500765</v>
      </c>
      <c r="Y519" s="3">
        <v>13.429996151458393</v>
      </c>
      <c r="Z519" s="3">
        <v>9.1782465545441667</v>
      </c>
      <c r="AA519" s="3">
        <v>9.1743502569844928</v>
      </c>
      <c r="AB519" s="3">
        <v>2.9135852817826207</v>
      </c>
      <c r="AC519" s="3">
        <f t="shared" si="8"/>
        <v>6.2607649752018721</v>
      </c>
      <c r="AD519" s="21">
        <v>0</v>
      </c>
      <c r="AE519" s="2">
        <f>((Z519*1000)*(O519/100))/'Sq Ft lookup'!$D$9</f>
        <v>0</v>
      </c>
      <c r="AF519" s="26">
        <f>(100-J519)/100*Y519*1000/'Sq Ft lookup'!$D$9</f>
        <v>0.89547265116846964</v>
      </c>
      <c r="AG519" s="26">
        <f>(100-K519)/100*Z519*1000/'Sq Ft lookup'!$D$9</f>
        <v>0.6105332989129022</v>
      </c>
    </row>
    <row r="520" spans="1:33">
      <c r="A520" t="s">
        <v>2384</v>
      </c>
      <c r="B520" t="s">
        <v>2369</v>
      </c>
      <c r="C520" t="s">
        <v>1808</v>
      </c>
      <c r="D520" t="s">
        <v>2370</v>
      </c>
      <c r="E520" t="s">
        <v>1810</v>
      </c>
      <c r="F520">
        <v>2004</v>
      </c>
      <c r="G520" t="s">
        <v>55</v>
      </c>
      <c r="H520" t="s">
        <v>56</v>
      </c>
      <c r="I520" t="s">
        <v>57</v>
      </c>
      <c r="J520" s="2">
        <v>87.979317787573748</v>
      </c>
      <c r="K520" s="2">
        <v>88.012429164723386</v>
      </c>
      <c r="L520" s="2">
        <v>89.886779956887878</v>
      </c>
      <c r="M520" s="2">
        <v>89.896395190803673</v>
      </c>
      <c r="N520" s="2">
        <v>0</v>
      </c>
      <c r="O520" s="2">
        <v>0</v>
      </c>
      <c r="P520" s="2">
        <v>0</v>
      </c>
      <c r="Q520" s="2">
        <v>0</v>
      </c>
      <c r="R520" s="3">
        <v>31144.439283823525</v>
      </c>
      <c r="S520" s="3">
        <v>31114.849678839208</v>
      </c>
      <c r="T520" s="27" t="s">
        <v>41</v>
      </c>
      <c r="U520" t="s">
        <v>41</v>
      </c>
      <c r="V520">
        <v>3.2056578044672892</v>
      </c>
      <c r="W520" s="3">
        <v>3.2026094256006346</v>
      </c>
      <c r="X520" s="3">
        <v>13.338348817695973</v>
      </c>
      <c r="Y520" s="3">
        <v>13.334765326245364</v>
      </c>
      <c r="Z520" s="3">
        <v>2.3149370796502646</v>
      </c>
      <c r="AA520" s="3">
        <v>2.3095489577605108</v>
      </c>
      <c r="AB520" s="3">
        <v>2.869322342545674</v>
      </c>
      <c r="AC520" s="3">
        <f t="shared" si="8"/>
        <v>-0.55977338478516314</v>
      </c>
      <c r="AD520" s="21">
        <v>0</v>
      </c>
      <c r="AE520" s="2">
        <f>((Z520*1000)*(O520/100))/'Sq Ft lookup'!$D$9</f>
        <v>0</v>
      </c>
      <c r="AF520" s="26">
        <f>(100-J520)/100*Y520*1000/'Sq Ft lookup'!$D$9</f>
        <v>0.79827179464181275</v>
      </c>
      <c r="AG520" s="26">
        <f>(100-K520)/100*Z520*1000/'Sq Ft lookup'!$D$9</f>
        <v>0.13819956285615501</v>
      </c>
    </row>
    <row r="521" spans="1:33">
      <c r="A521" t="s">
        <v>2385</v>
      </c>
      <c r="B521" t="s">
        <v>2369</v>
      </c>
      <c r="C521" t="s">
        <v>1808</v>
      </c>
      <c r="D521" t="s">
        <v>2370</v>
      </c>
      <c r="E521" t="s">
        <v>1810</v>
      </c>
      <c r="F521">
        <v>2004</v>
      </c>
      <c r="G521" t="s">
        <v>75</v>
      </c>
      <c r="H521" t="s">
        <v>235</v>
      </c>
      <c r="I521" t="s">
        <v>63</v>
      </c>
      <c r="J521" s="2">
        <v>73.085118969774427</v>
      </c>
      <c r="K521" s="2">
        <v>73.127936804984898</v>
      </c>
      <c r="L521" s="2">
        <v>92.484573028696914</v>
      </c>
      <c r="M521" s="2">
        <v>92.497484481702983</v>
      </c>
      <c r="N521" s="2">
        <v>0</v>
      </c>
      <c r="O521" s="2">
        <v>0</v>
      </c>
      <c r="P521" s="2">
        <v>0</v>
      </c>
      <c r="Q521" s="2">
        <v>0</v>
      </c>
      <c r="R521" s="3">
        <v>17628.551238870376</v>
      </c>
      <c r="S521" s="3">
        <v>17598.451031005341</v>
      </c>
      <c r="T521" s="27" t="s">
        <v>41</v>
      </c>
      <c r="U521" t="s">
        <v>41</v>
      </c>
      <c r="V521">
        <v>4.3204806031589866</v>
      </c>
      <c r="W521" s="3">
        <v>4.3130582665103931</v>
      </c>
      <c r="X521" s="3">
        <v>9.322372997302061</v>
      </c>
      <c r="Y521" s="3">
        <v>9.3213259127857917</v>
      </c>
      <c r="Z521" s="3">
        <v>3.6268333738502783</v>
      </c>
      <c r="AA521" s="3">
        <v>3.6225613678893955</v>
      </c>
      <c r="AB521" s="3">
        <v>2.8728779280286689</v>
      </c>
      <c r="AC521" s="3">
        <f t="shared" si="8"/>
        <v>0.74968343986072661</v>
      </c>
      <c r="AD521" s="21">
        <v>0</v>
      </c>
      <c r="AE521" s="2">
        <f>((Z521*1000)*(O521/100))/'Sq Ft lookup'!$D$9</f>
        <v>0</v>
      </c>
      <c r="AF521" s="26">
        <f>(100-J521)/100*Y521*1000/'Sq Ft lookup'!$D$9</f>
        <v>1.2494142330009381</v>
      </c>
      <c r="AG521" s="26">
        <f>(100-K521)/100*Z521*1000/'Sq Ft lookup'!$D$9</f>
        <v>0.48536103396361807</v>
      </c>
    </row>
    <row r="522" spans="1:33">
      <c r="A522" t="s">
        <v>2386</v>
      </c>
      <c r="B522" t="s">
        <v>2369</v>
      </c>
      <c r="C522" t="s">
        <v>1808</v>
      </c>
      <c r="D522" t="s">
        <v>2370</v>
      </c>
      <c r="E522" t="s">
        <v>1810</v>
      </c>
      <c r="F522">
        <v>2004</v>
      </c>
      <c r="G522" t="s">
        <v>75</v>
      </c>
      <c r="H522" t="s">
        <v>76</v>
      </c>
      <c r="I522" t="s">
        <v>77</v>
      </c>
      <c r="J522" s="2">
        <v>70.997297404940056</v>
      </c>
      <c r="K522" s="2">
        <v>71.055052043992291</v>
      </c>
      <c r="L522" s="2">
        <v>88.014484339021976</v>
      </c>
      <c r="M522" s="2">
        <v>88.034877179174913</v>
      </c>
      <c r="N522" s="2">
        <v>0</v>
      </c>
      <c r="O522" s="2">
        <v>0</v>
      </c>
      <c r="P522" s="2">
        <v>0</v>
      </c>
      <c r="Q522" s="2">
        <v>0</v>
      </c>
      <c r="R522" s="3">
        <v>17333.987709785</v>
      </c>
      <c r="S522" s="3">
        <v>17303.465692504571</v>
      </c>
      <c r="T522" s="27" t="s">
        <v>41</v>
      </c>
      <c r="U522" t="s">
        <v>41</v>
      </c>
      <c r="V522">
        <v>7.8998835594119345</v>
      </c>
      <c r="W522" s="3">
        <v>7.8864424132000188</v>
      </c>
      <c r="X522" s="3">
        <v>9.1795342160160249</v>
      </c>
      <c r="Y522" s="3">
        <v>9.1784046038195353</v>
      </c>
      <c r="Z522" s="3">
        <v>5.0797168091307636</v>
      </c>
      <c r="AA522" s="3">
        <v>5.0762632554319307</v>
      </c>
      <c r="AB522" s="3">
        <v>13.636638213679911</v>
      </c>
      <c r="AC522" s="3">
        <f t="shared" si="8"/>
        <v>-8.56037495824798</v>
      </c>
      <c r="AD522" s="21">
        <v>0</v>
      </c>
      <c r="AE522" s="2">
        <f>((Z522*1000)*(O522/100))/'Sq Ft lookup'!$D$9</f>
        <v>0</v>
      </c>
      <c r="AF522" s="26">
        <f>(100-J522)/100*Y522*1000/'Sq Ft lookup'!$D$9</f>
        <v>1.3256899353670666</v>
      </c>
      <c r="AG522" s="26">
        <f>(100-K522)/100*Z522*1000/'Sq Ft lookup'!$D$9</f>
        <v>0.73223176629256725</v>
      </c>
    </row>
    <row r="523" spans="1:33">
      <c r="A523" t="s">
        <v>2387</v>
      </c>
      <c r="B523" t="s">
        <v>2369</v>
      </c>
      <c r="C523" t="s">
        <v>1808</v>
      </c>
      <c r="D523" t="s">
        <v>2370</v>
      </c>
      <c r="E523" t="s">
        <v>1810</v>
      </c>
      <c r="F523">
        <v>2004</v>
      </c>
      <c r="G523" t="s">
        <v>61</v>
      </c>
      <c r="H523" t="s">
        <v>62</v>
      </c>
      <c r="I523" t="s">
        <v>63</v>
      </c>
      <c r="J523" s="2">
        <v>62.038926683307302</v>
      </c>
      <c r="K523" s="2">
        <v>62.108790473069384</v>
      </c>
      <c r="L523" s="2">
        <v>86.719167662448584</v>
      </c>
      <c r="M523" s="2">
        <v>86.743216591320277</v>
      </c>
      <c r="N523" s="2">
        <v>0</v>
      </c>
      <c r="O523" s="2">
        <v>0</v>
      </c>
      <c r="P523" s="2">
        <v>0</v>
      </c>
      <c r="Q523" s="2">
        <v>0</v>
      </c>
      <c r="R523" s="3">
        <v>15846.947698668402</v>
      </c>
      <c r="S523" s="3">
        <v>15817.675190982627</v>
      </c>
      <c r="T523" s="27" t="s">
        <v>41</v>
      </c>
      <c r="U523" t="s">
        <v>41</v>
      </c>
      <c r="V523">
        <v>2.8550674140434245</v>
      </c>
      <c r="W523" s="3">
        <v>2.8498970119013474</v>
      </c>
      <c r="X523" s="3">
        <v>5.6938181946773598</v>
      </c>
      <c r="Y523" s="3">
        <v>5.6926701964797504</v>
      </c>
      <c r="Z523" s="3">
        <v>3.1816262638278721</v>
      </c>
      <c r="AA523" s="3">
        <v>3.1777185633250027</v>
      </c>
      <c r="AB523" s="3">
        <v>13.638859189678792</v>
      </c>
      <c r="AC523" s="3">
        <f t="shared" si="8"/>
        <v>-10.461140626353789</v>
      </c>
      <c r="AD523" s="21">
        <v>0</v>
      </c>
      <c r="AE523" s="2">
        <f>((Z523*1000)*(O523/100))/'Sq Ft lookup'!$D$9</f>
        <v>0</v>
      </c>
      <c r="AF523" s="26">
        <f>(100-J523)/100*Y523*1000/'Sq Ft lookup'!$D$9</f>
        <v>1.0761945751808726</v>
      </c>
      <c r="AG523" s="26">
        <f>(100-K523)/100*Z523*1000/'Sq Ft lookup'!$D$9</f>
        <v>0.60037682967672967</v>
      </c>
    </row>
    <row r="524" spans="1:33">
      <c r="A524" t="s">
        <v>2388</v>
      </c>
      <c r="B524" t="s">
        <v>2389</v>
      </c>
      <c r="C524" t="s">
        <v>1808</v>
      </c>
      <c r="D524" t="s">
        <v>2390</v>
      </c>
      <c r="E524" t="s">
        <v>1810</v>
      </c>
      <c r="F524">
        <v>2004</v>
      </c>
      <c r="G524" t="s">
        <v>79</v>
      </c>
      <c r="H524" t="s">
        <v>62</v>
      </c>
      <c r="I524" t="s">
        <v>70</v>
      </c>
      <c r="J524" s="2">
        <v>34.703889501915953</v>
      </c>
      <c r="K524" s="2">
        <v>34.726972133820702</v>
      </c>
      <c r="L524" s="2">
        <v>81.036856047604431</v>
      </c>
      <c r="M524" s="2">
        <v>81.04626394504551</v>
      </c>
      <c r="N524" s="2">
        <v>0</v>
      </c>
      <c r="O524" s="2">
        <v>0</v>
      </c>
      <c r="P524" s="2">
        <v>0</v>
      </c>
      <c r="Q524" s="2">
        <v>0</v>
      </c>
      <c r="R524" s="3">
        <v>13527.393443908944</v>
      </c>
      <c r="S524" s="3">
        <v>13520.19592190322</v>
      </c>
      <c r="T524" s="27" t="s">
        <v>41</v>
      </c>
      <c r="U524" t="s">
        <v>41</v>
      </c>
      <c r="V524">
        <v>3.1139616628297322</v>
      </c>
      <c r="W524" s="3">
        <v>3.1124162148698042</v>
      </c>
      <c r="X524" s="3">
        <v>4.2175740077970918</v>
      </c>
      <c r="Y524" s="3">
        <v>4.2170392815987583</v>
      </c>
      <c r="Z524" s="3">
        <v>3.7305726636957082</v>
      </c>
      <c r="AA524" s="3">
        <v>3.7296194492487373</v>
      </c>
      <c r="AB524" s="3">
        <v>2.3052079292787719</v>
      </c>
      <c r="AC524" s="3">
        <f t="shared" si="8"/>
        <v>1.4244115199699654</v>
      </c>
      <c r="AD524" s="21">
        <v>0</v>
      </c>
      <c r="AE524" s="2">
        <f>((Z524*1000)*(O524/100))/'Sq Ft lookup'!$D$9</f>
        <v>0</v>
      </c>
      <c r="AF524" s="26">
        <f>(100-J524)/100*Y524*1000/'Sq Ft lookup'!$D$9</f>
        <v>1.371296130010127</v>
      </c>
      <c r="AG524" s="26">
        <f>(100-K524)/100*Z524*1000/'Sq Ft lookup'!$D$9</f>
        <v>1.2126781545528718</v>
      </c>
    </row>
    <row r="525" spans="1:33">
      <c r="A525" t="s">
        <v>2391</v>
      </c>
      <c r="B525" t="s">
        <v>2389</v>
      </c>
      <c r="C525" t="s">
        <v>1808</v>
      </c>
      <c r="D525" t="s">
        <v>2390</v>
      </c>
      <c r="E525" t="s">
        <v>1810</v>
      </c>
      <c r="F525">
        <v>2004</v>
      </c>
      <c r="G525" t="s">
        <v>81</v>
      </c>
      <c r="H525" t="s">
        <v>82</v>
      </c>
      <c r="I525" t="s">
        <v>77</v>
      </c>
      <c r="J525" s="2">
        <v>49.263990408631223</v>
      </c>
      <c r="K525" s="2">
        <v>49.283773275028608</v>
      </c>
      <c r="L525" s="2">
        <v>75.307904740673877</v>
      </c>
      <c r="M525" s="2">
        <v>75.320509682539964</v>
      </c>
      <c r="N525" s="2">
        <v>0</v>
      </c>
      <c r="O525" s="2">
        <v>0</v>
      </c>
      <c r="P525" s="2">
        <v>0</v>
      </c>
      <c r="Q525" s="2">
        <v>0</v>
      </c>
      <c r="R525" s="3">
        <v>13762.225294211981</v>
      </c>
      <c r="S525" s="3">
        <v>13754.997460693949</v>
      </c>
      <c r="T525" s="27" t="s">
        <v>41</v>
      </c>
      <c r="U525" t="s">
        <v>41</v>
      </c>
      <c r="V525">
        <v>6.3855023846112013</v>
      </c>
      <c r="W525" s="3">
        <v>6.3822405859892077</v>
      </c>
      <c r="X525" s="3">
        <v>4.8387213398126958</v>
      </c>
      <c r="Y525" s="3">
        <v>4.8377333379064273</v>
      </c>
      <c r="Z525" s="3">
        <v>3.3588140085911093</v>
      </c>
      <c r="AA525" s="3">
        <v>3.3579329508216653</v>
      </c>
      <c r="AB525" s="3">
        <v>2.302769169555412</v>
      </c>
      <c r="AC525" s="3">
        <f t="shared" si="8"/>
        <v>1.0551637812662533</v>
      </c>
      <c r="AD525" s="21">
        <v>0</v>
      </c>
      <c r="AE525" s="2">
        <f>((Z525*1000)*(O525/100))/'Sq Ft lookup'!$D$9</f>
        <v>0</v>
      </c>
      <c r="AF525" s="26">
        <f>(100-J525)/100*Y525*1000/'Sq Ft lookup'!$D$9</f>
        <v>1.2223470370144671</v>
      </c>
      <c r="AG525" s="26">
        <f>(100-K525)/100*Z525*1000/'Sq Ft lookup'!$D$9</f>
        <v>0.8483385098940075</v>
      </c>
    </row>
    <row r="526" spans="1:33">
      <c r="A526" t="s">
        <v>2392</v>
      </c>
      <c r="B526" t="s">
        <v>2389</v>
      </c>
      <c r="C526" t="s">
        <v>1808</v>
      </c>
      <c r="D526" t="s">
        <v>2390</v>
      </c>
      <c r="E526" t="s">
        <v>1810</v>
      </c>
      <c r="F526">
        <v>2004</v>
      </c>
      <c r="G526" t="s">
        <v>59</v>
      </c>
      <c r="H526" t="s">
        <v>44</v>
      </c>
      <c r="I526" t="s">
        <v>45</v>
      </c>
      <c r="J526" s="2">
        <v>42.609028884102372</v>
      </c>
      <c r="K526" s="2">
        <v>42.628408375747995</v>
      </c>
      <c r="L526" s="2">
        <v>83.241055456591212</v>
      </c>
      <c r="M526" s="2">
        <v>83.247380158446418</v>
      </c>
      <c r="N526" s="2">
        <v>0</v>
      </c>
      <c r="O526" s="2">
        <v>0</v>
      </c>
      <c r="P526" s="2">
        <v>0</v>
      </c>
      <c r="Q526" s="2">
        <v>0</v>
      </c>
      <c r="R526" s="3">
        <v>16564.502612862863</v>
      </c>
      <c r="S526" s="3">
        <v>16557.339705456041</v>
      </c>
      <c r="T526" s="27" t="s">
        <v>41</v>
      </c>
      <c r="U526" t="s">
        <v>41</v>
      </c>
      <c r="V526">
        <v>2.3657779567548678</v>
      </c>
      <c r="W526" s="3">
        <v>2.3648849808628953</v>
      </c>
      <c r="X526" s="3">
        <v>5.5641045796722031</v>
      </c>
      <c r="Y526" s="3">
        <v>5.5631971927681549</v>
      </c>
      <c r="Z526" s="3">
        <v>4.960509475755666</v>
      </c>
      <c r="AA526" s="3">
        <v>4.9591259236257521</v>
      </c>
      <c r="AB526" s="3">
        <v>9.1765978137173949</v>
      </c>
      <c r="AC526" s="3">
        <f t="shared" si="8"/>
        <v>-4.2174718900916428</v>
      </c>
      <c r="AD526" s="21">
        <v>0</v>
      </c>
      <c r="AE526" s="2">
        <f>((Z526*1000)*(O526/100))/'Sq Ft lookup'!$D$9</f>
        <v>0</v>
      </c>
      <c r="AF526" s="26">
        <f>(100-J526)/100*Y526*1000/'Sq Ft lookup'!$D$9</f>
        <v>1.590026341644422</v>
      </c>
      <c r="AG526" s="26">
        <f>(100-K526)/100*Z526*1000/'Sq Ft lookup'!$D$9</f>
        <v>1.4172924496578012</v>
      </c>
    </row>
    <row r="527" spans="1:33">
      <c r="A527" t="s">
        <v>2393</v>
      </c>
      <c r="B527" t="s">
        <v>2389</v>
      </c>
      <c r="C527" t="s">
        <v>1808</v>
      </c>
      <c r="D527" t="s">
        <v>2390</v>
      </c>
      <c r="E527" t="s">
        <v>1810</v>
      </c>
      <c r="F527">
        <v>2004</v>
      </c>
      <c r="G527" t="s">
        <v>68</v>
      </c>
      <c r="H527" t="s">
        <v>69</v>
      </c>
      <c r="I527" t="s">
        <v>70</v>
      </c>
      <c r="J527" s="2">
        <v>55.804491425904004</v>
      </c>
      <c r="K527" s="2">
        <v>55.83538120842686</v>
      </c>
      <c r="L527" s="2">
        <v>89.553948939331491</v>
      </c>
      <c r="M527" s="2">
        <v>89.562227665203579</v>
      </c>
      <c r="N527" s="2">
        <v>0</v>
      </c>
      <c r="O527" s="2">
        <v>0</v>
      </c>
      <c r="P527" s="2">
        <v>0</v>
      </c>
      <c r="Q527" s="2">
        <v>0</v>
      </c>
      <c r="R527" s="3">
        <v>8693.249326910096</v>
      </c>
      <c r="S527" s="3">
        <v>8686.0390529064825</v>
      </c>
      <c r="T527" s="27" t="s">
        <v>41</v>
      </c>
      <c r="U527" t="s">
        <v>41</v>
      </c>
      <c r="V527">
        <v>0.97107885003977579</v>
      </c>
      <c r="W527" s="3">
        <v>0.97030907013713508</v>
      </c>
      <c r="X527" s="3">
        <v>3.0297415923792022</v>
      </c>
      <c r="Y527" s="3">
        <v>3.0294242524862751</v>
      </c>
      <c r="Z527" s="3">
        <v>1.6814497835899918</v>
      </c>
      <c r="AA527" s="3">
        <v>1.6805981989208891</v>
      </c>
      <c r="AB527" s="3">
        <v>2.3162079909365469</v>
      </c>
      <c r="AC527" s="3">
        <f t="shared" si="8"/>
        <v>-0.63560979201565782</v>
      </c>
      <c r="AD527" s="21">
        <v>0</v>
      </c>
      <c r="AE527" s="2">
        <f>((Z527*1000)*(O527/100))/'Sq Ft lookup'!$D$9</f>
        <v>0</v>
      </c>
      <c r="AF527" s="26">
        <f>(100-J527)/100*Y527*1000/'Sq Ft lookup'!$D$9</f>
        <v>0.66676765699866303</v>
      </c>
      <c r="AG527" s="26">
        <f>(100-K527)/100*Z527*1000/'Sq Ft lookup'!$D$9</f>
        <v>0.36982364895132036</v>
      </c>
    </row>
    <row r="528" spans="1:33">
      <c r="A528" t="s">
        <v>2394</v>
      </c>
      <c r="B528" t="s">
        <v>2389</v>
      </c>
      <c r="C528" t="s">
        <v>1808</v>
      </c>
      <c r="D528" t="s">
        <v>2390</v>
      </c>
      <c r="E528" t="s">
        <v>1810</v>
      </c>
      <c r="F528">
        <v>2004</v>
      </c>
      <c r="G528" t="s">
        <v>47</v>
      </c>
      <c r="H528" t="s">
        <v>220</v>
      </c>
      <c r="I528" t="s">
        <v>57</v>
      </c>
      <c r="J528" s="2">
        <v>61.574946308940561</v>
      </c>
      <c r="K528" s="2">
        <v>61.581977942240094</v>
      </c>
      <c r="L528" s="2">
        <v>87.688339503566652</v>
      </c>
      <c r="M528" s="2">
        <v>87.691202314804556</v>
      </c>
      <c r="N528" s="2">
        <v>0</v>
      </c>
      <c r="O528" s="2">
        <v>0</v>
      </c>
      <c r="P528" s="2">
        <v>0</v>
      </c>
      <c r="Q528" s="2">
        <v>0</v>
      </c>
      <c r="R528" s="3">
        <v>30027.839399099215</v>
      </c>
      <c r="S528" s="3">
        <v>30020.349989534319</v>
      </c>
      <c r="T528" s="27" t="s">
        <v>41</v>
      </c>
      <c r="U528" t="s">
        <v>41</v>
      </c>
      <c r="V528">
        <v>6.1148089673453976</v>
      </c>
      <c r="W528" s="3">
        <v>6.1133861765428952</v>
      </c>
      <c r="X528" s="3">
        <v>14.922104803599677</v>
      </c>
      <c r="Y528" s="3">
        <v>14.921540730422635</v>
      </c>
      <c r="Z528" s="3">
        <v>13.639980625004952</v>
      </c>
      <c r="AA528" s="3">
        <v>13.638859189678792</v>
      </c>
      <c r="AB528" s="3">
        <v>9.177215651903639</v>
      </c>
      <c r="AC528" s="3">
        <f t="shared" si="8"/>
        <v>4.4616435377751529</v>
      </c>
      <c r="AD528" s="21">
        <v>0</v>
      </c>
      <c r="AE528" s="2">
        <f>((Z528*1000)*(O528/100))/'Sq Ft lookup'!$D$9</f>
        <v>0</v>
      </c>
      <c r="AF528" s="26">
        <f>(100-J528)/100*Y528*1000/'Sq Ft lookup'!$D$9</f>
        <v>2.8553834846604582</v>
      </c>
      <c r="AG528" s="26">
        <f>(100-K528)/100*Z528*1000/'Sq Ft lookup'!$D$9</f>
        <v>2.6096667157313642</v>
      </c>
    </row>
    <row r="529" spans="1:33">
      <c r="A529" t="s">
        <v>2395</v>
      </c>
      <c r="B529" t="s">
        <v>2389</v>
      </c>
      <c r="C529" t="s">
        <v>1808</v>
      </c>
      <c r="D529" t="s">
        <v>2390</v>
      </c>
      <c r="E529" t="s">
        <v>1810</v>
      </c>
      <c r="F529">
        <v>2004</v>
      </c>
      <c r="G529" t="s">
        <v>47</v>
      </c>
      <c r="H529" t="s">
        <v>39</v>
      </c>
      <c r="I529" t="s">
        <v>40</v>
      </c>
      <c r="J529" s="2">
        <v>89.124152943842589</v>
      </c>
      <c r="K529" s="2">
        <v>89.131404891387149</v>
      </c>
      <c r="L529" s="2">
        <v>95.897029902181586</v>
      </c>
      <c r="M529" s="2">
        <v>95.89808422543345</v>
      </c>
      <c r="N529" s="2">
        <v>0</v>
      </c>
      <c r="O529" s="2">
        <v>0</v>
      </c>
      <c r="P529" s="2">
        <v>0</v>
      </c>
      <c r="Q529" s="2">
        <v>0</v>
      </c>
      <c r="R529" s="3">
        <v>30488.33448645052</v>
      </c>
      <c r="S529" s="3">
        <v>30480.73311082146</v>
      </c>
      <c r="T529" s="27" t="s">
        <v>41</v>
      </c>
      <c r="U529" t="s">
        <v>41</v>
      </c>
      <c r="V529">
        <v>4.7452886077079546</v>
      </c>
      <c r="W529" s="3">
        <v>4.7440680433650249</v>
      </c>
      <c r="X529" s="3">
        <v>15.122328096247418</v>
      </c>
      <c r="Y529" s="3">
        <v>15.121742407995489</v>
      </c>
      <c r="Z529" s="3">
        <v>2.3061072481199121</v>
      </c>
      <c r="AA529" s="3">
        <v>2.3052079292787719</v>
      </c>
      <c r="AB529" s="3">
        <v>2.314079928816914</v>
      </c>
      <c r="AC529" s="3">
        <f t="shared" si="8"/>
        <v>-8.8719995381421057E-3</v>
      </c>
      <c r="AD529" s="21">
        <v>0</v>
      </c>
      <c r="AE529" s="2">
        <f>((Z529*1000)*(O529/100))/'Sq Ft lookup'!$D$9</f>
        <v>0</v>
      </c>
      <c r="AF529" s="26">
        <f>(100-J529)/100*Y529*1000/'Sq Ft lookup'!$D$9</f>
        <v>0.81903265762932487</v>
      </c>
      <c r="AG529" s="26">
        <f>(100-K529)/100*Z529*1000/'Sq Ft lookup'!$D$9</f>
        <v>0.12482144400823067</v>
      </c>
    </row>
    <row r="530" spans="1:33">
      <c r="A530" t="s">
        <v>2396</v>
      </c>
      <c r="B530" t="s">
        <v>2389</v>
      </c>
      <c r="C530" t="s">
        <v>1808</v>
      </c>
      <c r="D530" t="s">
        <v>2390</v>
      </c>
      <c r="E530" t="s">
        <v>1810</v>
      </c>
      <c r="F530">
        <v>2004</v>
      </c>
      <c r="G530" t="s">
        <v>49</v>
      </c>
      <c r="H530" t="s">
        <v>44</v>
      </c>
      <c r="I530" t="s">
        <v>45</v>
      </c>
      <c r="J530" s="2">
        <v>41.246073049170192</v>
      </c>
      <c r="K530" s="2">
        <v>41.265557950394758</v>
      </c>
      <c r="L530" s="2">
        <v>82.025857603621603</v>
      </c>
      <c r="M530" s="2">
        <v>82.032190138010037</v>
      </c>
      <c r="N530" s="2">
        <v>0</v>
      </c>
      <c r="O530" s="2">
        <v>0</v>
      </c>
      <c r="P530" s="2">
        <v>0</v>
      </c>
      <c r="Q530" s="2">
        <v>0</v>
      </c>
      <c r="R530" s="3">
        <v>17983.138507723903</v>
      </c>
      <c r="S530" s="3">
        <v>17975.984293770249</v>
      </c>
      <c r="T530" s="27" t="s">
        <v>41</v>
      </c>
      <c r="U530" t="s">
        <v>41</v>
      </c>
      <c r="V530">
        <v>2.5258614706390095</v>
      </c>
      <c r="W530" s="3">
        <v>2.5249707262516314</v>
      </c>
      <c r="X530" s="3">
        <v>5.5391441387833522</v>
      </c>
      <c r="Y530" s="3">
        <v>5.5382219265205643</v>
      </c>
      <c r="Z530" s="3">
        <v>5.063168266121103</v>
      </c>
      <c r="AA530" s="3">
        <v>5.0618246462084091</v>
      </c>
      <c r="AB530" s="3">
        <v>2.2443790809296775</v>
      </c>
      <c r="AC530" s="3">
        <f t="shared" si="8"/>
        <v>2.8174455652787316</v>
      </c>
      <c r="AD530" s="21">
        <v>0</v>
      </c>
      <c r="AE530" s="2">
        <f>((Z530*1000)*(O530/100))/'Sq Ft lookup'!$D$9</f>
        <v>0</v>
      </c>
      <c r="AF530" s="26">
        <f>(100-J530)/100*Y530*1000/'Sq Ft lookup'!$D$9</f>
        <v>1.6204795144834319</v>
      </c>
      <c r="AG530" s="26">
        <f>(100-K530)/100*Z530*1000/'Sq Ft lookup'!$D$9</f>
        <v>1.4809878641129988</v>
      </c>
    </row>
    <row r="531" spans="1:33">
      <c r="A531" t="s">
        <v>2397</v>
      </c>
      <c r="B531" t="s">
        <v>2389</v>
      </c>
      <c r="C531" t="s">
        <v>1808</v>
      </c>
      <c r="D531" t="s">
        <v>2390</v>
      </c>
      <c r="E531" t="s">
        <v>1810</v>
      </c>
      <c r="F531">
        <v>2004</v>
      </c>
      <c r="G531" t="s">
        <v>65</v>
      </c>
      <c r="H531" t="s">
        <v>230</v>
      </c>
      <c r="I531" t="s">
        <v>63</v>
      </c>
      <c r="J531" s="2">
        <v>83.015587882706299</v>
      </c>
      <c r="K531" s="2">
        <v>83.024856212808388</v>
      </c>
      <c r="L531" s="2">
        <v>94.494977536538471</v>
      </c>
      <c r="M531" s="2">
        <v>94.496761094089763</v>
      </c>
      <c r="N531" s="2">
        <v>0</v>
      </c>
      <c r="O531" s="2">
        <v>0</v>
      </c>
      <c r="P531" s="2">
        <v>0</v>
      </c>
      <c r="Q531" s="2">
        <v>0</v>
      </c>
      <c r="R531" s="3">
        <v>25260.711841196913</v>
      </c>
      <c r="S531" s="3">
        <v>25253.333344394829</v>
      </c>
      <c r="T531" s="27" t="s">
        <v>41</v>
      </c>
      <c r="U531" t="s">
        <v>41</v>
      </c>
      <c r="V531">
        <v>4.7467400269692783</v>
      </c>
      <c r="W531" s="3">
        <v>4.7452018252707857</v>
      </c>
      <c r="X531" s="3">
        <v>12.295737055752793</v>
      </c>
      <c r="Y531" s="3">
        <v>12.295377420641451</v>
      </c>
      <c r="Z531" s="3">
        <v>2.9139464191866518</v>
      </c>
      <c r="AA531" s="3">
        <v>2.9128492417904406</v>
      </c>
      <c r="AB531" s="3">
        <v>2.2463303014824163</v>
      </c>
      <c r="AC531" s="3">
        <f t="shared" si="8"/>
        <v>0.66651894030802428</v>
      </c>
      <c r="AD531" s="21">
        <v>0</v>
      </c>
      <c r="AE531" s="2">
        <f>((Z531*1000)*(O531/100))/'Sq Ft lookup'!$D$9</f>
        <v>0</v>
      </c>
      <c r="AF531" s="26">
        <f>(100-J531)/100*Y531*1000/'Sq Ft lookup'!$D$9</f>
        <v>1.0399888309255081</v>
      </c>
      <c r="AG531" s="26">
        <f>(100-K531)/100*Z531*1000/'Sq Ft lookup'!$D$9</f>
        <v>0.2463379454873782</v>
      </c>
    </row>
    <row r="532" spans="1:33">
      <c r="A532" t="s">
        <v>2398</v>
      </c>
      <c r="B532" t="s">
        <v>2389</v>
      </c>
      <c r="C532" t="s">
        <v>1808</v>
      </c>
      <c r="D532" t="s">
        <v>2390</v>
      </c>
      <c r="E532" t="s">
        <v>1810</v>
      </c>
      <c r="F532">
        <v>2004</v>
      </c>
      <c r="G532" t="s">
        <v>65</v>
      </c>
      <c r="H532" t="s">
        <v>66</v>
      </c>
      <c r="I532" t="s">
        <v>57</v>
      </c>
      <c r="J532" s="2">
        <v>83.067167537797602</v>
      </c>
      <c r="K532" s="2">
        <v>83.075602926995515</v>
      </c>
      <c r="L532" s="2">
        <v>91.016319602997413</v>
      </c>
      <c r="M532" s="2">
        <v>91.018701706433561</v>
      </c>
      <c r="N532" s="2">
        <v>0</v>
      </c>
      <c r="O532" s="2">
        <v>0</v>
      </c>
      <c r="P532" s="2">
        <v>0</v>
      </c>
      <c r="Q532" s="2">
        <v>0</v>
      </c>
      <c r="R532" s="3">
        <v>25640.398614560756</v>
      </c>
      <c r="S532" s="3">
        <v>25633.134992123018</v>
      </c>
      <c r="T532" s="27" t="s">
        <v>41</v>
      </c>
      <c r="U532" t="s">
        <v>41</v>
      </c>
      <c r="V532">
        <v>2.6434249663986624</v>
      </c>
      <c r="W532" s="3">
        <v>2.6427239320585958</v>
      </c>
      <c r="X532" s="3">
        <v>12.381625210582573</v>
      </c>
      <c r="Y532" s="3">
        <v>12.381267554456301</v>
      </c>
      <c r="Z532" s="3">
        <v>2.8703243199116906</v>
      </c>
      <c r="AA532" s="3">
        <v>2.869322342545674</v>
      </c>
      <c r="AB532" s="3">
        <v>5.078758748293529</v>
      </c>
      <c r="AC532" s="3">
        <f t="shared" si="8"/>
        <v>-2.209436405747855</v>
      </c>
      <c r="AD532" s="21">
        <v>0</v>
      </c>
      <c r="AE532" s="2">
        <f>((Z532*1000)*(O532/100))/'Sq Ft lookup'!$D$9</f>
        <v>0</v>
      </c>
      <c r="AF532" s="26">
        <f>(100-J532)/100*Y532*1000/'Sq Ft lookup'!$D$9</f>
        <v>1.0440733524368075</v>
      </c>
      <c r="AG532" s="26">
        <f>(100-K532)/100*Z532*1000/'Sq Ft lookup'!$D$9</f>
        <v>0.24192484321955682</v>
      </c>
    </row>
    <row r="533" spans="1:33">
      <c r="A533" t="s">
        <v>2399</v>
      </c>
      <c r="B533" t="s">
        <v>2389</v>
      </c>
      <c r="C533" t="s">
        <v>1808</v>
      </c>
      <c r="D533" t="s">
        <v>2390</v>
      </c>
      <c r="E533" t="s">
        <v>1810</v>
      </c>
      <c r="F533">
        <v>2004</v>
      </c>
      <c r="G533" t="s">
        <v>72</v>
      </c>
      <c r="H533" t="s">
        <v>73</v>
      </c>
      <c r="I533" t="s">
        <v>63</v>
      </c>
      <c r="J533" s="2">
        <v>77.102255561050526</v>
      </c>
      <c r="K533" s="2">
        <v>77.115384634759721</v>
      </c>
      <c r="L533" s="2">
        <v>89.463329290194622</v>
      </c>
      <c r="M533" s="2">
        <v>89.468208829818224</v>
      </c>
      <c r="N533" s="2">
        <v>0</v>
      </c>
      <c r="O533" s="2">
        <v>0</v>
      </c>
      <c r="P533" s="2">
        <v>0</v>
      </c>
      <c r="Q533" s="2">
        <v>0</v>
      </c>
      <c r="R533" s="3">
        <v>15125.518602562699</v>
      </c>
      <c r="S533" s="3">
        <v>15118.443454637645</v>
      </c>
      <c r="T533" s="27" t="s">
        <v>41</v>
      </c>
      <c r="U533" t="s">
        <v>41</v>
      </c>
      <c r="V533">
        <v>4.3410879976129708</v>
      </c>
      <c r="W533" s="3">
        <v>4.339076754863866</v>
      </c>
      <c r="X533" s="3">
        <v>7.5763389129633678</v>
      </c>
      <c r="Y533" s="3">
        <v>7.575527527977691</v>
      </c>
      <c r="Z533" s="3">
        <v>2.5952938931031015</v>
      </c>
      <c r="AA533" s="3">
        <v>2.5944225376998769</v>
      </c>
      <c r="AB533" s="3">
        <v>2.3185156299354284</v>
      </c>
      <c r="AC533" s="3">
        <f t="shared" si="8"/>
        <v>0.27590690776444848</v>
      </c>
      <c r="AD533" s="21">
        <v>0</v>
      </c>
      <c r="AE533" s="2">
        <f>((Z533*1000)*(O533/100))/'Sq Ft lookup'!$D$9</f>
        <v>0</v>
      </c>
      <c r="AF533" s="26">
        <f>(100-J533)/100*Y533*1000/'Sq Ft lookup'!$D$9</f>
        <v>0.86385703847539752</v>
      </c>
      <c r="AG533" s="26">
        <f>(100-K533)/100*Z533*1000/'Sq Ft lookup'!$D$9</f>
        <v>0.29577839892142183</v>
      </c>
    </row>
    <row r="534" spans="1:33">
      <c r="A534" t="s">
        <v>2400</v>
      </c>
      <c r="B534" t="s">
        <v>2389</v>
      </c>
      <c r="C534" t="s">
        <v>1808</v>
      </c>
      <c r="D534" t="s">
        <v>2390</v>
      </c>
      <c r="E534" t="s">
        <v>1810</v>
      </c>
      <c r="F534">
        <v>2004</v>
      </c>
      <c r="G534" t="s">
        <v>38</v>
      </c>
      <c r="H534" t="s">
        <v>39</v>
      </c>
      <c r="I534" t="s">
        <v>40</v>
      </c>
      <c r="J534" s="2">
        <v>89.621999301413226</v>
      </c>
      <c r="K534" s="2">
        <v>89.629380805134232</v>
      </c>
      <c r="L534" s="2">
        <v>95.020041739674639</v>
      </c>
      <c r="M534" s="2">
        <v>95.021114060282358</v>
      </c>
      <c r="N534" s="2">
        <v>0</v>
      </c>
      <c r="O534" s="2">
        <v>0</v>
      </c>
      <c r="P534" s="2">
        <v>0</v>
      </c>
      <c r="Q534" s="2">
        <v>0</v>
      </c>
      <c r="R534" s="3">
        <v>35112.388262385881</v>
      </c>
      <c r="S534" s="3">
        <v>35105.038896637598</v>
      </c>
      <c r="T534" s="27" t="s">
        <v>41</v>
      </c>
      <c r="U534" t="s">
        <v>41</v>
      </c>
      <c r="V534">
        <v>5.4796329964193475</v>
      </c>
      <c r="W534" s="3">
        <v>5.4784527410805515</v>
      </c>
      <c r="X534" s="3">
        <v>14.387967924119048</v>
      </c>
      <c r="Y534" s="3">
        <v>14.387149762895399</v>
      </c>
      <c r="Z534" s="3">
        <v>2.2472111736394722</v>
      </c>
      <c r="AA534" s="3">
        <v>2.2463303014824163</v>
      </c>
      <c r="AB534" s="3">
        <v>2.6684693284552141</v>
      </c>
      <c r="AC534" s="3">
        <f t="shared" si="8"/>
        <v>-0.42213902697279782</v>
      </c>
      <c r="AD534" s="21">
        <v>0</v>
      </c>
      <c r="AE534" s="2">
        <f>((Z534*1000)*(O534/100))/'Sq Ft lookup'!$D$9</f>
        <v>0</v>
      </c>
      <c r="AF534" s="26">
        <f>(100-J534)/100*Y534*1000/'Sq Ft lookup'!$D$9</f>
        <v>0.74357495164343124</v>
      </c>
      <c r="AG534" s="26">
        <f>(100-K534)/100*Z534*1000/'Sq Ft lookup'!$D$9</f>
        <v>0.11606061420449373</v>
      </c>
    </row>
    <row r="535" spans="1:33">
      <c r="A535" t="s">
        <v>2401</v>
      </c>
      <c r="B535" t="s">
        <v>2389</v>
      </c>
      <c r="C535" t="s">
        <v>1808</v>
      </c>
      <c r="D535" t="s">
        <v>2390</v>
      </c>
      <c r="E535" t="s">
        <v>1810</v>
      </c>
      <c r="F535">
        <v>2004</v>
      </c>
      <c r="G535" t="s">
        <v>43</v>
      </c>
      <c r="H535" t="s">
        <v>44</v>
      </c>
      <c r="I535" t="s">
        <v>45</v>
      </c>
      <c r="J535" s="2">
        <v>74.063979034004305</v>
      </c>
      <c r="K535" s="2">
        <v>74.071809418836708</v>
      </c>
      <c r="L535" s="2">
        <v>87.267357878690333</v>
      </c>
      <c r="M535" s="2">
        <v>87.270852778908477</v>
      </c>
      <c r="N535" s="2">
        <v>0</v>
      </c>
      <c r="O535" s="2">
        <v>0</v>
      </c>
      <c r="P535" s="2">
        <v>0</v>
      </c>
      <c r="Q535" s="2">
        <v>0</v>
      </c>
      <c r="R535" s="3">
        <v>23911.823202325231</v>
      </c>
      <c r="S535" s="3">
        <v>23904.538768165461</v>
      </c>
      <c r="T535" s="27" t="s">
        <v>41</v>
      </c>
      <c r="U535" t="s">
        <v>41</v>
      </c>
      <c r="V535">
        <v>6.7606817440389229</v>
      </c>
      <c r="W535" s="3">
        <v>6.7588256407565268</v>
      </c>
      <c r="X535" s="3">
        <v>13.488001810492609</v>
      </c>
      <c r="Y535" s="3">
        <v>13.487629619828629</v>
      </c>
      <c r="Z535" s="3">
        <v>12.168048645511167</v>
      </c>
      <c r="AA535" s="3">
        <v>12.166983101586517</v>
      </c>
      <c r="AB535" s="3">
        <v>2.9388594642791999</v>
      </c>
      <c r="AC535" s="3">
        <f t="shared" si="8"/>
        <v>9.2281236373073163</v>
      </c>
      <c r="AD535" s="21">
        <v>0</v>
      </c>
      <c r="AE535" s="2">
        <f>((Z535*1000)*(O535/100))/'Sq Ft lookup'!$D$9</f>
        <v>0</v>
      </c>
      <c r="AF535" s="26">
        <f>(100-J535)/100*Y535*1000/'Sq Ft lookup'!$D$9</f>
        <v>1.7421087878558759</v>
      </c>
      <c r="AG535" s="26">
        <f>(100-K535)/100*Z535*1000/'Sq Ft lookup'!$D$9</f>
        <v>1.5711926508051761</v>
      </c>
    </row>
    <row r="536" spans="1:33">
      <c r="A536" t="s">
        <v>2402</v>
      </c>
      <c r="B536" t="s">
        <v>2389</v>
      </c>
      <c r="C536" t="s">
        <v>1808</v>
      </c>
      <c r="D536" t="s">
        <v>2390</v>
      </c>
      <c r="E536" t="s">
        <v>1810</v>
      </c>
      <c r="F536">
        <v>2004</v>
      </c>
      <c r="G536" t="s">
        <v>51</v>
      </c>
      <c r="H536" t="s">
        <v>52</v>
      </c>
      <c r="I536" t="s">
        <v>53</v>
      </c>
      <c r="J536" s="2">
        <v>85.344751714074945</v>
      </c>
      <c r="K536" s="2">
        <v>85.354571600562082</v>
      </c>
      <c r="L536" s="2">
        <v>92.519569019614863</v>
      </c>
      <c r="M536" s="2">
        <v>92.522242692524941</v>
      </c>
      <c r="N536" s="2">
        <v>0</v>
      </c>
      <c r="O536" s="2">
        <v>0</v>
      </c>
      <c r="P536" s="2">
        <v>0</v>
      </c>
      <c r="Q536" s="2">
        <v>0</v>
      </c>
      <c r="R536" s="3">
        <v>19936.852705331494</v>
      </c>
      <c r="S536" s="3">
        <v>19929.578464098278</v>
      </c>
      <c r="T536" s="27" t="s">
        <v>41</v>
      </c>
      <c r="U536" t="s">
        <v>41</v>
      </c>
      <c r="V536">
        <v>3.0739413552637282</v>
      </c>
      <c r="W536" s="3">
        <v>3.0728425601922056</v>
      </c>
      <c r="X536" s="3">
        <v>9.4982747255338005</v>
      </c>
      <c r="Y536" s="3">
        <v>9.4979526243180405</v>
      </c>
      <c r="Z536" s="3">
        <v>2.9682272427061842</v>
      </c>
      <c r="AA536" s="3">
        <v>2.9673394865003795</v>
      </c>
      <c r="AB536" s="3">
        <v>13.606864915793858</v>
      </c>
      <c r="AC536" s="3">
        <f t="shared" si="8"/>
        <v>-10.639525429293478</v>
      </c>
      <c r="AD536" s="21">
        <v>0</v>
      </c>
      <c r="AE536" s="2">
        <f>((Z536*1000)*(O536/100))/'Sq Ft lookup'!$D$9</f>
        <v>0</v>
      </c>
      <c r="AF536" s="26">
        <f>(100-J536)/100*Y536*1000/'Sq Ft lookup'!$D$9</f>
        <v>0.69320146373174463</v>
      </c>
      <c r="AG536" s="26">
        <f>(100-K536)/100*Z536*1000/'Sq Ft lookup'!$D$9</f>
        <v>0.21648884241192456</v>
      </c>
    </row>
    <row r="537" spans="1:33">
      <c r="A537" t="s">
        <v>2403</v>
      </c>
      <c r="B537" t="s">
        <v>2389</v>
      </c>
      <c r="C537" t="s">
        <v>1808</v>
      </c>
      <c r="D537" t="s">
        <v>2390</v>
      </c>
      <c r="E537" t="s">
        <v>1810</v>
      </c>
      <c r="F537">
        <v>2004</v>
      </c>
      <c r="G537" t="s">
        <v>55</v>
      </c>
      <c r="H537" t="s">
        <v>225</v>
      </c>
      <c r="I537" t="s">
        <v>40</v>
      </c>
      <c r="J537" s="2">
        <v>86.611246471943133</v>
      </c>
      <c r="K537" s="2">
        <v>86.619257507256734</v>
      </c>
      <c r="L537" s="2">
        <v>81.698082504593074</v>
      </c>
      <c r="M537" s="2">
        <v>81.702245574987103</v>
      </c>
      <c r="N537" s="2">
        <v>0</v>
      </c>
      <c r="O537" s="2">
        <v>0</v>
      </c>
      <c r="P537" s="2">
        <v>0</v>
      </c>
      <c r="Q537" s="2">
        <v>0</v>
      </c>
      <c r="R537" s="3">
        <v>31646.148598219042</v>
      </c>
      <c r="S537" s="3">
        <v>31638.814185352072</v>
      </c>
      <c r="T537" s="27" t="s">
        <v>41</v>
      </c>
      <c r="U537" t="s">
        <v>41</v>
      </c>
      <c r="V537">
        <v>14.317704452960751</v>
      </c>
      <c r="W537" s="3">
        <v>14.314445911734081</v>
      </c>
      <c r="X537" s="3">
        <v>13.43385600500765</v>
      </c>
      <c r="Y537" s="3">
        <v>13.432795200151745</v>
      </c>
      <c r="Z537" s="3">
        <v>9.1782465545441667</v>
      </c>
      <c r="AA537" s="3">
        <v>9.177215651903639</v>
      </c>
      <c r="AB537" s="3">
        <v>5.0781893014330537</v>
      </c>
      <c r="AC537" s="3">
        <f t="shared" si="8"/>
        <v>4.0990263504705853</v>
      </c>
      <c r="AD537" s="21">
        <v>0</v>
      </c>
      <c r="AE537" s="2">
        <f>((Z537*1000)*(O537/100))/'Sq Ft lookup'!$D$9</f>
        <v>0</v>
      </c>
      <c r="AF537" s="26">
        <f>(100-J537)/100*Y537*1000/'Sq Ft lookup'!$D$9</f>
        <v>0.89565928350446733</v>
      </c>
      <c r="AG537" s="26">
        <f>(100-K537)/100*Z537*1000/'Sq Ft lookup'!$D$9</f>
        <v>0.61161231912979885</v>
      </c>
    </row>
    <row r="538" spans="1:33">
      <c r="A538" t="s">
        <v>2404</v>
      </c>
      <c r="B538" t="s">
        <v>2389</v>
      </c>
      <c r="C538" t="s">
        <v>1808</v>
      </c>
      <c r="D538" t="s">
        <v>2390</v>
      </c>
      <c r="E538" t="s">
        <v>1810</v>
      </c>
      <c r="F538">
        <v>2004</v>
      </c>
      <c r="G538" t="s">
        <v>55</v>
      </c>
      <c r="H538" t="s">
        <v>56</v>
      </c>
      <c r="I538" t="s">
        <v>57</v>
      </c>
      <c r="J538" s="2">
        <v>87.979317787573748</v>
      </c>
      <c r="K538" s="2">
        <v>87.987049939640855</v>
      </c>
      <c r="L538" s="2">
        <v>89.886779956887878</v>
      </c>
      <c r="M538" s="2">
        <v>89.888969348453969</v>
      </c>
      <c r="N538" s="2">
        <v>0</v>
      </c>
      <c r="O538" s="2">
        <v>0</v>
      </c>
      <c r="P538" s="2">
        <v>0</v>
      </c>
      <c r="Q538" s="2">
        <v>0</v>
      </c>
      <c r="R538" s="3">
        <v>31144.439283823525</v>
      </c>
      <c r="S538" s="3">
        <v>31137.240510811516</v>
      </c>
      <c r="T538" s="27" t="s">
        <v>41</v>
      </c>
      <c r="U538" t="s">
        <v>41</v>
      </c>
      <c r="V538">
        <v>3.2056578044672892</v>
      </c>
      <c r="W538" s="3">
        <v>3.2049635748826995</v>
      </c>
      <c r="X538" s="3">
        <v>13.338348817695973</v>
      </c>
      <c r="Y538" s="3">
        <v>13.337335226392545</v>
      </c>
      <c r="Z538" s="3">
        <v>2.3149370796502646</v>
      </c>
      <c r="AA538" s="3">
        <v>2.314079928816914</v>
      </c>
      <c r="AB538" s="3">
        <v>4.9605186110518016</v>
      </c>
      <c r="AC538" s="3">
        <f t="shared" si="8"/>
        <v>-2.6464386822348875</v>
      </c>
      <c r="AD538" s="21">
        <v>0</v>
      </c>
      <c r="AE538" s="2">
        <f>((Z538*1000)*(O538/100))/'Sq Ft lookup'!$D$9</f>
        <v>0</v>
      </c>
      <c r="AF538" s="26">
        <f>(100-J538)/100*Y538*1000/'Sq Ft lookup'!$D$9</f>
        <v>0.79842563902919794</v>
      </c>
      <c r="AG538" s="26">
        <f>(100-K538)/100*Z538*1000/'Sq Ft lookup'!$D$9</f>
        <v>0.13849214905733201</v>
      </c>
    </row>
    <row r="539" spans="1:33">
      <c r="A539" t="s">
        <v>2405</v>
      </c>
      <c r="B539" t="s">
        <v>2389</v>
      </c>
      <c r="C539" t="s">
        <v>1808</v>
      </c>
      <c r="D539" t="s">
        <v>2390</v>
      </c>
      <c r="E539" t="s">
        <v>1810</v>
      </c>
      <c r="F539">
        <v>2004</v>
      </c>
      <c r="G539" t="s">
        <v>75</v>
      </c>
      <c r="H539" t="s">
        <v>235</v>
      </c>
      <c r="I539" t="s">
        <v>63</v>
      </c>
      <c r="J539" s="2">
        <v>73.085118969774427</v>
      </c>
      <c r="K539" s="2">
        <v>73.097120285123509</v>
      </c>
      <c r="L539" s="2">
        <v>92.484573028696914</v>
      </c>
      <c r="M539" s="2">
        <v>92.487732441428136</v>
      </c>
      <c r="N539" s="2">
        <v>0</v>
      </c>
      <c r="O539" s="2">
        <v>0</v>
      </c>
      <c r="P539" s="2">
        <v>0</v>
      </c>
      <c r="Q539" s="2">
        <v>0</v>
      </c>
      <c r="R539" s="3">
        <v>17628.551238870376</v>
      </c>
      <c r="S539" s="3">
        <v>17621.210775895346</v>
      </c>
      <c r="T539" s="27" t="s">
        <v>41</v>
      </c>
      <c r="U539" t="s">
        <v>41</v>
      </c>
      <c r="V539">
        <v>4.3204806031589866</v>
      </c>
      <c r="W539" s="3">
        <v>4.3186641058561746</v>
      </c>
      <c r="X539" s="3">
        <v>9.322372997302061</v>
      </c>
      <c r="Y539" s="3">
        <v>9.3217940625703211</v>
      </c>
      <c r="Z539" s="3">
        <v>3.6268333738502783</v>
      </c>
      <c r="AA539" s="3">
        <v>3.6259613570136215</v>
      </c>
      <c r="AB539" s="3">
        <v>3.6580199315757023</v>
      </c>
      <c r="AC539" s="3">
        <f t="shared" si="8"/>
        <v>-3.2058574562080722E-2</v>
      </c>
      <c r="AD539" s="21">
        <v>0</v>
      </c>
      <c r="AE539" s="2">
        <f>((Z539*1000)*(O539/100))/'Sq Ft lookup'!$D$9</f>
        <v>0</v>
      </c>
      <c r="AF539" s="26">
        <f>(100-J539)/100*Y539*1000/'Sq Ft lookup'!$D$9</f>
        <v>1.2494769829797974</v>
      </c>
      <c r="AG539" s="26">
        <f>(100-K539)/100*Z539*1000/'Sq Ft lookup'!$D$9</f>
        <v>0.48591763945514799</v>
      </c>
    </row>
    <row r="540" spans="1:33">
      <c r="A540" t="s">
        <v>2406</v>
      </c>
      <c r="B540" t="s">
        <v>2389</v>
      </c>
      <c r="C540" t="s">
        <v>1808</v>
      </c>
      <c r="D540" t="s">
        <v>2390</v>
      </c>
      <c r="E540" t="s">
        <v>1810</v>
      </c>
      <c r="F540">
        <v>2004</v>
      </c>
      <c r="G540" t="s">
        <v>75</v>
      </c>
      <c r="H540" t="s">
        <v>76</v>
      </c>
      <c r="I540" t="s">
        <v>77</v>
      </c>
      <c r="J540" s="2">
        <v>70.997297404940056</v>
      </c>
      <c r="K540" s="2">
        <v>71.00741235450711</v>
      </c>
      <c r="L540" s="2">
        <v>88.014484339021976</v>
      </c>
      <c r="M540" s="2">
        <v>88.019086059996781</v>
      </c>
      <c r="N540" s="2">
        <v>0</v>
      </c>
      <c r="O540" s="2">
        <v>0</v>
      </c>
      <c r="P540" s="2">
        <v>0</v>
      </c>
      <c r="Q540" s="2">
        <v>0</v>
      </c>
      <c r="R540" s="3">
        <v>17333.987709785</v>
      </c>
      <c r="S540" s="3">
        <v>17326.674109013315</v>
      </c>
      <c r="T540" s="27" t="s">
        <v>41</v>
      </c>
      <c r="U540" t="s">
        <v>41</v>
      </c>
      <c r="V540">
        <v>7.8998835594119345</v>
      </c>
      <c r="W540" s="3">
        <v>7.8968499748143079</v>
      </c>
      <c r="X540" s="3">
        <v>9.1795342160160249</v>
      </c>
      <c r="Y540" s="3">
        <v>9.1789826329319872</v>
      </c>
      <c r="Z540" s="3">
        <v>5.0797168091307636</v>
      </c>
      <c r="AA540" s="3">
        <v>5.0786996415514434</v>
      </c>
      <c r="AB540" s="3">
        <v>2.6558578336783478</v>
      </c>
      <c r="AC540" s="3">
        <f t="shared" si="8"/>
        <v>2.4228418078730956</v>
      </c>
      <c r="AD540" s="21">
        <v>0</v>
      </c>
      <c r="AE540" s="2">
        <f>((Z540*1000)*(O540/100))/'Sq Ft lookup'!$D$9</f>
        <v>0</v>
      </c>
      <c r="AF540" s="26">
        <f>(100-J540)/100*Y540*1000/'Sq Ft lookup'!$D$9</f>
        <v>1.3257734234469458</v>
      </c>
      <c r="AG540" s="26">
        <f>(100-K540)/100*Z540*1000/'Sq Ft lookup'!$D$9</f>
        <v>0.73343692630979662</v>
      </c>
    </row>
    <row r="541" spans="1:33">
      <c r="A541" t="s">
        <v>2407</v>
      </c>
      <c r="B541" t="s">
        <v>2389</v>
      </c>
      <c r="C541" t="s">
        <v>1808</v>
      </c>
      <c r="D541" t="s">
        <v>2390</v>
      </c>
      <c r="E541" t="s">
        <v>1810</v>
      </c>
      <c r="F541">
        <v>2004</v>
      </c>
      <c r="G541" t="s">
        <v>61</v>
      </c>
      <c r="H541" t="s">
        <v>62</v>
      </c>
      <c r="I541" t="s">
        <v>63</v>
      </c>
      <c r="J541" s="2">
        <v>62.038926683307302</v>
      </c>
      <c r="K541" s="2">
        <v>62.056286872972052</v>
      </c>
      <c r="L541" s="2">
        <v>86.719167662448584</v>
      </c>
      <c r="M541" s="2">
        <v>86.724772234752479</v>
      </c>
      <c r="N541" s="2">
        <v>0</v>
      </c>
      <c r="O541" s="2">
        <v>0</v>
      </c>
      <c r="P541" s="2">
        <v>0</v>
      </c>
      <c r="Q541" s="2">
        <v>0</v>
      </c>
      <c r="R541" s="3">
        <v>15846.947698668402</v>
      </c>
      <c r="S541" s="3">
        <v>15839.801151119362</v>
      </c>
      <c r="T541" s="27" t="s">
        <v>41</v>
      </c>
      <c r="U541" t="s">
        <v>41</v>
      </c>
      <c r="V541">
        <v>2.8550674140434245</v>
      </c>
      <c r="W541" s="3">
        <v>2.8538622777882536</v>
      </c>
      <c r="X541" s="3">
        <v>5.6938181946773598</v>
      </c>
      <c r="Y541" s="3">
        <v>5.6932121736725048</v>
      </c>
      <c r="Z541" s="3">
        <v>3.1816262638278721</v>
      </c>
      <c r="AA541" s="3">
        <v>3.1807903522197316</v>
      </c>
      <c r="AB541" s="3">
        <v>2.9169939878705602</v>
      </c>
      <c r="AC541" s="3">
        <f t="shared" si="8"/>
        <v>0.26379636434917142</v>
      </c>
      <c r="AD541" s="21">
        <v>0</v>
      </c>
      <c r="AE541" s="2">
        <f>((Z541*1000)*(O541/100))/'Sq Ft lookup'!$D$9</f>
        <v>0</v>
      </c>
      <c r="AF541" s="26">
        <f>(100-J541)/100*Y541*1000/'Sq Ft lookup'!$D$9</f>
        <v>1.0762970355192696</v>
      </c>
      <c r="AG541" s="26">
        <f>(100-K541)/100*Z541*1000/'Sq Ft lookup'!$D$9</f>
        <v>0.60120873621564996</v>
      </c>
    </row>
    <row r="542" spans="1:33">
      <c r="A542" t="s">
        <v>2408</v>
      </c>
      <c r="B542" t="s">
        <v>2409</v>
      </c>
      <c r="C542" t="s">
        <v>1808</v>
      </c>
      <c r="D542" t="s">
        <v>2410</v>
      </c>
      <c r="E542" t="s">
        <v>1810</v>
      </c>
      <c r="F542">
        <v>2004</v>
      </c>
      <c r="G542" t="s">
        <v>79</v>
      </c>
      <c r="H542" t="s">
        <v>62</v>
      </c>
      <c r="I542" t="s">
        <v>70</v>
      </c>
      <c r="J542" s="2">
        <v>34.703889501915953</v>
      </c>
      <c r="K542" s="2">
        <v>35.94770835734554</v>
      </c>
      <c r="L542" s="2">
        <v>81.036856047604431</v>
      </c>
      <c r="M542" s="2">
        <v>81.515632422782986</v>
      </c>
      <c r="N542" s="2">
        <v>0</v>
      </c>
      <c r="O542" s="2">
        <v>1.3769209190389038</v>
      </c>
      <c r="P542" s="2">
        <v>0</v>
      </c>
      <c r="Q542" s="2">
        <v>1.221618280398068</v>
      </c>
      <c r="R542" s="3">
        <v>13527.393443908944</v>
      </c>
      <c r="S542" s="3">
        <v>13162.912955287135</v>
      </c>
      <c r="T542" s="27" t="s">
        <v>41</v>
      </c>
      <c r="U542" t="s">
        <v>41</v>
      </c>
      <c r="V542">
        <v>3.1139616628297322</v>
      </c>
      <c r="W542" s="3">
        <v>3.0353287990001965</v>
      </c>
      <c r="X542" s="3">
        <v>4.2175740077970918</v>
      </c>
      <c r="Y542" s="3">
        <v>4.1959444229892018</v>
      </c>
      <c r="Z542" s="3">
        <v>3.7305726636957082</v>
      </c>
      <c r="AA542" s="3">
        <v>3.6801219116513018</v>
      </c>
      <c r="AB542" s="3">
        <v>2.5841408383877029</v>
      </c>
      <c r="AC542" s="3">
        <f t="shared" si="8"/>
        <v>1.0959810732635988</v>
      </c>
      <c r="AD542" s="21">
        <v>0</v>
      </c>
      <c r="AE542" s="2">
        <f>((Z542*1000)*(O542/100))/'Sq Ft lookup'!$D$9</f>
        <v>2.5581192931460685E-2</v>
      </c>
      <c r="AF542" s="26">
        <f>(100-J542)/100*Y542*1000/'Sq Ft lookup'!$D$9</f>
        <v>1.3644365074069842</v>
      </c>
      <c r="AG542" s="26">
        <f>(100-K542)/100*Z542*1000/'Sq Ft lookup'!$D$9</f>
        <v>1.1899986466591228</v>
      </c>
    </row>
    <row r="543" spans="1:33">
      <c r="A543" t="s">
        <v>2411</v>
      </c>
      <c r="B543" t="s">
        <v>2409</v>
      </c>
      <c r="C543" t="s">
        <v>1808</v>
      </c>
      <c r="D543" t="s">
        <v>2410</v>
      </c>
      <c r="E543" t="s">
        <v>1810</v>
      </c>
      <c r="F543">
        <v>2004</v>
      </c>
      <c r="G543" t="s">
        <v>81</v>
      </c>
      <c r="H543" t="s">
        <v>82</v>
      </c>
      <c r="I543" t="s">
        <v>77</v>
      </c>
      <c r="J543" s="2">
        <v>49.263990408631223</v>
      </c>
      <c r="K543" s="2">
        <v>50.537572748662861</v>
      </c>
      <c r="L543" s="2">
        <v>75.307904740673877</v>
      </c>
      <c r="M543" s="2">
        <v>76.083000825262701</v>
      </c>
      <c r="N543" s="2">
        <v>0</v>
      </c>
      <c r="O543" s="2">
        <v>1.4558897117926966</v>
      </c>
      <c r="P543" s="2">
        <v>0</v>
      </c>
      <c r="Q543" s="2">
        <v>1.5434662950176912</v>
      </c>
      <c r="R543" s="3">
        <v>13762.225294211981</v>
      </c>
      <c r="S543" s="3">
        <v>13318.314365709424</v>
      </c>
      <c r="T543" s="27" t="s">
        <v>41</v>
      </c>
      <c r="U543" t="s">
        <v>41</v>
      </c>
      <c r="V543">
        <v>6.3855023846112013</v>
      </c>
      <c r="W543" s="3">
        <v>6.1849967636821477</v>
      </c>
      <c r="X543" s="3">
        <v>4.8387213398126958</v>
      </c>
      <c r="Y543" s="3">
        <v>4.7983150188335895</v>
      </c>
      <c r="Z543" s="3">
        <v>3.3588140085911093</v>
      </c>
      <c r="AA543" s="3">
        <v>3.3008110832663271</v>
      </c>
      <c r="AB543" s="3">
        <v>3.0025862137251496</v>
      </c>
      <c r="AC543" s="3">
        <f t="shared" si="8"/>
        <v>0.29822486954117755</v>
      </c>
      <c r="AD543" s="21">
        <v>0</v>
      </c>
      <c r="AE543" s="2">
        <f>((Z543*1000)*(O543/100))/'Sq Ft lookup'!$D$9</f>
        <v>2.4352902185921226E-2</v>
      </c>
      <c r="AF543" s="26">
        <f>(100-J543)/100*Y543*1000/'Sq Ft lookup'!$D$9</f>
        <v>1.2123872351491527</v>
      </c>
      <c r="AG543" s="26">
        <f>(100-K543)/100*Z543*1000/'Sq Ft lookup'!$D$9</f>
        <v>0.82736600373859459</v>
      </c>
    </row>
    <row r="544" spans="1:33">
      <c r="A544" t="s">
        <v>2412</v>
      </c>
      <c r="B544" t="s">
        <v>2409</v>
      </c>
      <c r="C544" t="s">
        <v>1808</v>
      </c>
      <c r="D544" t="s">
        <v>2410</v>
      </c>
      <c r="E544" t="s">
        <v>1810</v>
      </c>
      <c r="F544">
        <v>2004</v>
      </c>
      <c r="G544" t="s">
        <v>59</v>
      </c>
      <c r="H544" t="s">
        <v>44</v>
      </c>
      <c r="I544" t="s">
        <v>45</v>
      </c>
      <c r="J544" s="2">
        <v>42.609028884102372</v>
      </c>
      <c r="K544" s="2">
        <v>43.701770578551255</v>
      </c>
      <c r="L544" s="2">
        <v>83.241055456591212</v>
      </c>
      <c r="M544" s="2">
        <v>83.642529939564596</v>
      </c>
      <c r="N544" s="2">
        <v>0</v>
      </c>
      <c r="O544" s="2">
        <v>1.1139319880274345</v>
      </c>
      <c r="P544" s="2">
        <v>0</v>
      </c>
      <c r="Q544" s="2">
        <v>1.1845645730928021</v>
      </c>
      <c r="R544" s="3">
        <v>16564.502612862863</v>
      </c>
      <c r="S544" s="3">
        <v>16110.114489951948</v>
      </c>
      <c r="T544" s="27" t="s">
        <v>41</v>
      </c>
      <c r="U544" t="s">
        <v>41</v>
      </c>
      <c r="V544">
        <v>2.3657779567548678</v>
      </c>
      <c r="W544" s="3">
        <v>2.3090989871857186</v>
      </c>
      <c r="X544" s="3">
        <v>5.5641045796722031</v>
      </c>
      <c r="Y544" s="3">
        <v>5.5370091174073144</v>
      </c>
      <c r="Z544" s="3">
        <v>4.960509475755666</v>
      </c>
      <c r="AA544" s="3">
        <v>4.8959266421663994</v>
      </c>
      <c r="AB544" s="3">
        <v>5.0798186443670543</v>
      </c>
      <c r="AC544" s="3">
        <f t="shared" si="8"/>
        <v>-0.18389200220065494</v>
      </c>
      <c r="AD544" s="21">
        <v>0</v>
      </c>
      <c r="AE544" s="2">
        <f>((Z544*1000)*(O544/100))/'Sq Ft lookup'!$D$9</f>
        <v>2.7518277798592807E-2</v>
      </c>
      <c r="AF544" s="26">
        <f>(100-J544)/100*Y544*1000/'Sq Ft lookup'!$D$9</f>
        <v>1.582541485685184</v>
      </c>
      <c r="AG544" s="26">
        <f>(100-K544)/100*Z544*1000/'Sq Ft lookup'!$D$9</f>
        <v>1.3907763969788991</v>
      </c>
    </row>
    <row r="545" spans="1:33">
      <c r="A545" t="s">
        <v>2413</v>
      </c>
      <c r="B545" t="s">
        <v>2409</v>
      </c>
      <c r="C545" t="s">
        <v>1808</v>
      </c>
      <c r="D545" t="s">
        <v>2410</v>
      </c>
      <c r="E545" t="s">
        <v>1810</v>
      </c>
      <c r="F545">
        <v>2004</v>
      </c>
      <c r="G545" t="s">
        <v>68</v>
      </c>
      <c r="H545" t="s">
        <v>69</v>
      </c>
      <c r="I545" t="s">
        <v>70</v>
      </c>
      <c r="J545" s="2">
        <v>55.804491425904004</v>
      </c>
      <c r="K545" s="2">
        <v>56.764271154591327</v>
      </c>
      <c r="L545" s="2">
        <v>89.553948939331491</v>
      </c>
      <c r="M545" s="2">
        <v>89.800865422027428</v>
      </c>
      <c r="N545" s="2">
        <v>0</v>
      </c>
      <c r="O545" s="2">
        <v>1.1137572822452462</v>
      </c>
      <c r="P545" s="2">
        <v>0</v>
      </c>
      <c r="Q545" s="2">
        <v>1.3622363905541681</v>
      </c>
      <c r="R545" s="3">
        <v>8693.249326910096</v>
      </c>
      <c r="S545" s="3">
        <v>8479.2220707008128</v>
      </c>
      <c r="T545" s="27" t="s">
        <v>41</v>
      </c>
      <c r="U545" t="s">
        <v>41</v>
      </c>
      <c r="V545">
        <v>0.97107885003977579</v>
      </c>
      <c r="W545" s="3">
        <v>0.94812085351769282</v>
      </c>
      <c r="X545" s="3">
        <v>3.0297415923792022</v>
      </c>
      <c r="Y545" s="3">
        <v>3.0218739030693049</v>
      </c>
      <c r="Z545" s="3">
        <v>1.6814497835899918</v>
      </c>
      <c r="AA545" s="3">
        <v>1.6547519700172253</v>
      </c>
      <c r="AB545" s="3">
        <v>2.6716804363703934</v>
      </c>
      <c r="AC545" s="3">
        <f t="shared" si="8"/>
        <v>-1.0169284663531681</v>
      </c>
      <c r="AD545" s="21">
        <v>0</v>
      </c>
      <c r="AE545" s="2">
        <f>((Z545*1000)*(O545/100))/'Sq Ft lookup'!$D$9</f>
        <v>9.3263293884613876E-3</v>
      </c>
      <c r="AF545" s="26">
        <f>(100-J545)/100*Y545*1000/'Sq Ft lookup'!$D$9</f>
        <v>0.66510584657836858</v>
      </c>
      <c r="AG545" s="26">
        <f>(100-K545)/100*Z545*1000/'Sq Ft lookup'!$D$9</f>
        <v>0.36204535313978076</v>
      </c>
    </row>
    <row r="546" spans="1:33">
      <c r="A546" t="s">
        <v>2414</v>
      </c>
      <c r="B546" t="s">
        <v>2409</v>
      </c>
      <c r="C546" t="s">
        <v>1808</v>
      </c>
      <c r="D546" t="s">
        <v>2410</v>
      </c>
      <c r="E546" t="s">
        <v>1810</v>
      </c>
      <c r="F546">
        <v>2004</v>
      </c>
      <c r="G546" t="s">
        <v>47</v>
      </c>
      <c r="H546" t="s">
        <v>220</v>
      </c>
      <c r="I546" t="s">
        <v>57</v>
      </c>
      <c r="J546" s="2">
        <v>61.574946308940561</v>
      </c>
      <c r="K546" s="2">
        <v>61.943761742302385</v>
      </c>
      <c r="L546" s="2">
        <v>87.688339503566652</v>
      </c>
      <c r="M546" s="2">
        <v>87.835502690426409</v>
      </c>
      <c r="N546" s="2">
        <v>0</v>
      </c>
      <c r="O546" s="2">
        <v>0.52645585693150454</v>
      </c>
      <c r="P546" s="2">
        <v>0</v>
      </c>
      <c r="Q546" s="2">
        <v>0.48565076140024194</v>
      </c>
      <c r="R546" s="3">
        <v>30027.839399099215</v>
      </c>
      <c r="S546" s="3">
        <v>29645.040630872201</v>
      </c>
      <c r="T546" s="27" t="s">
        <v>41</v>
      </c>
      <c r="U546" t="s">
        <v>41</v>
      </c>
      <c r="V546">
        <v>6.1148089673453976</v>
      </c>
      <c r="W546" s="3">
        <v>6.0416960309021848</v>
      </c>
      <c r="X546" s="3">
        <v>14.922104803599677</v>
      </c>
      <c r="Y546" s="3">
        <v>14.904920735957916</v>
      </c>
      <c r="Z546" s="3">
        <v>13.639980625004952</v>
      </c>
      <c r="AA546" s="3">
        <v>13.603075330140479</v>
      </c>
      <c r="AB546" s="3">
        <v>2.9277466199450357</v>
      </c>
      <c r="AC546" s="3">
        <f t="shared" si="8"/>
        <v>10.675328710195444</v>
      </c>
      <c r="AD546" s="21">
        <v>0</v>
      </c>
      <c r="AE546" s="2">
        <f>((Z546*1000)*(O546/100))/'Sq Ft lookup'!$D$9</f>
        <v>3.5761193667659862E-2</v>
      </c>
      <c r="AF546" s="26">
        <f>(100-J546)/100*Y546*1000/'Sq Ft lookup'!$D$9</f>
        <v>2.8522030853594029</v>
      </c>
      <c r="AG546" s="26">
        <f>(100-K546)/100*Z546*1000/'Sq Ft lookup'!$D$9</f>
        <v>2.5850913968902778</v>
      </c>
    </row>
    <row r="547" spans="1:33">
      <c r="A547" t="s">
        <v>2415</v>
      </c>
      <c r="B547" t="s">
        <v>2409</v>
      </c>
      <c r="C547" t="s">
        <v>1808</v>
      </c>
      <c r="D547" t="s">
        <v>2410</v>
      </c>
      <c r="E547" t="s">
        <v>1810</v>
      </c>
      <c r="F547">
        <v>2004</v>
      </c>
      <c r="G547" t="s">
        <v>47</v>
      </c>
      <c r="H547" t="s">
        <v>39</v>
      </c>
      <c r="I547" t="s">
        <v>40</v>
      </c>
      <c r="J547" s="2">
        <v>89.124152943842589</v>
      </c>
      <c r="K547" s="2">
        <v>89.509881863876473</v>
      </c>
      <c r="L547" s="2">
        <v>95.897029902181586</v>
      </c>
      <c r="M547" s="2">
        <v>95.950462347719963</v>
      </c>
      <c r="N547" s="2">
        <v>0</v>
      </c>
      <c r="O547" s="2">
        <v>0.664547215033089</v>
      </c>
      <c r="P547" s="2">
        <v>0</v>
      </c>
      <c r="Q547" s="2">
        <v>0.70892893141265834</v>
      </c>
      <c r="R547" s="3">
        <v>30488.33448645052</v>
      </c>
      <c r="S547" s="3">
        <v>30101.655028871257</v>
      </c>
      <c r="T547" s="27" t="s">
        <v>41</v>
      </c>
      <c r="U547" t="s">
        <v>41</v>
      </c>
      <c r="V547">
        <v>4.7452886077079546</v>
      </c>
      <c r="W547" s="3">
        <v>4.6834628482157559</v>
      </c>
      <c r="X547" s="3">
        <v>15.122328096247418</v>
      </c>
      <c r="Y547" s="3">
        <v>15.103690900707514</v>
      </c>
      <c r="Z547" s="3">
        <v>2.3061072481199121</v>
      </c>
      <c r="AA547" s="3">
        <v>2.2553770265234525</v>
      </c>
      <c r="AB547" s="3">
        <v>2.8748515923705993</v>
      </c>
      <c r="AC547" s="3">
        <f t="shared" si="8"/>
        <v>-0.61947456584714677</v>
      </c>
      <c r="AD547" s="21">
        <v>0</v>
      </c>
      <c r="AE547" s="2">
        <f>((Z547*1000)*(O547/100))/'Sq Ft lookup'!$D$9</f>
        <v>7.6320575164626906E-3</v>
      </c>
      <c r="AF547" s="26">
        <f>(100-J547)/100*Y547*1000/'Sq Ft lookup'!$D$9</f>
        <v>0.81805494133252643</v>
      </c>
      <c r="AG547" s="26">
        <f>(100-K547)/100*Z547*1000/'Sq Ft lookup'!$D$9</f>
        <v>0.12047478818400702</v>
      </c>
    </row>
    <row r="548" spans="1:33">
      <c r="A548" t="s">
        <v>2416</v>
      </c>
      <c r="B548" t="s">
        <v>2409</v>
      </c>
      <c r="C548" t="s">
        <v>1808</v>
      </c>
      <c r="D548" t="s">
        <v>2410</v>
      </c>
      <c r="E548" t="s">
        <v>1810</v>
      </c>
      <c r="F548">
        <v>2004</v>
      </c>
      <c r="G548" t="s">
        <v>49</v>
      </c>
      <c r="H548" t="s">
        <v>44</v>
      </c>
      <c r="I548" t="s">
        <v>45</v>
      </c>
      <c r="J548" s="2">
        <v>41.246073049170192</v>
      </c>
      <c r="K548" s="2">
        <v>42.347303884182473</v>
      </c>
      <c r="L548" s="2">
        <v>82.025857603621603</v>
      </c>
      <c r="M548" s="2">
        <v>82.428165287675341</v>
      </c>
      <c r="N548" s="2">
        <v>0</v>
      </c>
      <c r="O548" s="2">
        <v>1.036050649259789</v>
      </c>
      <c r="P548" s="2">
        <v>0</v>
      </c>
      <c r="Q548" s="2">
        <v>1.1549412548087354</v>
      </c>
      <c r="R548" s="3">
        <v>17983.138507723903</v>
      </c>
      <c r="S548" s="3">
        <v>17529.470925674501</v>
      </c>
      <c r="T548" s="27" t="s">
        <v>41</v>
      </c>
      <c r="U548" t="s">
        <v>41</v>
      </c>
      <c r="V548">
        <v>2.5258614706390095</v>
      </c>
      <c r="W548" s="3">
        <v>2.4693022006680594</v>
      </c>
      <c r="X548" s="3">
        <v>5.5391441387833522</v>
      </c>
      <c r="Y548" s="3">
        <v>5.5076290184356811</v>
      </c>
      <c r="Z548" s="3">
        <v>5.063168266121103</v>
      </c>
      <c r="AA548" s="3">
        <v>4.9888459672360881</v>
      </c>
      <c r="AB548" s="3">
        <v>2.8822233641565149</v>
      </c>
      <c r="AC548" s="3">
        <f t="shared" si="8"/>
        <v>2.1066226030795732</v>
      </c>
      <c r="AD548" s="21">
        <v>0</v>
      </c>
      <c r="AE548" s="2">
        <f>((Z548*1000)*(O548/100))/'Sq Ft lookup'!$D$9</f>
        <v>2.6123997855708809E-2</v>
      </c>
      <c r="AF548" s="26">
        <f>(100-J548)/100*Y548*1000/'Sq Ft lookup'!$D$9</f>
        <v>1.61152805289562</v>
      </c>
      <c r="AG548" s="26">
        <f>(100-K548)/100*Z548*1000/'Sq Ft lookup'!$D$9</f>
        <v>1.4537116605076228</v>
      </c>
    </row>
    <row r="549" spans="1:33">
      <c r="A549" t="s">
        <v>2417</v>
      </c>
      <c r="B549" t="s">
        <v>2409</v>
      </c>
      <c r="C549" t="s">
        <v>1808</v>
      </c>
      <c r="D549" t="s">
        <v>2410</v>
      </c>
      <c r="E549" t="s">
        <v>1810</v>
      </c>
      <c r="F549">
        <v>2004</v>
      </c>
      <c r="G549" t="s">
        <v>65</v>
      </c>
      <c r="H549" t="s">
        <v>230</v>
      </c>
      <c r="I549" t="s">
        <v>63</v>
      </c>
      <c r="J549" s="2">
        <v>83.015587882706299</v>
      </c>
      <c r="K549" s="2">
        <v>83.40524424474043</v>
      </c>
      <c r="L549" s="2">
        <v>94.494977536538471</v>
      </c>
      <c r="M549" s="2">
        <v>94.565133583410216</v>
      </c>
      <c r="N549" s="2">
        <v>0</v>
      </c>
      <c r="O549" s="2">
        <v>0.6616098819667815</v>
      </c>
      <c r="P549" s="2">
        <v>0</v>
      </c>
      <c r="Q549" s="2">
        <v>0.65764736338687535</v>
      </c>
      <c r="R549" s="3">
        <v>25260.711841196913</v>
      </c>
      <c r="S549" s="3">
        <v>24969.364262107101</v>
      </c>
      <c r="T549" s="27" t="s">
        <v>41</v>
      </c>
      <c r="U549" t="s">
        <v>41</v>
      </c>
      <c r="V549">
        <v>4.7467400269692783</v>
      </c>
      <c r="W549" s="3">
        <v>4.6862334054335406</v>
      </c>
      <c r="X549" s="3">
        <v>12.295737055752793</v>
      </c>
      <c r="Y549" s="3">
        <v>12.281087512305124</v>
      </c>
      <c r="Z549" s="3">
        <v>2.9139464191866518</v>
      </c>
      <c r="AA549" s="3">
        <v>2.8665533283825622</v>
      </c>
      <c r="AB549" s="3">
        <v>2.3342214123116607</v>
      </c>
      <c r="AC549" s="3">
        <f t="shared" si="8"/>
        <v>0.53233191607090147</v>
      </c>
      <c r="AD549" s="21">
        <v>0</v>
      </c>
      <c r="AE549" s="2">
        <f>((Z549*1000)*(O549/100))/'Sq Ft lookup'!$D$9</f>
        <v>9.6010744345398722E-3</v>
      </c>
      <c r="AF549" s="26">
        <f>(100-J549)/100*Y549*1000/'Sq Ft lookup'!$D$9</f>
        <v>1.0387801372387426</v>
      </c>
      <c r="AG549" s="26">
        <f>(100-K549)/100*Z549*1000/'Sq Ft lookup'!$D$9</f>
        <v>0.24081787405535707</v>
      </c>
    </row>
    <row r="550" spans="1:33">
      <c r="A550" t="s">
        <v>2418</v>
      </c>
      <c r="B550" t="s">
        <v>2409</v>
      </c>
      <c r="C550" t="s">
        <v>1808</v>
      </c>
      <c r="D550" t="s">
        <v>2410</v>
      </c>
      <c r="E550" t="s">
        <v>1810</v>
      </c>
      <c r="F550">
        <v>2004</v>
      </c>
      <c r="G550" t="s">
        <v>65</v>
      </c>
      <c r="H550" t="s">
        <v>66</v>
      </c>
      <c r="I550" t="s">
        <v>57</v>
      </c>
      <c r="J550" s="2">
        <v>83.067167537797602</v>
      </c>
      <c r="K550" s="2">
        <v>83.427952051433806</v>
      </c>
      <c r="L550" s="2">
        <v>91.016319602997413</v>
      </c>
      <c r="M550" s="2">
        <v>91.112472454037331</v>
      </c>
      <c r="N550" s="2">
        <v>0</v>
      </c>
      <c r="O550" s="2">
        <v>1.3373050484090538</v>
      </c>
      <c r="P550" s="2">
        <v>0</v>
      </c>
      <c r="Q550" s="2">
        <v>0.99073448740868053</v>
      </c>
      <c r="R550" s="3">
        <v>25640.398614560756</v>
      </c>
      <c r="S550" s="3">
        <v>25347.721928585779</v>
      </c>
      <c r="T550" s="27" t="s">
        <v>41</v>
      </c>
      <c r="U550" t="s">
        <v>41</v>
      </c>
      <c r="V550">
        <v>2.6434249663986624</v>
      </c>
      <c r="W550" s="3">
        <v>2.6151278799052582</v>
      </c>
      <c r="X550" s="3">
        <v>12.381625210582573</v>
      </c>
      <c r="Y550" s="3">
        <v>12.366531601437602</v>
      </c>
      <c r="Z550" s="3">
        <v>2.8703243199116906</v>
      </c>
      <c r="AA550" s="3">
        <v>2.8314746790419503</v>
      </c>
      <c r="AB550" s="3">
        <v>3.1677034067278722</v>
      </c>
      <c r="AC550" s="3">
        <f t="shared" si="8"/>
        <v>-0.33622872768592194</v>
      </c>
      <c r="AD550" s="21">
        <v>0</v>
      </c>
      <c r="AE550" s="2">
        <f>((Z550*1000)*(O550/100))/'Sq Ft lookup'!$D$9</f>
        <v>1.91160318903844E-2</v>
      </c>
      <c r="AF550" s="26">
        <f>(100-J550)/100*Y550*1000/'Sq Ft lookup'!$D$9</f>
        <v>1.0428307158649126</v>
      </c>
      <c r="AG550" s="26">
        <f>(100-K550)/100*Z550*1000/'Sq Ft lookup'!$D$9</f>
        <v>0.23688820845374595</v>
      </c>
    </row>
    <row r="551" spans="1:33">
      <c r="A551" t="s">
        <v>2419</v>
      </c>
      <c r="B551" t="s">
        <v>2409</v>
      </c>
      <c r="C551" t="s">
        <v>1808</v>
      </c>
      <c r="D551" t="s">
        <v>2410</v>
      </c>
      <c r="E551" t="s">
        <v>1810</v>
      </c>
      <c r="F551">
        <v>2004</v>
      </c>
      <c r="G551" t="s">
        <v>72</v>
      </c>
      <c r="H551" t="s">
        <v>73</v>
      </c>
      <c r="I551" t="s">
        <v>63</v>
      </c>
      <c r="J551" s="2">
        <v>77.102255561050526</v>
      </c>
      <c r="K551" s="2">
        <v>77.5591674615561</v>
      </c>
      <c r="L551" s="2">
        <v>89.463329290194622</v>
      </c>
      <c r="M551" s="2">
        <v>89.621165932110088</v>
      </c>
      <c r="N551" s="2">
        <v>0</v>
      </c>
      <c r="O551" s="2">
        <v>0.60315835163124509</v>
      </c>
      <c r="P551" s="2">
        <v>0</v>
      </c>
      <c r="Q551" s="2">
        <v>0.69501758131168301</v>
      </c>
      <c r="R551" s="3">
        <v>15125.518602562699</v>
      </c>
      <c r="S551" s="3">
        <v>14895.80774345361</v>
      </c>
      <c r="T551" s="27" t="s">
        <v>41</v>
      </c>
      <c r="U551" t="s">
        <v>41</v>
      </c>
      <c r="V551">
        <v>4.3410879976129708</v>
      </c>
      <c r="W551" s="3">
        <v>4.2760455549450125</v>
      </c>
      <c r="X551" s="3">
        <v>7.5763389129633678</v>
      </c>
      <c r="Y551" s="3">
        <v>7.5619383242285725</v>
      </c>
      <c r="Z551" s="3">
        <v>2.5952938931031015</v>
      </c>
      <c r="AA551" s="3">
        <v>2.5680131920471978</v>
      </c>
      <c r="AB551" s="3">
        <v>2.8646568959489356</v>
      </c>
      <c r="AC551" s="3">
        <f t="shared" si="8"/>
        <v>-0.29664370390173778</v>
      </c>
      <c r="AD551" s="21">
        <v>0</v>
      </c>
      <c r="AE551" s="2">
        <f>((Z551*1000)*(O551/100))/'Sq Ft lookup'!$D$9</f>
        <v>7.7956832000134644E-3</v>
      </c>
      <c r="AF551" s="26">
        <f>(100-J551)/100*Y551*1000/'Sq Ft lookup'!$D$9</f>
        <v>0.86230742635101443</v>
      </c>
      <c r="AG551" s="26">
        <f>(100-K551)/100*Z551*1000/'Sq Ft lookup'!$D$9</f>
        <v>0.29004260778472524</v>
      </c>
    </row>
    <row r="552" spans="1:33">
      <c r="A552" t="s">
        <v>2420</v>
      </c>
      <c r="B552" t="s">
        <v>2409</v>
      </c>
      <c r="C552" t="s">
        <v>1808</v>
      </c>
      <c r="D552" t="s">
        <v>2410</v>
      </c>
      <c r="E552" t="s">
        <v>1810</v>
      </c>
      <c r="F552">
        <v>2004</v>
      </c>
      <c r="G552" t="s">
        <v>38</v>
      </c>
      <c r="H552" t="s">
        <v>39</v>
      </c>
      <c r="I552" t="s">
        <v>40</v>
      </c>
      <c r="J552" s="2">
        <v>89.621999301413226</v>
      </c>
      <c r="K552" s="2">
        <v>90.019439792018119</v>
      </c>
      <c r="L552" s="2">
        <v>95.020041739674639</v>
      </c>
      <c r="M552" s="2">
        <v>95.074655648491216</v>
      </c>
      <c r="N552" s="2">
        <v>0</v>
      </c>
      <c r="O552" s="2">
        <v>0.62642572488386294</v>
      </c>
      <c r="P552" s="2">
        <v>0</v>
      </c>
      <c r="Q552" s="2">
        <v>0.64475629718240857</v>
      </c>
      <c r="R552" s="3">
        <v>35112.388262385881</v>
      </c>
      <c r="S552" s="3">
        <v>34736.489601157977</v>
      </c>
      <c r="T552" s="27" t="s">
        <v>41</v>
      </c>
      <c r="U552" t="s">
        <v>41</v>
      </c>
      <c r="V552">
        <v>5.4796329964193475</v>
      </c>
      <c r="W552" s="3">
        <v>5.4195312138259295</v>
      </c>
      <c r="X552" s="3">
        <v>14.387967924119048</v>
      </c>
      <c r="Y552" s="3">
        <v>14.368432153065394</v>
      </c>
      <c r="Z552" s="3">
        <v>2.2472111736394722</v>
      </c>
      <c r="AA552" s="3">
        <v>2.2004855425786318</v>
      </c>
      <c r="AB552" s="3">
        <v>3.3492307919300623</v>
      </c>
      <c r="AC552" s="3">
        <f t="shared" si="8"/>
        <v>-1.1487452493514305</v>
      </c>
      <c r="AD552" s="21">
        <v>0</v>
      </c>
      <c r="AE552" s="2">
        <f>((Z552*1000)*(O552/100))/'Sq Ft lookup'!$D$9</f>
        <v>7.0105123925011089E-3</v>
      </c>
      <c r="AF552" s="26">
        <f>(100-J552)/100*Y552*1000/'Sq Ft lookup'!$D$9</f>
        <v>0.74260756435313413</v>
      </c>
      <c r="AG552" s="26">
        <f>(100-K552)/100*Z552*1000/'Sq Ft lookup'!$D$9</f>
        <v>0.11169535069003177</v>
      </c>
    </row>
    <row r="553" spans="1:33">
      <c r="A553" t="s">
        <v>2421</v>
      </c>
      <c r="B553" t="s">
        <v>2409</v>
      </c>
      <c r="C553" t="s">
        <v>1808</v>
      </c>
      <c r="D553" t="s">
        <v>2410</v>
      </c>
      <c r="E553" t="s">
        <v>1810</v>
      </c>
      <c r="F553">
        <v>2004</v>
      </c>
      <c r="G553" t="s">
        <v>43</v>
      </c>
      <c r="H553" t="s">
        <v>44</v>
      </c>
      <c r="I553" t="s">
        <v>45</v>
      </c>
      <c r="J553" s="2">
        <v>74.063979034004305</v>
      </c>
      <c r="K553" s="2">
        <v>74.498930743451197</v>
      </c>
      <c r="L553" s="2">
        <v>87.267357878690333</v>
      </c>
      <c r="M553" s="2">
        <v>87.468150367450704</v>
      </c>
      <c r="N553" s="2">
        <v>0</v>
      </c>
      <c r="O553" s="2">
        <v>0.67536690496265617</v>
      </c>
      <c r="P553" s="2">
        <v>0</v>
      </c>
      <c r="Q553" s="2">
        <v>0.67381135515570956</v>
      </c>
      <c r="R553" s="3">
        <v>23911.823202325231</v>
      </c>
      <c r="S553" s="3">
        <v>23491.454930223936</v>
      </c>
      <c r="T553" s="27" t="s">
        <v>41</v>
      </c>
      <c r="U553" t="s">
        <v>41</v>
      </c>
      <c r="V553">
        <v>6.7606817440389229</v>
      </c>
      <c r="W553" s="3">
        <v>6.6540244729401348</v>
      </c>
      <c r="X553" s="3">
        <v>13.488001810492609</v>
      </c>
      <c r="Y553" s="3">
        <v>13.462847685585595</v>
      </c>
      <c r="Z553" s="3">
        <v>12.168048645511167</v>
      </c>
      <c r="AA553" s="3">
        <v>12.116849952637631</v>
      </c>
      <c r="AB553" s="3">
        <v>2.2450330749822065</v>
      </c>
      <c r="AC553" s="3">
        <f t="shared" si="8"/>
        <v>9.8718168776554247</v>
      </c>
      <c r="AD553" s="21">
        <v>0</v>
      </c>
      <c r="AE553" s="2">
        <f>((Z553*1000)*(O553/100))/'Sq Ft lookup'!$D$9</f>
        <v>4.0925783631244612E-2</v>
      </c>
      <c r="AF553" s="26">
        <f>(100-J553)/100*Y553*1000/'Sq Ft lookup'!$D$9</f>
        <v>1.7389078677059493</v>
      </c>
      <c r="AG553" s="26">
        <f>(100-K553)/100*Z553*1000/'Sq Ft lookup'!$D$9</f>
        <v>1.545310016066908</v>
      </c>
    </row>
    <row r="554" spans="1:33">
      <c r="A554" t="s">
        <v>2422</v>
      </c>
      <c r="B554" t="s">
        <v>2409</v>
      </c>
      <c r="C554" t="s">
        <v>1808</v>
      </c>
      <c r="D554" t="s">
        <v>2410</v>
      </c>
      <c r="E554" t="s">
        <v>1810</v>
      </c>
      <c r="F554">
        <v>2004</v>
      </c>
      <c r="G554" t="s">
        <v>51</v>
      </c>
      <c r="H554" t="s">
        <v>52</v>
      </c>
      <c r="I554" t="s">
        <v>53</v>
      </c>
      <c r="J554" s="2">
        <v>85.344751714074945</v>
      </c>
      <c r="K554" s="2">
        <v>85.950155914260023</v>
      </c>
      <c r="L554" s="2">
        <v>92.519569019614863</v>
      </c>
      <c r="M554" s="2">
        <v>92.674853942108513</v>
      </c>
      <c r="N554" s="2">
        <v>0</v>
      </c>
      <c r="O554" s="2">
        <v>1.1433029736343847</v>
      </c>
      <c r="P554" s="2">
        <v>0</v>
      </c>
      <c r="Q554" s="2">
        <v>0.95329032978534711</v>
      </c>
      <c r="R554" s="3">
        <v>19936.852705331494</v>
      </c>
      <c r="S554" s="3">
        <v>19514.151764086044</v>
      </c>
      <c r="T554" s="27" t="s">
        <v>41</v>
      </c>
      <c r="U554" t="s">
        <v>41</v>
      </c>
      <c r="V554">
        <v>3.0739413552637282</v>
      </c>
      <c r="W554" s="3">
        <v>3.0101260429678973</v>
      </c>
      <c r="X554" s="3">
        <v>9.4982747255338005</v>
      </c>
      <c r="Y554" s="3">
        <v>9.4850308520986353</v>
      </c>
      <c r="Z554" s="3">
        <v>2.9682272427061842</v>
      </c>
      <c r="AA554" s="3">
        <v>2.9143014894183583</v>
      </c>
      <c r="AB554" s="3">
        <v>2.9148299786535921</v>
      </c>
      <c r="AC554" s="3">
        <f t="shared" si="8"/>
        <v>-5.2848923523374225E-4</v>
      </c>
      <c r="AD554" s="21">
        <v>0</v>
      </c>
      <c r="AE554" s="2">
        <f>((Z554*1000)*(O554/100))/'Sq Ft lookup'!$D$9</f>
        <v>1.6900313909405235E-2</v>
      </c>
      <c r="AF554" s="26">
        <f>(100-J554)/100*Y554*1000/'Sq Ft lookup'!$D$9</f>
        <v>0.69225837717711547</v>
      </c>
      <c r="AG554" s="26">
        <f>(100-K554)/100*Z554*1000/'Sq Ft lookup'!$D$9</f>
        <v>0.20768491021448088</v>
      </c>
    </row>
    <row r="555" spans="1:33">
      <c r="A555" t="s">
        <v>2423</v>
      </c>
      <c r="B555" t="s">
        <v>2409</v>
      </c>
      <c r="C555" t="s">
        <v>1808</v>
      </c>
      <c r="D555" t="s">
        <v>2410</v>
      </c>
      <c r="E555" t="s">
        <v>1810</v>
      </c>
      <c r="F555">
        <v>2004</v>
      </c>
      <c r="G555" t="s">
        <v>55</v>
      </c>
      <c r="H555" t="s">
        <v>225</v>
      </c>
      <c r="I555" t="s">
        <v>40</v>
      </c>
      <c r="J555" s="2">
        <v>86.611246471943133</v>
      </c>
      <c r="K555" s="2">
        <v>86.954047126101912</v>
      </c>
      <c r="L555" s="2">
        <v>81.698082504593074</v>
      </c>
      <c r="M555" s="2">
        <v>81.866124758415808</v>
      </c>
      <c r="N555" s="2">
        <v>0</v>
      </c>
      <c r="O555" s="2">
        <v>0.55557040169197425</v>
      </c>
      <c r="P555" s="2">
        <v>0</v>
      </c>
      <c r="Q555" s="2">
        <v>0.51874419344638967</v>
      </c>
      <c r="R555" s="3">
        <v>31646.148598219042</v>
      </c>
      <c r="S555" s="3">
        <v>31350.194859085514</v>
      </c>
      <c r="T555" s="27" t="s">
        <v>41</v>
      </c>
      <c r="U555" t="s">
        <v>41</v>
      </c>
      <c r="V555">
        <v>14.317704452960751</v>
      </c>
      <c r="W555" s="3">
        <v>14.186181424411195</v>
      </c>
      <c r="X555" s="3">
        <v>13.43385600500765</v>
      </c>
      <c r="Y555" s="3">
        <v>13.39562501985041</v>
      </c>
      <c r="Z555" s="3">
        <v>9.1782465545441667</v>
      </c>
      <c r="AA555" s="3">
        <v>9.1448544744734939</v>
      </c>
      <c r="AB555" s="3">
        <v>3.7265425897905922</v>
      </c>
      <c r="AC555" s="3">
        <f t="shared" si="8"/>
        <v>5.4183118846829021</v>
      </c>
      <c r="AD555" s="21">
        <v>0</v>
      </c>
      <c r="AE555" s="2">
        <f>((Z555*1000)*(O555/100))/'Sq Ft lookup'!$D$9</f>
        <v>2.5394233690916739E-2</v>
      </c>
      <c r="AF555" s="26">
        <f>(100-J555)/100*Y555*1000/'Sq Ft lookup'!$D$9</f>
        <v>0.89318088518450711</v>
      </c>
      <c r="AG555" s="26">
        <f>(100-K555)/100*Z555*1000/'Sq Ft lookup'!$D$9</f>
        <v>0.59630962159163692</v>
      </c>
    </row>
    <row r="556" spans="1:33">
      <c r="A556" t="s">
        <v>2424</v>
      </c>
      <c r="B556" t="s">
        <v>2409</v>
      </c>
      <c r="C556" t="s">
        <v>1808</v>
      </c>
      <c r="D556" t="s">
        <v>2410</v>
      </c>
      <c r="E556" t="s">
        <v>1810</v>
      </c>
      <c r="F556">
        <v>2004</v>
      </c>
      <c r="G556" t="s">
        <v>55</v>
      </c>
      <c r="H556" t="s">
        <v>56</v>
      </c>
      <c r="I556" t="s">
        <v>57</v>
      </c>
      <c r="J556" s="2">
        <v>87.979317787573748</v>
      </c>
      <c r="K556" s="2">
        <v>88.308627755482121</v>
      </c>
      <c r="L556" s="2">
        <v>89.886779956887878</v>
      </c>
      <c r="M556" s="2">
        <v>89.974641272407013</v>
      </c>
      <c r="N556" s="2">
        <v>0</v>
      </c>
      <c r="O556" s="2">
        <v>0.53444268161788933</v>
      </c>
      <c r="P556" s="2">
        <v>0</v>
      </c>
      <c r="Q556" s="2">
        <v>0.43693347629237128</v>
      </c>
      <c r="R556" s="3">
        <v>31144.439283823525</v>
      </c>
      <c r="S556" s="3">
        <v>30856.337233634647</v>
      </c>
      <c r="T556" s="27" t="s">
        <v>41</v>
      </c>
      <c r="U556" t="s">
        <v>41</v>
      </c>
      <c r="V556">
        <v>3.2056578044672892</v>
      </c>
      <c r="W556" s="3">
        <v>3.177800483439003</v>
      </c>
      <c r="X556" s="3">
        <v>13.338348817695973</v>
      </c>
      <c r="Y556" s="3">
        <v>13.301959471074898</v>
      </c>
      <c r="Z556" s="3">
        <v>2.3149370796502646</v>
      </c>
      <c r="AA556" s="3">
        <v>2.2794988735670643</v>
      </c>
      <c r="AB556" s="3">
        <v>5.0793956910307632</v>
      </c>
      <c r="AC556" s="3">
        <f t="shared" si="8"/>
        <v>-2.7998968174636989</v>
      </c>
      <c r="AD556" s="21">
        <v>0</v>
      </c>
      <c r="AE556" s="2">
        <f>((Z556*1000)*(O556/100))/'Sq Ft lookup'!$D$9</f>
        <v>6.1613604612797447E-3</v>
      </c>
      <c r="AF556" s="26">
        <f>(100-J556)/100*Y556*1000/'Sq Ft lookup'!$D$9</f>
        <v>0.79630790639623983</v>
      </c>
      <c r="AG556" s="26">
        <f>(100-K556)/100*Z556*1000/'Sq Ft lookup'!$D$9</f>
        <v>0.13478481633878675</v>
      </c>
    </row>
    <row r="557" spans="1:33">
      <c r="A557" t="s">
        <v>2425</v>
      </c>
      <c r="B557" t="s">
        <v>2409</v>
      </c>
      <c r="C557" t="s">
        <v>1808</v>
      </c>
      <c r="D557" t="s">
        <v>2410</v>
      </c>
      <c r="E557" t="s">
        <v>1810</v>
      </c>
      <c r="F557">
        <v>2004</v>
      </c>
      <c r="G557" t="s">
        <v>75</v>
      </c>
      <c r="H557" t="s">
        <v>235</v>
      </c>
      <c r="I557" t="s">
        <v>63</v>
      </c>
      <c r="J557" s="2">
        <v>73.085118969774427</v>
      </c>
      <c r="K557" s="2">
        <v>73.81244045826071</v>
      </c>
      <c r="L557" s="2">
        <v>92.484573028696914</v>
      </c>
      <c r="M557" s="2">
        <v>92.664246741831604</v>
      </c>
      <c r="N557" s="2">
        <v>0</v>
      </c>
      <c r="O557" s="2">
        <v>1.1298247184418235</v>
      </c>
      <c r="P557" s="2">
        <v>0</v>
      </c>
      <c r="Q557" s="2">
        <v>1.1892349794030106</v>
      </c>
      <c r="R557" s="3">
        <v>17628.551238870376</v>
      </c>
      <c r="S557" s="3">
        <v>17209.72436522639</v>
      </c>
      <c r="T557" s="27" t="s">
        <v>41</v>
      </c>
      <c r="U557" t="s">
        <v>41</v>
      </c>
      <c r="V557">
        <v>4.3204806031589866</v>
      </c>
      <c r="W557" s="3">
        <v>4.2171865962513122</v>
      </c>
      <c r="X557" s="3">
        <v>9.322372997302061</v>
      </c>
      <c r="Y557" s="3">
        <v>9.3027718925481562</v>
      </c>
      <c r="Z557" s="3">
        <v>3.6268333738502783</v>
      </c>
      <c r="AA557" s="3">
        <v>3.5735891474085606</v>
      </c>
      <c r="AB557" s="3">
        <v>2.3149370796502646</v>
      </c>
      <c r="AC557" s="3">
        <f t="shared" si="8"/>
        <v>1.258652067758296</v>
      </c>
      <c r="AD557" s="21">
        <v>0</v>
      </c>
      <c r="AE557" s="2">
        <f>((Z557*1000)*(O557/100))/'Sq Ft lookup'!$D$9</f>
        <v>2.0406802766164338E-2</v>
      </c>
      <c r="AF557" s="26">
        <f>(100-J557)/100*Y557*1000/'Sq Ft lookup'!$D$9</f>
        <v>1.2469272845580679</v>
      </c>
      <c r="AG557" s="26">
        <f>(100-K557)/100*Z557*1000/'Sq Ft lookup'!$D$9</f>
        <v>0.47299758429119204</v>
      </c>
    </row>
    <row r="558" spans="1:33">
      <c r="A558" t="s">
        <v>2426</v>
      </c>
      <c r="B558" t="s">
        <v>2409</v>
      </c>
      <c r="C558" t="s">
        <v>1808</v>
      </c>
      <c r="D558" t="s">
        <v>2410</v>
      </c>
      <c r="E558" t="s">
        <v>1810</v>
      </c>
      <c r="F558">
        <v>2004</v>
      </c>
      <c r="G558" t="s">
        <v>75</v>
      </c>
      <c r="H558" t="s">
        <v>76</v>
      </c>
      <c r="I558" t="s">
        <v>77</v>
      </c>
      <c r="J558" s="2">
        <v>70.997297404940056</v>
      </c>
      <c r="K558" s="2">
        <v>71.607767313064272</v>
      </c>
      <c r="L558" s="2">
        <v>88.014484339021976</v>
      </c>
      <c r="M558" s="2">
        <v>88.278645258350465</v>
      </c>
      <c r="N558" s="2">
        <v>0</v>
      </c>
      <c r="O558" s="2">
        <v>1.2723667009651514</v>
      </c>
      <c r="P558" s="2">
        <v>0</v>
      </c>
      <c r="Q558" s="2">
        <v>1.1649125560336475</v>
      </c>
      <c r="R558" s="3">
        <v>17333.987709785</v>
      </c>
      <c r="S558" s="3">
        <v>16912.1326749783</v>
      </c>
      <c r="T558" s="27" t="s">
        <v>41</v>
      </c>
      <c r="U558" t="s">
        <v>41</v>
      </c>
      <c r="V558">
        <v>7.8998835594119345</v>
      </c>
      <c r="W558" s="3">
        <v>7.7257660879253285</v>
      </c>
      <c r="X558" s="3">
        <v>9.1795342160160249</v>
      </c>
      <c r="Y558" s="3">
        <v>9.1607801297218145</v>
      </c>
      <c r="Z558" s="3">
        <v>5.0797168091307636</v>
      </c>
      <c r="AA558" s="3">
        <v>5.0313059965131295</v>
      </c>
      <c r="AB558" s="3">
        <v>2.6744515856944568</v>
      </c>
      <c r="AC558" s="3">
        <f t="shared" si="8"/>
        <v>2.3568544108186726</v>
      </c>
      <c r="AD558" s="21">
        <v>0</v>
      </c>
      <c r="AE558" s="2">
        <f>((Z558*1000)*(O558/100))/'Sq Ft lookup'!$D$9</f>
        <v>3.2187562341986727E-2</v>
      </c>
      <c r="AF558" s="26">
        <f>(100-J558)/100*Y558*1000/'Sq Ft lookup'!$D$9</f>
        <v>1.323144330881755</v>
      </c>
      <c r="AG558" s="26">
        <f>(100-K558)/100*Z558*1000/'Sq Ft lookup'!$D$9</f>
        <v>0.71824951010248661</v>
      </c>
    </row>
    <row r="559" spans="1:33">
      <c r="A559" t="s">
        <v>2427</v>
      </c>
      <c r="B559" t="s">
        <v>2409</v>
      </c>
      <c r="C559" t="s">
        <v>1808</v>
      </c>
      <c r="D559" t="s">
        <v>2410</v>
      </c>
      <c r="E559" t="s">
        <v>1810</v>
      </c>
      <c r="F559">
        <v>2004</v>
      </c>
      <c r="G559" t="s">
        <v>61</v>
      </c>
      <c r="H559" t="s">
        <v>62</v>
      </c>
      <c r="I559" t="s">
        <v>63</v>
      </c>
      <c r="J559" s="2">
        <v>62.038926683307302</v>
      </c>
      <c r="K559" s="2">
        <v>62.914924095322732</v>
      </c>
      <c r="L559" s="2">
        <v>86.719167662448584</v>
      </c>
      <c r="M559" s="2">
        <v>86.98086646163776</v>
      </c>
      <c r="N559" s="2">
        <v>0</v>
      </c>
      <c r="O559" s="2">
        <v>1.1608537028144457</v>
      </c>
      <c r="P559" s="2">
        <v>0</v>
      </c>
      <c r="Q559" s="2">
        <v>1.2028118528516263</v>
      </c>
      <c r="R559" s="3">
        <v>15846.947698668402</v>
      </c>
      <c r="S559" s="3">
        <v>15512.623489833599</v>
      </c>
      <c r="T559" s="27" t="s">
        <v>41</v>
      </c>
      <c r="U559" t="s">
        <v>41</v>
      </c>
      <c r="V559">
        <v>2.8550674140434245</v>
      </c>
      <c r="W559" s="3">
        <v>2.7988001019162261</v>
      </c>
      <c r="X559" s="3">
        <v>5.6938181946773598</v>
      </c>
      <c r="Y559" s="3">
        <v>5.676542296833782</v>
      </c>
      <c r="Z559" s="3">
        <v>3.1816262638278721</v>
      </c>
      <c r="AA559" s="3">
        <v>3.1372680769358618</v>
      </c>
      <c r="AB559" s="3">
        <v>4.960509475755666</v>
      </c>
      <c r="AC559" s="3">
        <f t="shared" si="8"/>
        <v>-1.8232413988198042</v>
      </c>
      <c r="AD559" s="21">
        <v>0</v>
      </c>
      <c r="AE559" s="2">
        <f>((Z559*1000)*(O559/100))/'Sq Ft lookup'!$D$9</f>
        <v>1.8393439389124879E-2</v>
      </c>
      <c r="AF559" s="26">
        <f>(100-J559)/100*Y559*1000/'Sq Ft lookup'!$D$9</f>
        <v>1.0731456091405096</v>
      </c>
      <c r="AG559" s="26">
        <f>(100-K559)/100*Z559*1000/'Sq Ft lookup'!$D$9</f>
        <v>0.58760384210344319</v>
      </c>
    </row>
    <row r="560" spans="1:33">
      <c r="A560" t="s">
        <v>2428</v>
      </c>
      <c r="B560" t="s">
        <v>2429</v>
      </c>
      <c r="C560" t="s">
        <v>1808</v>
      </c>
      <c r="D560" t="s">
        <v>2430</v>
      </c>
      <c r="E560" t="s">
        <v>1810</v>
      </c>
      <c r="F560">
        <v>2004</v>
      </c>
      <c r="G560" t="s">
        <v>79</v>
      </c>
      <c r="H560" t="s">
        <v>62</v>
      </c>
      <c r="I560" t="s">
        <v>70</v>
      </c>
      <c r="J560" s="2">
        <v>34.703889501915953</v>
      </c>
      <c r="K560" s="2">
        <v>50.782753931050607</v>
      </c>
      <c r="L560" s="2">
        <v>81.036856047604431</v>
      </c>
      <c r="M560" s="2">
        <v>84.789545888018466</v>
      </c>
      <c r="N560" s="2">
        <v>0</v>
      </c>
      <c r="O560" s="2">
        <v>0</v>
      </c>
      <c r="P560" s="2">
        <v>0</v>
      </c>
      <c r="Q560" s="2">
        <v>0</v>
      </c>
      <c r="R560" s="3">
        <v>13527.393443908944</v>
      </c>
      <c r="S560" s="3">
        <v>10778.183047268634</v>
      </c>
      <c r="T560" s="27" t="s">
        <v>41</v>
      </c>
      <c r="U560" t="s">
        <v>41</v>
      </c>
      <c r="V560">
        <v>3.1139616628297322</v>
      </c>
      <c r="W560" s="3">
        <v>2.4975956965358534</v>
      </c>
      <c r="X560" s="3">
        <v>4.2175740077970918</v>
      </c>
      <c r="Y560" s="3">
        <v>2.7205590087791718</v>
      </c>
      <c r="Z560" s="3">
        <v>3.7305726636957082</v>
      </c>
      <c r="AA560" s="3">
        <v>2.6214863143073752</v>
      </c>
      <c r="AB560" s="3">
        <v>13.637467206404949</v>
      </c>
      <c r="AC560" s="3">
        <f t="shared" si="8"/>
        <v>-11.015980892097573</v>
      </c>
      <c r="AD560" s="21">
        <v>0</v>
      </c>
      <c r="AE560" s="2">
        <f>((Z560*1000)*(O560/100))/'Sq Ft lookup'!$D$9</f>
        <v>0</v>
      </c>
      <c r="AF560" s="26">
        <f>(100-J560)/100*Y560*1000/'Sq Ft lookup'!$D$9</f>
        <v>0.88467092457073115</v>
      </c>
      <c r="AG560" s="26">
        <f>(100-K560)/100*Z560*1000/'Sq Ft lookup'!$D$9</f>
        <v>0.914385023741074</v>
      </c>
    </row>
    <row r="561" spans="1:33">
      <c r="A561" t="s">
        <v>2431</v>
      </c>
      <c r="B561" t="s">
        <v>2429</v>
      </c>
      <c r="C561" t="s">
        <v>1808</v>
      </c>
      <c r="D561" t="s">
        <v>2430</v>
      </c>
      <c r="E561" t="s">
        <v>1810</v>
      </c>
      <c r="F561">
        <v>2004</v>
      </c>
      <c r="G561" t="s">
        <v>81</v>
      </c>
      <c r="H561" t="s">
        <v>82</v>
      </c>
      <c r="I561" t="s">
        <v>77</v>
      </c>
      <c r="J561" s="2">
        <v>49.263990408631223</v>
      </c>
      <c r="K561" s="2">
        <v>59.627781011364121</v>
      </c>
      <c r="L561" s="2">
        <v>75.307904740673877</v>
      </c>
      <c r="M561" s="2">
        <v>78.613604649454501</v>
      </c>
      <c r="N561" s="2">
        <v>0</v>
      </c>
      <c r="O561" s="2">
        <v>0</v>
      </c>
      <c r="P561" s="2">
        <v>0</v>
      </c>
      <c r="Q561" s="2">
        <v>0</v>
      </c>
      <c r="R561" s="3">
        <v>13762.225294211981</v>
      </c>
      <c r="S561" s="3">
        <v>11890.929015430454</v>
      </c>
      <c r="T561" s="27" t="s">
        <v>41</v>
      </c>
      <c r="U561" t="s">
        <v>41</v>
      </c>
      <c r="V561">
        <v>6.3855023846112013</v>
      </c>
      <c r="W561" s="3">
        <v>5.5302512106454724</v>
      </c>
      <c r="X561" s="3">
        <v>4.8387213398126958</v>
      </c>
      <c r="Y561" s="3">
        <v>2.585131325838101</v>
      </c>
      <c r="Z561" s="3">
        <v>3.3588140085911093</v>
      </c>
      <c r="AA561" s="3">
        <v>2.5788741568024318</v>
      </c>
      <c r="AB561" s="3">
        <v>9.1765705566441689</v>
      </c>
      <c r="AC561" s="3">
        <f t="shared" si="8"/>
        <v>-6.5976963998417375</v>
      </c>
      <c r="AD561" s="21">
        <v>0</v>
      </c>
      <c r="AE561" s="2">
        <f>((Z561*1000)*(O561/100))/'Sq Ft lookup'!$D$9</f>
        <v>0</v>
      </c>
      <c r="AF561" s="26">
        <f>(100-J561)/100*Y561*1000/'Sq Ft lookup'!$D$9</f>
        <v>0.65318350469457065</v>
      </c>
      <c r="AG561" s="26">
        <f>(100-K561)/100*Z561*1000/'Sq Ft lookup'!$D$9</f>
        <v>0.67531262299271999</v>
      </c>
    </row>
    <row r="562" spans="1:33">
      <c r="A562" t="s">
        <v>2432</v>
      </c>
      <c r="B562" t="s">
        <v>2429</v>
      </c>
      <c r="C562" t="s">
        <v>1808</v>
      </c>
      <c r="D562" t="s">
        <v>2430</v>
      </c>
      <c r="E562" t="s">
        <v>1810</v>
      </c>
      <c r="F562">
        <v>2004</v>
      </c>
      <c r="G562" t="s">
        <v>59</v>
      </c>
      <c r="H562" t="s">
        <v>44</v>
      </c>
      <c r="I562" t="s">
        <v>45</v>
      </c>
      <c r="J562" s="2">
        <v>42.609028884102372</v>
      </c>
      <c r="K562" s="2">
        <v>64.322391886865006</v>
      </c>
      <c r="L562" s="2">
        <v>83.241055456591212</v>
      </c>
      <c r="M562" s="2">
        <v>89.107313732904743</v>
      </c>
      <c r="N562" s="2">
        <v>0</v>
      </c>
      <c r="O562" s="2">
        <v>0</v>
      </c>
      <c r="P562" s="2">
        <v>0</v>
      </c>
      <c r="Q562" s="2">
        <v>0</v>
      </c>
      <c r="R562" s="3">
        <v>16564.502612862863</v>
      </c>
      <c r="S562" s="3">
        <v>11006.939777163871</v>
      </c>
      <c r="T562" s="27" t="s">
        <v>41</v>
      </c>
      <c r="U562" t="s">
        <v>41</v>
      </c>
      <c r="V562">
        <v>2.3657779567548678</v>
      </c>
      <c r="W562" s="3">
        <v>1.5375630830757212</v>
      </c>
      <c r="X562" s="3">
        <v>5.5641045796722031</v>
      </c>
      <c r="Y562" s="3">
        <v>2.8704544368805123</v>
      </c>
      <c r="Z562" s="3">
        <v>4.960509475755666</v>
      </c>
      <c r="AA562" s="3">
        <v>2.7662050871088426</v>
      </c>
      <c r="AB562" s="3">
        <v>2.3020265705297449</v>
      </c>
      <c r="AC562" s="3">
        <f t="shared" si="8"/>
        <v>0.4641785165790977</v>
      </c>
      <c r="AD562" s="21">
        <v>0</v>
      </c>
      <c r="AE562" s="2">
        <f>((Z562*1000)*(O562/100))/'Sq Ft lookup'!$D$9</f>
        <v>0</v>
      </c>
      <c r="AF562" s="26">
        <f>(100-J562)/100*Y562*1000/'Sq Ft lookup'!$D$9</f>
        <v>0.82040920157624342</v>
      </c>
      <c r="AG562" s="26">
        <f>(100-K562)/100*Z562*1000/'Sq Ft lookup'!$D$9</f>
        <v>0.88137008524653082</v>
      </c>
    </row>
    <row r="563" spans="1:33">
      <c r="A563" t="s">
        <v>2433</v>
      </c>
      <c r="B563" t="s">
        <v>2429</v>
      </c>
      <c r="C563" t="s">
        <v>1808</v>
      </c>
      <c r="D563" t="s">
        <v>2430</v>
      </c>
      <c r="E563" t="s">
        <v>1810</v>
      </c>
      <c r="F563">
        <v>2004</v>
      </c>
      <c r="G563" t="s">
        <v>68</v>
      </c>
      <c r="H563" t="s">
        <v>69</v>
      </c>
      <c r="I563" t="s">
        <v>70</v>
      </c>
      <c r="J563" s="2">
        <v>55.804491425904004</v>
      </c>
      <c r="K563" s="2">
        <v>61.376988190546115</v>
      </c>
      <c r="L563" s="2">
        <v>89.553948939331491</v>
      </c>
      <c r="M563" s="2">
        <v>91.074395449107556</v>
      </c>
      <c r="N563" s="2">
        <v>0</v>
      </c>
      <c r="O563" s="2">
        <v>0</v>
      </c>
      <c r="P563" s="2">
        <v>0</v>
      </c>
      <c r="Q563" s="2">
        <v>0</v>
      </c>
      <c r="R563" s="3">
        <v>8693.249326910096</v>
      </c>
      <c r="S563" s="3">
        <v>7404.5585803010681</v>
      </c>
      <c r="T563" s="27" t="s">
        <v>41</v>
      </c>
      <c r="U563" t="s">
        <v>41</v>
      </c>
      <c r="V563">
        <v>0.97107885003977579</v>
      </c>
      <c r="W563" s="3">
        <v>0.82968469887356788</v>
      </c>
      <c r="X563" s="3">
        <v>3.0297415923792022</v>
      </c>
      <c r="Y563" s="3">
        <v>1.5195189797479476</v>
      </c>
      <c r="Z563" s="3">
        <v>1.6814497835899918</v>
      </c>
      <c r="AA563" s="3">
        <v>1.4832111834169168</v>
      </c>
      <c r="AB563" s="3">
        <v>12.166762003211165</v>
      </c>
      <c r="AC563" s="3">
        <f t="shared" si="8"/>
        <v>-10.683550819794249</v>
      </c>
      <c r="AD563" s="21">
        <v>0</v>
      </c>
      <c r="AE563" s="2">
        <f>((Z563*1000)*(O563/100))/'Sq Ft lookup'!$D$9</f>
        <v>0</v>
      </c>
      <c r="AF563" s="26">
        <f>(100-J563)/100*Y563*1000/'Sq Ft lookup'!$D$9</f>
        <v>0.33444180327665346</v>
      </c>
      <c r="AG563" s="26">
        <f>(100-K563)/100*Z563*1000/'Sq Ft lookup'!$D$9</f>
        <v>0.32341959585956137</v>
      </c>
    </row>
    <row r="564" spans="1:33">
      <c r="A564" t="s">
        <v>2434</v>
      </c>
      <c r="B564" t="s">
        <v>2429</v>
      </c>
      <c r="C564" t="s">
        <v>1808</v>
      </c>
      <c r="D564" t="s">
        <v>2430</v>
      </c>
      <c r="E564" t="s">
        <v>1810</v>
      </c>
      <c r="F564">
        <v>2004</v>
      </c>
      <c r="G564" t="s">
        <v>47</v>
      </c>
      <c r="H564" t="s">
        <v>220</v>
      </c>
      <c r="I564" t="s">
        <v>57</v>
      </c>
      <c r="J564" s="2">
        <v>61.574946308940561</v>
      </c>
      <c r="K564" s="2">
        <v>78.849887375319909</v>
      </c>
      <c r="L564" s="2">
        <v>87.688339503566652</v>
      </c>
      <c r="M564" s="2">
        <v>92.990439558764109</v>
      </c>
      <c r="N564" s="2">
        <v>0</v>
      </c>
      <c r="O564" s="2">
        <v>0</v>
      </c>
      <c r="P564" s="2">
        <v>0</v>
      </c>
      <c r="Q564" s="2">
        <v>0</v>
      </c>
      <c r="R564" s="3">
        <v>30027.839399099215</v>
      </c>
      <c r="S564" s="3">
        <v>17097.421864068801</v>
      </c>
      <c r="T564" s="27" t="s">
        <v>41</v>
      </c>
      <c r="U564" t="s">
        <v>41</v>
      </c>
      <c r="V564">
        <v>6.1148089673453976</v>
      </c>
      <c r="W564" s="3">
        <v>3.4812883385346001</v>
      </c>
      <c r="X564" s="3">
        <v>14.922104803599677</v>
      </c>
      <c r="Y564" s="3">
        <v>7.5027259449711448</v>
      </c>
      <c r="Z564" s="3">
        <v>13.639980625004952</v>
      </c>
      <c r="AA564" s="3">
        <v>6.9284838802845767</v>
      </c>
      <c r="AB564" s="3">
        <v>2.2436152658202682</v>
      </c>
      <c r="AC564" s="3">
        <f t="shared" si="8"/>
        <v>4.6848686144643086</v>
      </c>
      <c r="AD564" s="21">
        <v>0</v>
      </c>
      <c r="AE564" s="2">
        <f>((Z564*1000)*(O564/100))/'Sq Ft lookup'!$D$9</f>
        <v>0</v>
      </c>
      <c r="AF564" s="26">
        <f>(100-J564)/100*Y564*1000/'Sq Ft lookup'!$D$9</f>
        <v>1.4357203549044866</v>
      </c>
      <c r="AG564" s="26">
        <f>(100-K564)/100*Z564*1000/'Sq Ft lookup'!$D$9</f>
        <v>1.4366888765802244</v>
      </c>
    </row>
    <row r="565" spans="1:33">
      <c r="A565" t="s">
        <v>2435</v>
      </c>
      <c r="B565" t="s">
        <v>2429</v>
      </c>
      <c r="C565" t="s">
        <v>1808</v>
      </c>
      <c r="D565" t="s">
        <v>2430</v>
      </c>
      <c r="E565" t="s">
        <v>1810</v>
      </c>
      <c r="F565">
        <v>2004</v>
      </c>
      <c r="G565" t="s">
        <v>47</v>
      </c>
      <c r="H565" t="s">
        <v>39</v>
      </c>
      <c r="I565" t="s">
        <v>40</v>
      </c>
      <c r="J565" s="2">
        <v>89.124152943842589</v>
      </c>
      <c r="K565" s="2">
        <v>89.844366039412549</v>
      </c>
      <c r="L565" s="2">
        <v>95.897029902181586</v>
      </c>
      <c r="M565" s="2">
        <v>97.670539651887552</v>
      </c>
      <c r="N565" s="2">
        <v>0</v>
      </c>
      <c r="O565" s="2">
        <v>0</v>
      </c>
      <c r="P565" s="2">
        <v>0</v>
      </c>
      <c r="Q565" s="2">
        <v>0</v>
      </c>
      <c r="R565" s="3">
        <v>30488.33448645052</v>
      </c>
      <c r="S565" s="3">
        <v>17183.190491100453</v>
      </c>
      <c r="T565" s="27" t="s">
        <v>41</v>
      </c>
      <c r="U565" t="s">
        <v>41</v>
      </c>
      <c r="V565">
        <v>4.7452886077079546</v>
      </c>
      <c r="W565" s="3">
        <v>2.6939673538941498</v>
      </c>
      <c r="X565" s="3">
        <v>15.122328096247418</v>
      </c>
      <c r="Y565" s="3">
        <v>7.471242612018786</v>
      </c>
      <c r="Z565" s="3">
        <v>2.3061072481199121</v>
      </c>
      <c r="AA565" s="3">
        <v>2.1018704744548793</v>
      </c>
      <c r="AB565" s="3">
        <v>3.7044467102957079</v>
      </c>
      <c r="AC565" s="3">
        <f t="shared" si="8"/>
        <v>-1.6025762358408286</v>
      </c>
      <c r="AD565" s="21">
        <v>0</v>
      </c>
      <c r="AE565" s="2">
        <f>((Z565*1000)*(O565/100))/'Sq Ft lookup'!$D$9</f>
        <v>0</v>
      </c>
      <c r="AF565" s="26">
        <f>(100-J565)/100*Y565*1000/'Sq Ft lookup'!$D$9</f>
        <v>0.40466181258845779</v>
      </c>
      <c r="AG565" s="26">
        <f>(100-K565)/100*Z565*1000/'Sq Ft lookup'!$D$9</f>
        <v>0.11663337194105304</v>
      </c>
    </row>
    <row r="566" spans="1:33">
      <c r="A566" t="s">
        <v>2436</v>
      </c>
      <c r="B566" t="s">
        <v>2429</v>
      </c>
      <c r="C566" t="s">
        <v>1808</v>
      </c>
      <c r="D566" t="s">
        <v>2430</v>
      </c>
      <c r="E566" t="s">
        <v>1810</v>
      </c>
      <c r="F566">
        <v>2004</v>
      </c>
      <c r="G566" t="s">
        <v>49</v>
      </c>
      <c r="H566" t="s">
        <v>44</v>
      </c>
      <c r="I566" t="s">
        <v>45</v>
      </c>
      <c r="J566" s="2">
        <v>41.246073049170192</v>
      </c>
      <c r="K566" s="2">
        <v>66.554785278251956</v>
      </c>
      <c r="L566" s="2">
        <v>82.025857603621603</v>
      </c>
      <c r="M566" s="2">
        <v>89.425783335491332</v>
      </c>
      <c r="N566" s="2">
        <v>0</v>
      </c>
      <c r="O566" s="2">
        <v>0</v>
      </c>
      <c r="P566" s="2">
        <v>0</v>
      </c>
      <c r="Q566" s="2">
        <v>0</v>
      </c>
      <c r="R566" s="3">
        <v>17983.138507723903</v>
      </c>
      <c r="S566" s="3">
        <v>10772.626861489907</v>
      </c>
      <c r="T566" s="27" t="s">
        <v>41</v>
      </c>
      <c r="U566" t="s">
        <v>41</v>
      </c>
      <c r="V566">
        <v>2.5258614706390095</v>
      </c>
      <c r="W566" s="3">
        <v>1.4859135222872812</v>
      </c>
      <c r="X566" s="3">
        <v>5.5391441387833522</v>
      </c>
      <c r="Y566" s="3">
        <v>2.7477864896699487</v>
      </c>
      <c r="Z566" s="3">
        <v>5.063168266121103</v>
      </c>
      <c r="AA566" s="3">
        <v>2.6404281254796409</v>
      </c>
      <c r="AB566" s="3">
        <v>2.5894413241140986</v>
      </c>
      <c r="AC566" s="3">
        <f t="shared" si="8"/>
        <v>5.0986801365542345E-2</v>
      </c>
      <c r="AD566" s="21">
        <v>0</v>
      </c>
      <c r="AE566" s="2">
        <f>((Z566*1000)*(O566/100))/'Sq Ft lookup'!$D$9</f>
        <v>0</v>
      </c>
      <c r="AF566" s="26">
        <f>(100-J566)/100*Y566*1000/'Sq Ft lookup'!$D$9</f>
        <v>0.80400023252263553</v>
      </c>
      <c r="AG566" s="26">
        <f>(100-K566)/100*Z566*1000/'Sq Ft lookup'!$D$9</f>
        <v>0.84332046729462673</v>
      </c>
    </row>
    <row r="567" spans="1:33">
      <c r="A567" t="s">
        <v>2437</v>
      </c>
      <c r="B567" t="s">
        <v>2429</v>
      </c>
      <c r="C567" t="s">
        <v>1808</v>
      </c>
      <c r="D567" t="s">
        <v>2430</v>
      </c>
      <c r="E567" t="s">
        <v>1810</v>
      </c>
      <c r="F567">
        <v>2004</v>
      </c>
      <c r="G567" t="s">
        <v>65</v>
      </c>
      <c r="H567" t="s">
        <v>230</v>
      </c>
      <c r="I567" t="s">
        <v>63</v>
      </c>
      <c r="J567" s="2">
        <v>83.015587882706299</v>
      </c>
      <c r="K567" s="2">
        <v>87.57256744508642</v>
      </c>
      <c r="L567" s="2">
        <v>94.494977536538471</v>
      </c>
      <c r="M567" s="2">
        <v>96.995314637714813</v>
      </c>
      <c r="N567" s="2">
        <v>0</v>
      </c>
      <c r="O567" s="2">
        <v>0</v>
      </c>
      <c r="P567" s="2">
        <v>0</v>
      </c>
      <c r="Q567" s="2">
        <v>0</v>
      </c>
      <c r="R567" s="3">
        <v>25260.711841196913</v>
      </c>
      <c r="S567" s="3">
        <v>13481.198707487998</v>
      </c>
      <c r="T567" s="27" t="s">
        <v>41</v>
      </c>
      <c r="U567" t="s">
        <v>41</v>
      </c>
      <c r="V567">
        <v>4.7467400269692783</v>
      </c>
      <c r="W567" s="3">
        <v>2.5906465220266708</v>
      </c>
      <c r="X567" s="3">
        <v>12.295737055752793</v>
      </c>
      <c r="Y567" s="3">
        <v>4.2675979238631934</v>
      </c>
      <c r="Z567" s="3">
        <v>2.9139464191866518</v>
      </c>
      <c r="AA567" s="3">
        <v>2.0470116595869725</v>
      </c>
      <c r="AB567" s="3">
        <v>3.3495972263911091</v>
      </c>
      <c r="AC567" s="3">
        <f t="shared" si="8"/>
        <v>-1.3025855668041366</v>
      </c>
      <c r="AD567" s="21">
        <v>0</v>
      </c>
      <c r="AE567" s="2">
        <f>((Z567*1000)*(O567/100))/'Sq Ft lookup'!$D$9</f>
        <v>0</v>
      </c>
      <c r="AF567" s="26">
        <f>(100-J567)/100*Y567*1000/'Sq Ft lookup'!$D$9</f>
        <v>0.36096933212051524</v>
      </c>
      <c r="AG567" s="26">
        <f>(100-K567)/100*Z567*1000/'Sq Ft lookup'!$D$9</f>
        <v>0.18034299100136478</v>
      </c>
    </row>
    <row r="568" spans="1:33">
      <c r="A568" t="s">
        <v>2438</v>
      </c>
      <c r="B568" t="s">
        <v>2429</v>
      </c>
      <c r="C568" t="s">
        <v>1808</v>
      </c>
      <c r="D568" t="s">
        <v>2430</v>
      </c>
      <c r="E568" t="s">
        <v>1810</v>
      </c>
      <c r="F568">
        <v>2004</v>
      </c>
      <c r="G568" t="s">
        <v>65</v>
      </c>
      <c r="H568" t="s">
        <v>66</v>
      </c>
      <c r="I568" t="s">
        <v>57</v>
      </c>
      <c r="J568" s="2">
        <v>83.067167537797602</v>
      </c>
      <c r="K568" s="2">
        <v>87.263663445572533</v>
      </c>
      <c r="L568" s="2">
        <v>91.016319602997413</v>
      </c>
      <c r="M568" s="2">
        <v>95.114533671023935</v>
      </c>
      <c r="N568" s="2">
        <v>0</v>
      </c>
      <c r="O568" s="2">
        <v>0</v>
      </c>
      <c r="P568" s="2">
        <v>0</v>
      </c>
      <c r="Q568" s="2">
        <v>0</v>
      </c>
      <c r="R568" s="3">
        <v>25640.398614560756</v>
      </c>
      <c r="S568" s="3">
        <v>13948.10091983321</v>
      </c>
      <c r="T568" s="27" t="s">
        <v>41</v>
      </c>
      <c r="U568" t="s">
        <v>41</v>
      </c>
      <c r="V568">
        <v>2.6434249663986624</v>
      </c>
      <c r="W568" s="3">
        <v>1.4374924131817537</v>
      </c>
      <c r="X568" s="3">
        <v>12.381625210582573</v>
      </c>
      <c r="Y568" s="3">
        <v>4.4936330047221658</v>
      </c>
      <c r="Z568" s="3">
        <v>2.8703243199116906</v>
      </c>
      <c r="AA568" s="3">
        <v>2.1415164224498073</v>
      </c>
      <c r="AB568" s="3">
        <v>2.9150919057866518</v>
      </c>
      <c r="AC568" s="3">
        <f t="shared" si="8"/>
        <v>-0.77357548333684445</v>
      </c>
      <c r="AD568" s="21">
        <v>0</v>
      </c>
      <c r="AE568" s="2">
        <f>((Z568*1000)*(O568/100))/'Sq Ft lookup'!$D$9</f>
        <v>0</v>
      </c>
      <c r="AF568" s="26">
        <f>(100-J568)/100*Y568*1000/'Sq Ft lookup'!$D$9</f>
        <v>0.37893393832461947</v>
      </c>
      <c r="AG568" s="26">
        <f>(100-K568)/100*Z568*1000/'Sq Ft lookup'!$D$9</f>
        <v>0.18205884740415049</v>
      </c>
    </row>
    <row r="569" spans="1:33">
      <c r="A569" t="s">
        <v>2439</v>
      </c>
      <c r="B569" t="s">
        <v>2429</v>
      </c>
      <c r="C569" t="s">
        <v>1808</v>
      </c>
      <c r="D569" t="s">
        <v>2430</v>
      </c>
      <c r="E569" t="s">
        <v>1810</v>
      </c>
      <c r="F569">
        <v>2004</v>
      </c>
      <c r="G569" t="s">
        <v>72</v>
      </c>
      <c r="H569" t="s">
        <v>73</v>
      </c>
      <c r="I569" t="s">
        <v>63</v>
      </c>
      <c r="J569" s="2">
        <v>77.102255561050526</v>
      </c>
      <c r="K569" s="2">
        <v>83.257620720501208</v>
      </c>
      <c r="L569" s="2">
        <v>89.463329290194622</v>
      </c>
      <c r="M569" s="2">
        <v>93.340347124304984</v>
      </c>
      <c r="N569" s="2">
        <v>0</v>
      </c>
      <c r="O569" s="2">
        <v>0</v>
      </c>
      <c r="P569" s="2">
        <v>0</v>
      </c>
      <c r="Q569" s="2">
        <v>0</v>
      </c>
      <c r="R569" s="3">
        <v>15125.518602562699</v>
      </c>
      <c r="S569" s="3">
        <v>9476.8837303217715</v>
      </c>
      <c r="T569" s="27" t="s">
        <v>41</v>
      </c>
      <c r="U569" t="s">
        <v>41</v>
      </c>
      <c r="V569">
        <v>4.3410879976129708</v>
      </c>
      <c r="W569" s="3">
        <v>2.7436254619304066</v>
      </c>
      <c r="X569" s="3">
        <v>7.5763389129633678</v>
      </c>
      <c r="Y569" s="3">
        <v>3.2741485866025806</v>
      </c>
      <c r="Z569" s="3">
        <v>2.5952938931031015</v>
      </c>
      <c r="AA569" s="3">
        <v>1.8505356534065804</v>
      </c>
      <c r="AB569" s="3">
        <v>3.6233590478502782</v>
      </c>
      <c r="AC569" s="3">
        <f t="shared" si="8"/>
        <v>-1.7728233944436977</v>
      </c>
      <c r="AD569" s="21">
        <v>0</v>
      </c>
      <c r="AE569" s="2">
        <f>((Z569*1000)*(O569/100))/'Sq Ft lookup'!$D$9</f>
        <v>0</v>
      </c>
      <c r="AF569" s="26">
        <f>(100-J569)/100*Y569*1000/'Sq Ft lookup'!$D$9</f>
        <v>0.37335964935843385</v>
      </c>
      <c r="AG569" s="26">
        <f>(100-K569)/100*Z569*1000/'Sq Ft lookup'!$D$9</f>
        <v>0.21639140786901953</v>
      </c>
    </row>
    <row r="570" spans="1:33">
      <c r="A570" t="s">
        <v>2440</v>
      </c>
      <c r="B570" t="s">
        <v>2429</v>
      </c>
      <c r="C570" t="s">
        <v>1808</v>
      </c>
      <c r="D570" t="s">
        <v>2430</v>
      </c>
      <c r="E570" t="s">
        <v>1810</v>
      </c>
      <c r="F570">
        <v>2004</v>
      </c>
      <c r="G570" t="s">
        <v>38</v>
      </c>
      <c r="H570" t="s">
        <v>39</v>
      </c>
      <c r="I570" t="s">
        <v>40</v>
      </c>
      <c r="J570" s="2">
        <v>89.621999301413226</v>
      </c>
      <c r="K570" s="2">
        <v>89.785810940812709</v>
      </c>
      <c r="L570" s="2">
        <v>95.020041739674639</v>
      </c>
      <c r="M570" s="2">
        <v>97.155921376906448</v>
      </c>
      <c r="N570" s="2">
        <v>0</v>
      </c>
      <c r="O570" s="2">
        <v>0</v>
      </c>
      <c r="P570" s="2">
        <v>0</v>
      </c>
      <c r="Q570" s="2">
        <v>0</v>
      </c>
      <c r="R570" s="3">
        <v>35112.388262385881</v>
      </c>
      <c r="S570" s="3">
        <v>19976.269748909548</v>
      </c>
      <c r="T570" s="27" t="s">
        <v>41</v>
      </c>
      <c r="U570" t="s">
        <v>41</v>
      </c>
      <c r="V570">
        <v>5.4796329964193475</v>
      </c>
      <c r="W570" s="3">
        <v>3.1293879713073389</v>
      </c>
      <c r="X570" s="3">
        <v>14.387967924119048</v>
      </c>
      <c r="Y570" s="3">
        <v>7.3038082166537226</v>
      </c>
      <c r="Z570" s="3">
        <v>2.2472111736394722</v>
      </c>
      <c r="AA570" s="3">
        <v>2.1406194028366738</v>
      </c>
      <c r="AB570" s="3">
        <v>1.6814497835899918</v>
      </c>
      <c r="AC570" s="3">
        <f t="shared" si="8"/>
        <v>0.45916961924668209</v>
      </c>
      <c r="AD570" s="21">
        <v>0</v>
      </c>
      <c r="AE570" s="2">
        <f>((Z570*1000)*(O570/100))/'Sq Ft lookup'!$D$9</f>
        <v>0</v>
      </c>
      <c r="AF570" s="26">
        <f>(100-J570)/100*Y570*1000/'Sq Ft lookup'!$D$9</f>
        <v>0.37748469509350674</v>
      </c>
      <c r="AG570" s="26">
        <f>(100-K570)/100*Z570*1000/'Sq Ft lookup'!$D$9</f>
        <v>0.11430995908103452</v>
      </c>
    </row>
    <row r="571" spans="1:33">
      <c r="A571" t="s">
        <v>2441</v>
      </c>
      <c r="B571" t="s">
        <v>2429</v>
      </c>
      <c r="C571" t="s">
        <v>1808</v>
      </c>
      <c r="D571" t="s">
        <v>2430</v>
      </c>
      <c r="E571" t="s">
        <v>1810</v>
      </c>
      <c r="F571">
        <v>2004</v>
      </c>
      <c r="G571" t="s">
        <v>43</v>
      </c>
      <c r="H571" t="s">
        <v>44</v>
      </c>
      <c r="I571" t="s">
        <v>45</v>
      </c>
      <c r="J571" s="2">
        <v>74.063979034004305</v>
      </c>
      <c r="K571" s="2">
        <v>86.082699781368589</v>
      </c>
      <c r="L571" s="2">
        <v>87.267357878690333</v>
      </c>
      <c r="M571" s="2">
        <v>93.577691051201029</v>
      </c>
      <c r="N571" s="2">
        <v>0</v>
      </c>
      <c r="O571" s="2">
        <v>0</v>
      </c>
      <c r="P571" s="2">
        <v>0</v>
      </c>
      <c r="Q571" s="2">
        <v>0</v>
      </c>
      <c r="R571" s="3">
        <v>23911.823202325231</v>
      </c>
      <c r="S571" s="3">
        <v>12289.526460112553</v>
      </c>
      <c r="T571" s="27" t="s">
        <v>41</v>
      </c>
      <c r="U571" t="s">
        <v>41</v>
      </c>
      <c r="V571">
        <v>6.7606817440389229</v>
      </c>
      <c r="W571" s="3">
        <v>3.4098661082467969</v>
      </c>
      <c r="X571" s="3">
        <v>13.488001810492609</v>
      </c>
      <c r="Y571" s="3">
        <v>5.4561613615835238</v>
      </c>
      <c r="Z571" s="3">
        <v>12.168048645511167</v>
      </c>
      <c r="AA571" s="3">
        <v>5.1141105456378737</v>
      </c>
      <c r="AB571" s="3">
        <v>5.0630664332211026</v>
      </c>
      <c r="AC571" s="3">
        <f t="shared" si="8"/>
        <v>5.1044112416771092E-2</v>
      </c>
      <c r="AD571" s="21">
        <v>0</v>
      </c>
      <c r="AE571" s="2">
        <f>((Z571*1000)*(O571/100))/'Sq Ft lookup'!$D$9</f>
        <v>0</v>
      </c>
      <c r="AF571" s="26">
        <f>(100-J571)/100*Y571*1000/'Sq Ft lookup'!$D$9</f>
        <v>0.70473663081616478</v>
      </c>
      <c r="AG571" s="26">
        <f>(100-K571)/100*Z571*1000/'Sq Ft lookup'!$D$9</f>
        <v>0.84335849638690341</v>
      </c>
    </row>
    <row r="572" spans="1:33">
      <c r="A572" t="s">
        <v>2442</v>
      </c>
      <c r="B572" t="s">
        <v>2429</v>
      </c>
      <c r="C572" t="s">
        <v>1808</v>
      </c>
      <c r="D572" t="s">
        <v>2430</v>
      </c>
      <c r="E572" t="s">
        <v>1810</v>
      </c>
      <c r="F572">
        <v>2004</v>
      </c>
      <c r="G572" t="s">
        <v>51</v>
      </c>
      <c r="H572" t="s">
        <v>52</v>
      </c>
      <c r="I572" t="s">
        <v>53</v>
      </c>
      <c r="J572" s="2">
        <v>85.344751714074945</v>
      </c>
      <c r="K572" s="2">
        <v>86.707668269794809</v>
      </c>
      <c r="L572" s="2">
        <v>92.519569019614863</v>
      </c>
      <c r="M572" s="2">
        <v>95.65324955506857</v>
      </c>
      <c r="N572" s="2">
        <v>0</v>
      </c>
      <c r="O572" s="2">
        <v>0</v>
      </c>
      <c r="P572" s="2">
        <v>0</v>
      </c>
      <c r="Q572" s="2">
        <v>0</v>
      </c>
      <c r="R572" s="3">
        <v>19936.852705331494</v>
      </c>
      <c r="S572" s="3">
        <v>11597.760108794277</v>
      </c>
      <c r="T572" s="27" t="s">
        <v>41</v>
      </c>
      <c r="U572" t="s">
        <v>41</v>
      </c>
      <c r="V572">
        <v>3.0739413552637282</v>
      </c>
      <c r="W572" s="3">
        <v>1.786075463076777</v>
      </c>
      <c r="X572" s="3">
        <v>9.4982747255338005</v>
      </c>
      <c r="Y572" s="3">
        <v>4.524158496598651</v>
      </c>
      <c r="Z572" s="3">
        <v>2.9682272427061842</v>
      </c>
      <c r="AA572" s="3">
        <v>1.768512187937769</v>
      </c>
      <c r="AB572" s="3">
        <v>3.6263343144691502</v>
      </c>
      <c r="AC572" s="3">
        <f t="shared" si="8"/>
        <v>-1.8578221265313812</v>
      </c>
      <c r="AD572" s="21">
        <v>0</v>
      </c>
      <c r="AE572" s="2">
        <f>((Z572*1000)*(O572/100))/'Sq Ft lookup'!$D$9</f>
        <v>0</v>
      </c>
      <c r="AF572" s="26">
        <f>(100-J572)/100*Y572*1000/'Sq Ft lookup'!$D$9</f>
        <v>0.33019256002256303</v>
      </c>
      <c r="AG572" s="26">
        <f>(100-K572)/100*Z572*1000/'Sq Ft lookup'!$D$9</f>
        <v>0.19648735637790277</v>
      </c>
    </row>
    <row r="573" spans="1:33">
      <c r="A573" t="s">
        <v>2443</v>
      </c>
      <c r="B573" t="s">
        <v>2429</v>
      </c>
      <c r="C573" t="s">
        <v>1808</v>
      </c>
      <c r="D573" t="s">
        <v>2430</v>
      </c>
      <c r="E573" t="s">
        <v>1810</v>
      </c>
      <c r="F573">
        <v>2004</v>
      </c>
      <c r="G573" t="s">
        <v>55</v>
      </c>
      <c r="H573" t="s">
        <v>225</v>
      </c>
      <c r="I573" t="s">
        <v>40</v>
      </c>
      <c r="J573" s="2">
        <v>86.611246471943133</v>
      </c>
      <c r="K573" s="2">
        <v>89.435975171891641</v>
      </c>
      <c r="L573" s="2">
        <v>81.698082504593074</v>
      </c>
      <c r="M573" s="2">
        <v>91.629694024718006</v>
      </c>
      <c r="N573" s="2">
        <v>0</v>
      </c>
      <c r="O573" s="2">
        <v>0</v>
      </c>
      <c r="P573" s="2">
        <v>0</v>
      </c>
      <c r="Q573" s="2">
        <v>0</v>
      </c>
      <c r="R573" s="3">
        <v>31646.148598219042</v>
      </c>
      <c r="S573" s="3">
        <v>14431.14113528451</v>
      </c>
      <c r="T573" s="27" t="s">
        <v>41</v>
      </c>
      <c r="U573" t="s">
        <v>41</v>
      </c>
      <c r="V573">
        <v>14.317704452960751</v>
      </c>
      <c r="W573" s="3">
        <v>6.5480352403655804</v>
      </c>
      <c r="X573" s="3">
        <v>13.43385600500765</v>
      </c>
      <c r="Y573" s="3">
        <v>4.8541642269543406</v>
      </c>
      <c r="Z573" s="3">
        <v>9.1782465545441667</v>
      </c>
      <c r="AA573" s="3">
        <v>3.6311725476242858</v>
      </c>
      <c r="AB573" s="3">
        <v>13.637284808839137</v>
      </c>
      <c r="AC573" s="3">
        <f t="shared" si="8"/>
        <v>-10.006112261214852</v>
      </c>
      <c r="AD573" s="21">
        <v>0</v>
      </c>
      <c r="AE573" s="2">
        <f>((Z573*1000)*(O573/100))/'Sq Ft lookup'!$D$9</f>
        <v>0</v>
      </c>
      <c r="AF573" s="26">
        <f>(100-J573)/100*Y573*1000/'Sq Ft lookup'!$D$9</f>
        <v>0.32366139651096798</v>
      </c>
      <c r="AG573" s="26">
        <f>(100-K573)/100*Z573*1000/'Sq Ft lookup'!$D$9</f>
        <v>0.48286466374852882</v>
      </c>
    </row>
    <row r="574" spans="1:33">
      <c r="A574" t="s">
        <v>2444</v>
      </c>
      <c r="B574" t="s">
        <v>2429</v>
      </c>
      <c r="C574" t="s">
        <v>1808</v>
      </c>
      <c r="D574" t="s">
        <v>2430</v>
      </c>
      <c r="E574" t="s">
        <v>1810</v>
      </c>
      <c r="F574">
        <v>2004</v>
      </c>
      <c r="G574" t="s">
        <v>55</v>
      </c>
      <c r="H574" t="s">
        <v>56</v>
      </c>
      <c r="I574" t="s">
        <v>57</v>
      </c>
      <c r="J574" s="2">
        <v>87.979317787573748</v>
      </c>
      <c r="K574" s="2">
        <v>89.663532578939737</v>
      </c>
      <c r="L574" s="2">
        <v>89.886779956887878</v>
      </c>
      <c r="M574" s="2">
        <v>95.362246206097012</v>
      </c>
      <c r="N574" s="2">
        <v>0</v>
      </c>
      <c r="O574" s="2">
        <v>0</v>
      </c>
      <c r="P574" s="2">
        <v>0</v>
      </c>
      <c r="Q574" s="2">
        <v>0</v>
      </c>
      <c r="R574" s="3">
        <v>31144.439283823525</v>
      </c>
      <c r="S574" s="3">
        <v>14302.662260867353</v>
      </c>
      <c r="T574" s="27" t="s">
        <v>41</v>
      </c>
      <c r="U574" t="s">
        <v>41</v>
      </c>
      <c r="V574">
        <v>3.2056578044672892</v>
      </c>
      <c r="W574" s="3">
        <v>1.4700484313165112</v>
      </c>
      <c r="X574" s="3">
        <v>13.338348817695973</v>
      </c>
      <c r="Y574" s="3">
        <v>4.7466328276240937</v>
      </c>
      <c r="Z574" s="3">
        <v>2.3149370796502646</v>
      </c>
      <c r="AA574" s="3">
        <v>1.9005115212064776</v>
      </c>
      <c r="AB574" s="3">
        <v>4.9605039676424845</v>
      </c>
      <c r="AC574" s="3">
        <f t="shared" si="8"/>
        <v>-3.0599924464360067</v>
      </c>
      <c r="AD574" s="21">
        <v>0</v>
      </c>
      <c r="AE574" s="2">
        <f>((Z574*1000)*(O574/100))/'Sq Ft lookup'!$D$9</f>
        <v>0</v>
      </c>
      <c r="AF574" s="26">
        <f>(100-J574)/100*Y574*1000/'Sq Ft lookup'!$D$9</f>
        <v>0.2841522151391408</v>
      </c>
      <c r="AG574" s="26">
        <f>(100-K574)/100*Z574*1000/'Sq Ft lookup'!$D$9</f>
        <v>0.11916469972913023</v>
      </c>
    </row>
    <row r="575" spans="1:33">
      <c r="A575" t="s">
        <v>2445</v>
      </c>
      <c r="B575" t="s">
        <v>2429</v>
      </c>
      <c r="C575" t="s">
        <v>1808</v>
      </c>
      <c r="D575" t="s">
        <v>2430</v>
      </c>
      <c r="E575" t="s">
        <v>1810</v>
      </c>
      <c r="F575">
        <v>2004</v>
      </c>
      <c r="G575" t="s">
        <v>75</v>
      </c>
      <c r="H575" t="s">
        <v>235</v>
      </c>
      <c r="I575" t="s">
        <v>63</v>
      </c>
      <c r="J575" s="2">
        <v>73.085118969774427</v>
      </c>
      <c r="K575" s="2">
        <v>79.74539334969576</v>
      </c>
      <c r="L575" s="2">
        <v>92.484573028696914</v>
      </c>
      <c r="M575" s="2">
        <v>94.628296843848076</v>
      </c>
      <c r="N575" s="2">
        <v>0</v>
      </c>
      <c r="O575" s="2">
        <v>0</v>
      </c>
      <c r="P575" s="2">
        <v>0</v>
      </c>
      <c r="Q575" s="2">
        <v>0</v>
      </c>
      <c r="R575" s="3">
        <v>17628.551238870376</v>
      </c>
      <c r="S575" s="3">
        <v>12503.421238398168</v>
      </c>
      <c r="T575" s="27" t="s">
        <v>41</v>
      </c>
      <c r="U575" t="s">
        <v>41</v>
      </c>
      <c r="V575">
        <v>4.3204806031589866</v>
      </c>
      <c r="W575" s="3">
        <v>3.0876557375308953</v>
      </c>
      <c r="X575" s="3">
        <v>9.322372997302061</v>
      </c>
      <c r="Y575" s="3">
        <v>3.9667409514760115</v>
      </c>
      <c r="Z575" s="3">
        <v>3.6268333738502783</v>
      </c>
      <c r="AA575" s="3">
        <v>2.6701366582669754</v>
      </c>
      <c r="AB575" s="3">
        <v>2.3175555224251667</v>
      </c>
      <c r="AC575" s="3">
        <f t="shared" si="8"/>
        <v>0.35258113584180872</v>
      </c>
      <c r="AD575" s="21">
        <v>0</v>
      </c>
      <c r="AE575" s="2">
        <f>((Z575*1000)*(O575/100))/'Sq Ft lookup'!$D$9</f>
        <v>0</v>
      </c>
      <c r="AF575" s="26">
        <f>(100-J575)/100*Y575*1000/'Sq Ft lookup'!$D$9</f>
        <v>0.53169502383815059</v>
      </c>
      <c r="AG575" s="26">
        <f>(100-K575)/100*Z575*1000/'Sq Ft lookup'!$D$9</f>
        <v>0.3658370685932929</v>
      </c>
    </row>
    <row r="576" spans="1:33">
      <c r="A576" t="s">
        <v>2446</v>
      </c>
      <c r="B576" t="s">
        <v>2429</v>
      </c>
      <c r="C576" t="s">
        <v>1808</v>
      </c>
      <c r="D576" t="s">
        <v>2430</v>
      </c>
      <c r="E576" t="s">
        <v>1810</v>
      </c>
      <c r="F576">
        <v>2004</v>
      </c>
      <c r="G576" t="s">
        <v>75</v>
      </c>
      <c r="H576" t="s">
        <v>76</v>
      </c>
      <c r="I576" t="s">
        <v>77</v>
      </c>
      <c r="J576" s="2">
        <v>70.997297404940056</v>
      </c>
      <c r="K576" s="2">
        <v>77.750984074821133</v>
      </c>
      <c r="L576" s="2">
        <v>88.014484339021976</v>
      </c>
      <c r="M576" s="2">
        <v>91.555865205675417</v>
      </c>
      <c r="N576" s="2">
        <v>0</v>
      </c>
      <c r="O576" s="2">
        <v>0</v>
      </c>
      <c r="P576" s="2">
        <v>0</v>
      </c>
      <c r="Q576" s="2">
        <v>0</v>
      </c>
      <c r="R576" s="3">
        <v>17333.987709785</v>
      </c>
      <c r="S576" s="3">
        <v>12396.788062215566</v>
      </c>
      <c r="T576" s="27" t="s">
        <v>41</v>
      </c>
      <c r="U576" t="s">
        <v>41</v>
      </c>
      <c r="V576">
        <v>7.8998835594119345</v>
      </c>
      <c r="W576" s="3">
        <v>5.5648064528167129</v>
      </c>
      <c r="X576" s="3">
        <v>9.1795342160160249</v>
      </c>
      <c r="Y576" s="3">
        <v>3.9269188216783348</v>
      </c>
      <c r="Z576" s="3">
        <v>5.0797168091307636</v>
      </c>
      <c r="AA576" s="3">
        <v>2.9742406208531507</v>
      </c>
      <c r="AB576" s="3">
        <v>3.1784673001974197</v>
      </c>
      <c r="AC576" s="3">
        <f t="shared" si="8"/>
        <v>-0.20422667934426908</v>
      </c>
      <c r="AD576" s="21">
        <v>0</v>
      </c>
      <c r="AE576" s="2">
        <f>((Z576*1000)*(O576/100))/'Sq Ft lookup'!$D$9</f>
        <v>0</v>
      </c>
      <c r="AF576" s="26">
        <f>(100-J576)/100*Y576*1000/'Sq Ft lookup'!$D$9</f>
        <v>0.56718754332709154</v>
      </c>
      <c r="AG576" s="26">
        <f>(100-K576)/100*Z576*1000/'Sq Ft lookup'!$D$9</f>
        <v>0.56284213237922875</v>
      </c>
    </row>
    <row r="577" spans="1:33">
      <c r="A577" t="s">
        <v>2447</v>
      </c>
      <c r="B577" t="s">
        <v>2429</v>
      </c>
      <c r="C577" t="s">
        <v>1808</v>
      </c>
      <c r="D577" t="s">
        <v>2430</v>
      </c>
      <c r="E577" t="s">
        <v>1810</v>
      </c>
      <c r="F577">
        <v>2004</v>
      </c>
      <c r="G577" t="s">
        <v>61</v>
      </c>
      <c r="H577" t="s">
        <v>62</v>
      </c>
      <c r="I577" t="s">
        <v>63</v>
      </c>
      <c r="J577" s="2">
        <v>62.038926683307302</v>
      </c>
      <c r="K577" s="2">
        <v>69.414248388497299</v>
      </c>
      <c r="L577" s="2">
        <v>86.719167662448584</v>
      </c>
      <c r="M577" s="2">
        <v>91.038160959530728</v>
      </c>
      <c r="N577" s="2">
        <v>0</v>
      </c>
      <c r="O577" s="2">
        <v>0</v>
      </c>
      <c r="P577" s="2">
        <v>0</v>
      </c>
      <c r="Q577" s="2">
        <v>0</v>
      </c>
      <c r="R577" s="3">
        <v>15846.947698668402</v>
      </c>
      <c r="S577" s="3">
        <v>10643.327056442558</v>
      </c>
      <c r="T577" s="27" t="s">
        <v>41</v>
      </c>
      <c r="U577" t="s">
        <v>41</v>
      </c>
      <c r="V577">
        <v>2.8550674140434245</v>
      </c>
      <c r="W577" s="3">
        <v>1.9265581041966058</v>
      </c>
      <c r="X577" s="3">
        <v>5.6938181946773598</v>
      </c>
      <c r="Y577" s="3">
        <v>2.7147190977602751</v>
      </c>
      <c r="Z577" s="3">
        <v>3.1816262638278721</v>
      </c>
      <c r="AA577" s="3">
        <v>2.4576393902795517</v>
      </c>
      <c r="AB577" s="3">
        <v>12.165106564680123</v>
      </c>
      <c r="AC577" s="3">
        <f t="shared" si="8"/>
        <v>-9.7074671744005716</v>
      </c>
      <c r="AD577" s="21">
        <v>0</v>
      </c>
      <c r="AE577" s="2">
        <f>((Z577*1000)*(O577/100))/'Sq Ft lookup'!$D$9</f>
        <v>0</v>
      </c>
      <c r="AF577" s="26">
        <f>(100-J577)/100*Y577*1000/'Sq Ft lookup'!$D$9</f>
        <v>0.51321539195370347</v>
      </c>
      <c r="AG577" s="26">
        <f>(100-K577)/100*Z577*1000/'Sq Ft lookup'!$D$9</f>
        <v>0.48462365849637773</v>
      </c>
    </row>
    <row r="578" spans="1:33">
      <c r="A578" t="s">
        <v>2448</v>
      </c>
      <c r="B578" t="s">
        <v>2449</v>
      </c>
      <c r="C578" t="s">
        <v>1808</v>
      </c>
      <c r="D578" t="s">
        <v>2450</v>
      </c>
      <c r="E578" t="s">
        <v>1810</v>
      </c>
      <c r="F578">
        <v>2004</v>
      </c>
      <c r="G578" t="s">
        <v>79</v>
      </c>
      <c r="H578" t="s">
        <v>62</v>
      </c>
      <c r="I578" t="s">
        <v>70</v>
      </c>
      <c r="J578" s="2">
        <v>34.703889501915953</v>
      </c>
      <c r="K578" s="2">
        <v>32.003085399639787</v>
      </c>
      <c r="L578" s="2">
        <v>81.036856047604431</v>
      </c>
      <c r="M578" s="2">
        <v>81.255755121823185</v>
      </c>
      <c r="N578" s="2">
        <v>0</v>
      </c>
      <c r="O578" s="2">
        <v>0</v>
      </c>
      <c r="P578" s="2">
        <v>0</v>
      </c>
      <c r="Q578" s="2">
        <v>0</v>
      </c>
      <c r="R578" s="3">
        <v>13527.393443908944</v>
      </c>
      <c r="S578" s="3">
        <v>13445.288483625209</v>
      </c>
      <c r="T578" s="27" t="s">
        <v>41</v>
      </c>
      <c r="U578" t="s">
        <v>41</v>
      </c>
      <c r="V578">
        <v>3.1139616628297322</v>
      </c>
      <c r="W578" s="3">
        <v>3.0818805648088476</v>
      </c>
      <c r="X578" s="3">
        <v>4.2175740077970918</v>
      </c>
      <c r="Y578" s="3">
        <v>5.2921997789057231</v>
      </c>
      <c r="Z578" s="3">
        <v>3.7305726636957082</v>
      </c>
      <c r="AA578" s="3">
        <v>3.9429241542125362</v>
      </c>
      <c r="AB578" s="3">
        <v>9.1774988632898609</v>
      </c>
      <c r="AC578" s="3">
        <f t="shared" ref="AC578:AC631" si="9">AA578-AB578</f>
        <v>-5.2345747090773251</v>
      </c>
      <c r="AD578" s="21">
        <v>0</v>
      </c>
      <c r="AE578" s="2">
        <f>((Z578*1000)*(O578/100))/'Sq Ft lookup'!$D$9</f>
        <v>0</v>
      </c>
      <c r="AF578" s="26">
        <f>(100-J578)/100*Y578*1000/'Sq Ft lookup'!$D$9</f>
        <v>1.7209166411422512</v>
      </c>
      <c r="AG578" s="26">
        <f>(100-K578)/100*Z578*1000/'Sq Ft lookup'!$D$9</f>
        <v>1.2632840180465905</v>
      </c>
    </row>
    <row r="579" spans="1:33">
      <c r="A579" t="s">
        <v>2451</v>
      </c>
      <c r="B579" t="s">
        <v>2449</v>
      </c>
      <c r="C579" t="s">
        <v>1808</v>
      </c>
      <c r="D579" t="s">
        <v>2450</v>
      </c>
      <c r="E579" t="s">
        <v>1810</v>
      </c>
      <c r="F579">
        <v>2004</v>
      </c>
      <c r="G579" t="s">
        <v>81</v>
      </c>
      <c r="H579" t="s">
        <v>82</v>
      </c>
      <c r="I579" t="s">
        <v>77</v>
      </c>
      <c r="J579" s="2">
        <v>49.263990408631223</v>
      </c>
      <c r="K579" s="2">
        <v>49.179814456997548</v>
      </c>
      <c r="L579" s="2">
        <v>75.307904740673877</v>
      </c>
      <c r="M579" s="2">
        <v>75.972582091791224</v>
      </c>
      <c r="N579" s="2">
        <v>0</v>
      </c>
      <c r="O579" s="2">
        <v>0</v>
      </c>
      <c r="P579" s="2">
        <v>0</v>
      </c>
      <c r="Q579" s="2">
        <v>0</v>
      </c>
      <c r="R579" s="3">
        <v>13762.225294211981</v>
      </c>
      <c r="S579" s="3">
        <v>13401.682931866208</v>
      </c>
      <c r="T579" s="27" t="s">
        <v>41</v>
      </c>
      <c r="U579" t="s">
        <v>41</v>
      </c>
      <c r="V579">
        <v>6.3855023846112013</v>
      </c>
      <c r="W579" s="3">
        <v>6.2163846046175868</v>
      </c>
      <c r="X579" s="3">
        <v>4.8387213398126958</v>
      </c>
      <c r="Y579" s="3">
        <v>5.460348793823055</v>
      </c>
      <c r="Z579" s="3">
        <v>3.3588140085911093</v>
      </c>
      <c r="AA579" s="3">
        <v>3.5471982512292102</v>
      </c>
      <c r="AB579" s="3">
        <v>2.2431176362559411</v>
      </c>
      <c r="AC579" s="3">
        <f t="shared" si="9"/>
        <v>1.3040806149732691</v>
      </c>
      <c r="AD579" s="21">
        <v>0</v>
      </c>
      <c r="AE579" s="2">
        <f>((Z579*1000)*(O579/100))/'Sq Ft lookup'!$D$9</f>
        <v>0</v>
      </c>
      <c r="AF579" s="26">
        <f>(100-J579)/100*Y579*1000/'Sq Ft lookup'!$D$9</f>
        <v>1.3796628923088921</v>
      </c>
      <c r="AG579" s="26">
        <f>(100-K579)/100*Z579*1000/'Sq Ft lookup'!$D$9</f>
        <v>0.85007744582189249</v>
      </c>
    </row>
    <row r="580" spans="1:33">
      <c r="A580" t="s">
        <v>2452</v>
      </c>
      <c r="B580" t="s">
        <v>2449</v>
      </c>
      <c r="C580" t="s">
        <v>1808</v>
      </c>
      <c r="D580" t="s">
        <v>2450</v>
      </c>
      <c r="E580" t="s">
        <v>1810</v>
      </c>
      <c r="F580">
        <v>2004</v>
      </c>
      <c r="G580" t="s">
        <v>59</v>
      </c>
      <c r="H580" t="s">
        <v>44</v>
      </c>
      <c r="I580" t="s">
        <v>45</v>
      </c>
      <c r="J580" s="2">
        <v>42.609028884102372</v>
      </c>
      <c r="K580" s="2">
        <v>42.511049696678846</v>
      </c>
      <c r="L580" s="2">
        <v>83.241055456591212</v>
      </c>
      <c r="M580" s="2">
        <v>84.922755158412471</v>
      </c>
      <c r="N580" s="2">
        <v>0</v>
      </c>
      <c r="O580" s="2">
        <v>0</v>
      </c>
      <c r="P580" s="2">
        <v>0</v>
      </c>
      <c r="Q580" s="2">
        <v>0</v>
      </c>
      <c r="R580" s="3">
        <v>16564.502612862863</v>
      </c>
      <c r="S580" s="3">
        <v>14962.848746120559</v>
      </c>
      <c r="T580" s="27" t="s">
        <v>41</v>
      </c>
      <c r="U580" t="s">
        <v>41</v>
      </c>
      <c r="V580">
        <v>2.3657779567548678</v>
      </c>
      <c r="W580" s="3">
        <v>2.1286385918549882</v>
      </c>
      <c r="X580" s="3">
        <v>5.5641045796722031</v>
      </c>
      <c r="Y580" s="3">
        <v>5.82464845498572</v>
      </c>
      <c r="Z580" s="3">
        <v>4.960509475755666</v>
      </c>
      <c r="AA580" s="3">
        <v>5.1231646412328073</v>
      </c>
      <c r="AB580" s="3">
        <v>2.5937997200393363</v>
      </c>
      <c r="AC580" s="3">
        <f t="shared" si="9"/>
        <v>2.529364921193471</v>
      </c>
      <c r="AD580" s="21">
        <v>0</v>
      </c>
      <c r="AE580" s="2">
        <f>((Z580*1000)*(O580/100))/'Sq Ft lookup'!$D$9</f>
        <v>0</v>
      </c>
      <c r="AF580" s="26">
        <f>(100-J580)/100*Y580*1000/'Sq Ft lookup'!$D$9</f>
        <v>1.664752147611271</v>
      </c>
      <c r="AG580" s="26">
        <f>(100-K580)/100*Z580*1000/'Sq Ft lookup'!$D$9</f>
        <v>1.4201916470660914</v>
      </c>
    </row>
    <row r="581" spans="1:33">
      <c r="A581" t="s">
        <v>2453</v>
      </c>
      <c r="B581" t="s">
        <v>2449</v>
      </c>
      <c r="C581" t="s">
        <v>1808</v>
      </c>
      <c r="D581" t="s">
        <v>2450</v>
      </c>
      <c r="E581" t="s">
        <v>1810</v>
      </c>
      <c r="F581">
        <v>2004</v>
      </c>
      <c r="G581" t="s">
        <v>68</v>
      </c>
      <c r="H581" t="s">
        <v>69</v>
      </c>
      <c r="I581" t="s">
        <v>70</v>
      </c>
      <c r="J581" s="2">
        <v>55.804491425904004</v>
      </c>
      <c r="K581" s="2">
        <v>55.140230269595449</v>
      </c>
      <c r="L581" s="2">
        <v>89.553948939331491</v>
      </c>
      <c r="M581" s="2">
        <v>89.736540574013063</v>
      </c>
      <c r="N581" s="2">
        <v>0</v>
      </c>
      <c r="O581" s="2">
        <v>0</v>
      </c>
      <c r="P581" s="2">
        <v>0</v>
      </c>
      <c r="Q581" s="2">
        <v>0</v>
      </c>
      <c r="R581" s="3">
        <v>8693.249326910096</v>
      </c>
      <c r="S581" s="3">
        <v>8587.5126450141906</v>
      </c>
      <c r="T581" s="27" t="s">
        <v>41</v>
      </c>
      <c r="U581" t="s">
        <v>41</v>
      </c>
      <c r="V581">
        <v>0.97107885003977579</v>
      </c>
      <c r="W581" s="3">
        <v>0.95594014441270958</v>
      </c>
      <c r="X581" s="3">
        <v>3.0297415923792022</v>
      </c>
      <c r="Y581" s="3">
        <v>4.0477817456104397</v>
      </c>
      <c r="Z581" s="3">
        <v>1.6814497835899918</v>
      </c>
      <c r="AA581" s="3">
        <v>1.8041711529380087</v>
      </c>
      <c r="AB581" s="3">
        <v>3.3556238903339208</v>
      </c>
      <c r="AC581" s="3">
        <f t="shared" si="9"/>
        <v>-1.5514527373959122</v>
      </c>
      <c r="AD581" s="21">
        <v>0</v>
      </c>
      <c r="AE581" s="2">
        <f>((Z581*1000)*(O581/100))/'Sq Ft lookup'!$D$9</f>
        <v>0</v>
      </c>
      <c r="AF581" s="26">
        <f>(100-J581)/100*Y581*1000/'Sq Ft lookup'!$D$9</f>
        <v>0.89090524324798526</v>
      </c>
      <c r="AG581" s="26">
        <f>(100-K581)/100*Z581*1000/'Sq Ft lookup'!$D$9</f>
        <v>0.37564467183807565</v>
      </c>
    </row>
    <row r="582" spans="1:33">
      <c r="A582" t="s">
        <v>2454</v>
      </c>
      <c r="B582" t="s">
        <v>2449</v>
      </c>
      <c r="C582" t="s">
        <v>1808</v>
      </c>
      <c r="D582" t="s">
        <v>2450</v>
      </c>
      <c r="E582" t="s">
        <v>1810</v>
      </c>
      <c r="F582">
        <v>2004</v>
      </c>
      <c r="G582" t="s">
        <v>47</v>
      </c>
      <c r="H582" t="s">
        <v>220</v>
      </c>
      <c r="I582" t="s">
        <v>57</v>
      </c>
      <c r="J582" s="2">
        <v>61.574946308940561</v>
      </c>
      <c r="K582" s="2">
        <v>62.000226088441714</v>
      </c>
      <c r="L582" s="2">
        <v>87.688339503566652</v>
      </c>
      <c r="M582" s="2">
        <v>88.512741482746662</v>
      </c>
      <c r="N582" s="2">
        <v>0</v>
      </c>
      <c r="O582" s="2">
        <v>0</v>
      </c>
      <c r="P582" s="2">
        <v>0</v>
      </c>
      <c r="Q582" s="2">
        <v>0</v>
      </c>
      <c r="R582" s="3">
        <v>30027.839399099215</v>
      </c>
      <c r="S582" s="3">
        <v>28046.18011119209</v>
      </c>
      <c r="T582" s="27" t="s">
        <v>41</v>
      </c>
      <c r="U582" t="s">
        <v>41</v>
      </c>
      <c r="V582">
        <v>6.1148089673453976</v>
      </c>
      <c r="W582" s="3">
        <v>5.7051307928797774</v>
      </c>
      <c r="X582" s="3">
        <v>14.922104803599677</v>
      </c>
      <c r="Y582" s="3">
        <v>14.193023849211055</v>
      </c>
      <c r="Z582" s="3">
        <v>13.639980625004952</v>
      </c>
      <c r="AA582" s="3">
        <v>13.337508130520515</v>
      </c>
      <c r="AB582" s="3">
        <v>2.3031174144724886</v>
      </c>
      <c r="AC582" s="3">
        <f t="shared" si="9"/>
        <v>11.034390716048026</v>
      </c>
      <c r="AD582" s="21">
        <v>0</v>
      </c>
      <c r="AE582" s="2">
        <f>((Z582*1000)*(O582/100))/'Sq Ft lookup'!$D$9</f>
        <v>0</v>
      </c>
      <c r="AF582" s="26">
        <f>(100-J582)/100*Y582*1000/'Sq Ft lookup'!$D$9</f>
        <v>2.7159746187471216</v>
      </c>
      <c r="AG582" s="26">
        <f>(100-K582)/100*Z582*1000/'Sq Ft lookup'!$D$9</f>
        <v>2.5812558760369706</v>
      </c>
    </row>
    <row r="583" spans="1:33">
      <c r="A583" t="s">
        <v>2455</v>
      </c>
      <c r="B583" t="s">
        <v>2449</v>
      </c>
      <c r="C583" t="s">
        <v>1808</v>
      </c>
      <c r="D583" t="s">
        <v>2450</v>
      </c>
      <c r="E583" t="s">
        <v>1810</v>
      </c>
      <c r="F583">
        <v>2004</v>
      </c>
      <c r="G583" t="s">
        <v>47</v>
      </c>
      <c r="H583" t="s">
        <v>39</v>
      </c>
      <c r="I583" t="s">
        <v>40</v>
      </c>
      <c r="J583" s="2">
        <v>89.124152943842589</v>
      </c>
      <c r="K583" s="2">
        <v>89.764731625490342</v>
      </c>
      <c r="L583" s="2">
        <v>95.897029902181586</v>
      </c>
      <c r="M583" s="2">
        <v>96.327457630401852</v>
      </c>
      <c r="N583" s="2">
        <v>0</v>
      </c>
      <c r="O583" s="2">
        <v>0</v>
      </c>
      <c r="P583" s="2">
        <v>0</v>
      </c>
      <c r="Q583" s="2">
        <v>0</v>
      </c>
      <c r="R583" s="3">
        <v>30488.33448645052</v>
      </c>
      <c r="S583" s="3">
        <v>27171.093269684621</v>
      </c>
      <c r="T583" s="27" t="s">
        <v>41</v>
      </c>
      <c r="U583" t="s">
        <v>41</v>
      </c>
      <c r="V583">
        <v>4.7452886077079546</v>
      </c>
      <c r="W583" s="3">
        <v>4.2472108432784905</v>
      </c>
      <c r="X583" s="3">
        <v>15.122328096247418</v>
      </c>
      <c r="Y583" s="3">
        <v>13.879837813253548</v>
      </c>
      <c r="Z583" s="3">
        <v>2.3061072481199121</v>
      </c>
      <c r="AA583" s="3">
        <v>2.2571875910544339</v>
      </c>
      <c r="AB583" s="3">
        <v>5.0627488249250314</v>
      </c>
      <c r="AC583" s="3">
        <f t="shared" si="9"/>
        <v>-2.8055612338705975</v>
      </c>
      <c r="AD583" s="21">
        <v>0</v>
      </c>
      <c r="AE583" s="2">
        <f>((Z583*1000)*(O583/100))/'Sq Ft lookup'!$D$9</f>
        <v>0</v>
      </c>
      <c r="AF583" s="26">
        <f>(100-J583)/100*Y583*1000/'Sq Ft lookup'!$D$9</f>
        <v>0.75176789452796777</v>
      </c>
      <c r="AG583" s="26">
        <f>(100-K583)/100*Z583*1000/'Sq Ft lookup'!$D$9</f>
        <v>0.11754794115990655</v>
      </c>
    </row>
    <row r="584" spans="1:33">
      <c r="A584" t="s">
        <v>2456</v>
      </c>
      <c r="B584" t="s">
        <v>2449</v>
      </c>
      <c r="C584" t="s">
        <v>1808</v>
      </c>
      <c r="D584" t="s">
        <v>2450</v>
      </c>
      <c r="E584" t="s">
        <v>1810</v>
      </c>
      <c r="F584">
        <v>2004</v>
      </c>
      <c r="G584" t="s">
        <v>49</v>
      </c>
      <c r="H584" t="s">
        <v>44</v>
      </c>
      <c r="I584" t="s">
        <v>45</v>
      </c>
      <c r="J584" s="2">
        <v>41.246073049170192</v>
      </c>
      <c r="K584" s="2">
        <v>42.48383519149904</v>
      </c>
      <c r="L584" s="2">
        <v>82.025857603621603</v>
      </c>
      <c r="M584" s="2">
        <v>84.362769509419095</v>
      </c>
      <c r="N584" s="2">
        <v>0</v>
      </c>
      <c r="O584" s="2">
        <v>0</v>
      </c>
      <c r="P584" s="2">
        <v>0</v>
      </c>
      <c r="Q584" s="2">
        <v>0</v>
      </c>
      <c r="R584" s="3">
        <v>17983.138507723903</v>
      </c>
      <c r="S584" s="3">
        <v>15748.458500338316</v>
      </c>
      <c r="T584" s="27" t="s">
        <v>41</v>
      </c>
      <c r="U584" t="s">
        <v>41</v>
      </c>
      <c r="V584">
        <v>2.5258614706390095</v>
      </c>
      <c r="W584" s="3">
        <v>2.19795115067169</v>
      </c>
      <c r="X584" s="3">
        <v>5.5391441387833522</v>
      </c>
      <c r="Y584" s="3">
        <v>5.8200188122761958</v>
      </c>
      <c r="Z584" s="3">
        <v>5.063168266121103</v>
      </c>
      <c r="AA584" s="3">
        <v>5.1034315838812638</v>
      </c>
      <c r="AB584" s="3">
        <v>13.625318510460829</v>
      </c>
      <c r="AC584" s="3">
        <f t="shared" si="9"/>
        <v>-8.5218869265795654</v>
      </c>
      <c r="AD584" s="21">
        <v>0</v>
      </c>
      <c r="AE584" s="2">
        <f>((Z584*1000)*(O584/100))/'Sq Ft lookup'!$D$9</f>
        <v>0</v>
      </c>
      <c r="AF584" s="26">
        <f>(100-J584)/100*Y584*1000/'Sq Ft lookup'!$D$9</f>
        <v>1.7029330684707711</v>
      </c>
      <c r="AG584" s="26">
        <f>(100-K584)/100*Z584*1000/'Sq Ft lookup'!$D$9</f>
        <v>1.4502690261324374</v>
      </c>
    </row>
    <row r="585" spans="1:33">
      <c r="A585" t="s">
        <v>2457</v>
      </c>
      <c r="B585" t="s">
        <v>2449</v>
      </c>
      <c r="C585" t="s">
        <v>1808</v>
      </c>
      <c r="D585" t="s">
        <v>2450</v>
      </c>
      <c r="E585" t="s">
        <v>1810</v>
      </c>
      <c r="F585">
        <v>2004</v>
      </c>
      <c r="G585" t="s">
        <v>65</v>
      </c>
      <c r="H585" t="s">
        <v>230</v>
      </c>
      <c r="I585" t="s">
        <v>63</v>
      </c>
      <c r="J585" s="2">
        <v>83.015587882706299</v>
      </c>
      <c r="K585" s="2">
        <v>84.773630405636737</v>
      </c>
      <c r="L585" s="2">
        <v>94.494977536538471</v>
      </c>
      <c r="M585" s="2">
        <v>94.933602382750678</v>
      </c>
      <c r="N585" s="2">
        <v>0</v>
      </c>
      <c r="O585" s="2">
        <v>0</v>
      </c>
      <c r="P585" s="2">
        <v>0</v>
      </c>
      <c r="Q585" s="2">
        <v>0</v>
      </c>
      <c r="R585" s="3">
        <v>25260.711841196913</v>
      </c>
      <c r="S585" s="3">
        <v>23171.932211044368</v>
      </c>
      <c r="T585" s="27" t="s">
        <v>41</v>
      </c>
      <c r="U585" t="s">
        <v>41</v>
      </c>
      <c r="V585">
        <v>4.7467400269692783</v>
      </c>
      <c r="W585" s="3">
        <v>4.3684057474816766</v>
      </c>
      <c r="X585" s="3">
        <v>12.295737055752793</v>
      </c>
      <c r="Y585" s="3">
        <v>11.370335931952965</v>
      </c>
      <c r="Z585" s="3">
        <v>2.9139464191866518</v>
      </c>
      <c r="AA585" s="3">
        <v>2.6020436220030763</v>
      </c>
      <c r="AB585" s="3">
        <v>1.7129899212744308</v>
      </c>
      <c r="AC585" s="3">
        <f t="shared" si="9"/>
        <v>0.88905370072864542</v>
      </c>
      <c r="AD585" s="21">
        <v>0</v>
      </c>
      <c r="AE585" s="2">
        <f>((Z585*1000)*(O585/100))/'Sq Ft lookup'!$D$9</f>
        <v>0</v>
      </c>
      <c r="AF585" s="26">
        <f>(100-J585)/100*Y585*1000/'Sq Ft lookup'!$D$9</f>
        <v>0.96174537540020877</v>
      </c>
      <c r="AG585" s="26">
        <f>(100-K585)/100*Z585*1000/'Sq Ft lookup'!$D$9</f>
        <v>0.22096028464495687</v>
      </c>
    </row>
    <row r="586" spans="1:33">
      <c r="A586" t="s">
        <v>2458</v>
      </c>
      <c r="B586" t="s">
        <v>2449</v>
      </c>
      <c r="C586" t="s">
        <v>1808</v>
      </c>
      <c r="D586" t="s">
        <v>2450</v>
      </c>
      <c r="E586" t="s">
        <v>1810</v>
      </c>
      <c r="F586">
        <v>2004</v>
      </c>
      <c r="G586" t="s">
        <v>65</v>
      </c>
      <c r="H586" t="s">
        <v>66</v>
      </c>
      <c r="I586" t="s">
        <v>57</v>
      </c>
      <c r="J586" s="2">
        <v>83.067167537797602</v>
      </c>
      <c r="K586" s="2">
        <v>84.380441041581662</v>
      </c>
      <c r="L586" s="2">
        <v>91.016319602997413</v>
      </c>
      <c r="M586" s="2">
        <v>91.581919772884234</v>
      </c>
      <c r="N586" s="2">
        <v>0</v>
      </c>
      <c r="O586" s="2">
        <v>0</v>
      </c>
      <c r="P586" s="2">
        <v>0</v>
      </c>
      <c r="Q586" s="2">
        <v>0</v>
      </c>
      <c r="R586" s="3">
        <v>25640.398614560756</v>
      </c>
      <c r="S586" s="3">
        <v>24099.660960379741</v>
      </c>
      <c r="T586" s="27" t="s">
        <v>41</v>
      </c>
      <c r="U586" t="s">
        <v>41</v>
      </c>
      <c r="V586">
        <v>2.6434249663986624</v>
      </c>
      <c r="W586" s="3">
        <v>2.4770187463973654</v>
      </c>
      <c r="X586" s="3">
        <v>12.381625210582573</v>
      </c>
      <c r="Y586" s="3">
        <v>11.730288647842151</v>
      </c>
      <c r="Z586" s="3">
        <v>2.8703243199116906</v>
      </c>
      <c r="AA586" s="3">
        <v>2.7136251976683234</v>
      </c>
      <c r="AB586" s="3">
        <v>3.6209388644213734</v>
      </c>
      <c r="AC586" s="3">
        <f t="shared" si="9"/>
        <v>-0.90731366675304992</v>
      </c>
      <c r="AD586" s="21">
        <v>0</v>
      </c>
      <c r="AE586" s="2">
        <f>((Z586*1000)*(O586/100))/'Sq Ft lookup'!$D$9</f>
        <v>0</v>
      </c>
      <c r="AF586" s="26">
        <f>(100-J586)/100*Y586*1000/'Sq Ft lookup'!$D$9</f>
        <v>0.98917834864136389</v>
      </c>
      <c r="AG586" s="26">
        <f>(100-K586)/100*Z586*1000/'Sq Ft lookup'!$D$9</f>
        <v>0.22327290809084996</v>
      </c>
    </row>
    <row r="587" spans="1:33">
      <c r="A587" t="s">
        <v>2459</v>
      </c>
      <c r="B587" t="s">
        <v>2449</v>
      </c>
      <c r="C587" t="s">
        <v>1808</v>
      </c>
      <c r="D587" t="s">
        <v>2450</v>
      </c>
      <c r="E587" t="s">
        <v>1810</v>
      </c>
      <c r="F587">
        <v>2004</v>
      </c>
      <c r="G587" t="s">
        <v>72</v>
      </c>
      <c r="H587" t="s">
        <v>73</v>
      </c>
      <c r="I587" t="s">
        <v>63</v>
      </c>
      <c r="J587" s="2">
        <v>77.102255561050526</v>
      </c>
      <c r="K587" s="2">
        <v>77.064916521551055</v>
      </c>
      <c r="L587" s="2">
        <v>89.463329290194622</v>
      </c>
      <c r="M587" s="2">
        <v>89.909200282968655</v>
      </c>
      <c r="N587" s="2">
        <v>0</v>
      </c>
      <c r="O587" s="2">
        <v>0</v>
      </c>
      <c r="P587" s="2">
        <v>0</v>
      </c>
      <c r="Q587" s="2">
        <v>0</v>
      </c>
      <c r="R587" s="3">
        <v>15125.518602562699</v>
      </c>
      <c r="S587" s="3">
        <v>14467.194280831491</v>
      </c>
      <c r="T587" s="27" t="s">
        <v>41</v>
      </c>
      <c r="U587" t="s">
        <v>41</v>
      </c>
      <c r="V587">
        <v>4.3410879976129708</v>
      </c>
      <c r="W587" s="3">
        <v>4.1654489405403368</v>
      </c>
      <c r="X587" s="3">
        <v>7.5763389129633678</v>
      </c>
      <c r="Y587" s="3">
        <v>9.1649549104600467</v>
      </c>
      <c r="Z587" s="3">
        <v>2.5952938931031015</v>
      </c>
      <c r="AA587" s="3">
        <v>2.7536673503974098</v>
      </c>
      <c r="AB587" s="3">
        <v>9.1724247842706319</v>
      </c>
      <c r="AC587" s="3">
        <f t="shared" si="9"/>
        <v>-6.4187574338732221</v>
      </c>
      <c r="AD587" s="21">
        <v>0</v>
      </c>
      <c r="AE587" s="2">
        <f>((Z587*1000)*(O587/100))/'Sq Ft lookup'!$D$9</f>
        <v>0</v>
      </c>
      <c r="AF587" s="26">
        <f>(100-J587)/100*Y587*1000/'Sq Ft lookup'!$D$9</f>
        <v>1.0451035624213607</v>
      </c>
      <c r="AG587" s="26">
        <f>(100-K587)/100*Z587*1000/'Sq Ft lookup'!$D$9</f>
        <v>0.29643068769635655</v>
      </c>
    </row>
    <row r="588" spans="1:33">
      <c r="A588" t="s">
        <v>2460</v>
      </c>
      <c r="B588" t="s">
        <v>2449</v>
      </c>
      <c r="C588" t="s">
        <v>1808</v>
      </c>
      <c r="D588" t="s">
        <v>2450</v>
      </c>
      <c r="E588" t="s">
        <v>1810</v>
      </c>
      <c r="F588">
        <v>2004</v>
      </c>
      <c r="G588" t="s">
        <v>38</v>
      </c>
      <c r="H588" t="s">
        <v>39</v>
      </c>
      <c r="I588" t="s">
        <v>40</v>
      </c>
      <c r="J588" s="2">
        <v>89.621999301413226</v>
      </c>
      <c r="K588" s="2">
        <v>90.247316906592062</v>
      </c>
      <c r="L588" s="2">
        <v>95.020041739674639</v>
      </c>
      <c r="M588" s="2">
        <v>95.476807851054943</v>
      </c>
      <c r="N588" s="2">
        <v>0</v>
      </c>
      <c r="O588" s="2">
        <v>0</v>
      </c>
      <c r="P588" s="2">
        <v>0</v>
      </c>
      <c r="Q588" s="2">
        <v>0</v>
      </c>
      <c r="R588" s="3">
        <v>35112.388262385881</v>
      </c>
      <c r="S588" s="3">
        <v>31790.603880092025</v>
      </c>
      <c r="T588" s="27" t="s">
        <v>41</v>
      </c>
      <c r="U588" t="s">
        <v>41</v>
      </c>
      <c r="V588">
        <v>5.4796329964193475</v>
      </c>
      <c r="W588" s="3">
        <v>4.976950308283036</v>
      </c>
      <c r="X588" s="3">
        <v>14.387967924119048</v>
      </c>
      <c r="Y588" s="3">
        <v>13.89288837160438</v>
      </c>
      <c r="Z588" s="3">
        <v>2.2472111736394722</v>
      </c>
      <c r="AA588" s="3">
        <v>2.1561363723433731</v>
      </c>
      <c r="AB588" s="3">
        <v>1.6840632111588771</v>
      </c>
      <c r="AC588" s="3">
        <f t="shared" si="9"/>
        <v>0.47207316118449594</v>
      </c>
      <c r="AD588" s="21">
        <v>0</v>
      </c>
      <c r="AE588" s="2">
        <f>((Z588*1000)*(O588/100))/'Sq Ft lookup'!$D$9</f>
        <v>0</v>
      </c>
      <c r="AF588" s="26">
        <f>(100-J588)/100*Y588*1000/'Sq Ft lookup'!$D$9</f>
        <v>0.71802990650347764</v>
      </c>
      <c r="AG588" s="26">
        <f>(100-K588)/100*Z588*1000/'Sq Ft lookup'!$D$9</f>
        <v>0.10914511165573251</v>
      </c>
    </row>
    <row r="589" spans="1:33">
      <c r="A589" t="s">
        <v>2461</v>
      </c>
      <c r="B589" t="s">
        <v>2449</v>
      </c>
      <c r="C589" t="s">
        <v>1808</v>
      </c>
      <c r="D589" t="s">
        <v>2450</v>
      </c>
      <c r="E589" t="s">
        <v>1810</v>
      </c>
      <c r="F589">
        <v>2004</v>
      </c>
      <c r="G589" t="s">
        <v>43</v>
      </c>
      <c r="H589" t="s">
        <v>44</v>
      </c>
      <c r="I589" t="s">
        <v>45</v>
      </c>
      <c r="J589" s="2">
        <v>74.063979034004305</v>
      </c>
      <c r="K589" s="2">
        <v>74.831008866665556</v>
      </c>
      <c r="L589" s="2">
        <v>87.267357878690333</v>
      </c>
      <c r="M589" s="2">
        <v>88.346096995034088</v>
      </c>
      <c r="N589" s="2">
        <v>0</v>
      </c>
      <c r="O589" s="2">
        <v>0</v>
      </c>
      <c r="P589" s="2">
        <v>0</v>
      </c>
      <c r="Q589" s="2">
        <v>0</v>
      </c>
      <c r="R589" s="3">
        <v>23911.823202325231</v>
      </c>
      <c r="S589" s="3">
        <v>21904.956709779421</v>
      </c>
      <c r="T589" s="27" t="s">
        <v>41</v>
      </c>
      <c r="U589" t="s">
        <v>41</v>
      </c>
      <c r="V589">
        <v>6.7606817440389229</v>
      </c>
      <c r="W589" s="3">
        <v>6.1875330511559952</v>
      </c>
      <c r="X589" s="3">
        <v>13.488001810492609</v>
      </c>
      <c r="Y589" s="3">
        <v>12.749465755317171</v>
      </c>
      <c r="Z589" s="3">
        <v>12.168048645511167</v>
      </c>
      <c r="AA589" s="3">
        <v>11.792788101276205</v>
      </c>
      <c r="AB589" s="3">
        <v>2.2937017450385691</v>
      </c>
      <c r="AC589" s="3">
        <f t="shared" si="9"/>
        <v>9.4990863562376369</v>
      </c>
      <c r="AD589" s="21">
        <v>0</v>
      </c>
      <c r="AE589" s="2">
        <f>((Z589*1000)*(O589/100))/'Sq Ft lookup'!$D$9</f>
        <v>0</v>
      </c>
      <c r="AF589" s="26">
        <f>(100-J589)/100*Y589*1000/'Sq Ft lookup'!$D$9</f>
        <v>1.6467649956929793</v>
      </c>
      <c r="AG589" s="26">
        <f>(100-K589)/100*Z589*1000/'Sq Ft lookup'!$D$9</f>
        <v>1.5251867951636093</v>
      </c>
    </row>
    <row r="590" spans="1:33">
      <c r="A590" t="s">
        <v>2462</v>
      </c>
      <c r="B590" t="s">
        <v>2449</v>
      </c>
      <c r="C590" t="s">
        <v>1808</v>
      </c>
      <c r="D590" t="s">
        <v>2450</v>
      </c>
      <c r="E590" t="s">
        <v>1810</v>
      </c>
      <c r="F590">
        <v>2004</v>
      </c>
      <c r="G590" t="s">
        <v>51</v>
      </c>
      <c r="H590" t="s">
        <v>52</v>
      </c>
      <c r="I590" t="s">
        <v>53</v>
      </c>
      <c r="J590" s="2">
        <v>85.344751714074945</v>
      </c>
      <c r="K590" s="2">
        <v>86.000825775132128</v>
      </c>
      <c r="L590" s="2">
        <v>92.519569019614863</v>
      </c>
      <c r="M590" s="2">
        <v>92.914454982451105</v>
      </c>
      <c r="N590" s="2">
        <v>0</v>
      </c>
      <c r="O590" s="2">
        <v>0</v>
      </c>
      <c r="P590" s="2">
        <v>0</v>
      </c>
      <c r="Q590" s="2">
        <v>0</v>
      </c>
      <c r="R590" s="3">
        <v>19936.852705331494</v>
      </c>
      <c r="S590" s="3">
        <v>18901.666693340037</v>
      </c>
      <c r="T590" s="27" t="s">
        <v>41</v>
      </c>
      <c r="U590" t="s">
        <v>41</v>
      </c>
      <c r="V590">
        <v>3.0739413552637282</v>
      </c>
      <c r="W590" s="3">
        <v>2.911856095413663</v>
      </c>
      <c r="X590" s="3">
        <v>9.4982747255338005</v>
      </c>
      <c r="Y590" s="3">
        <v>9.7057312671179261</v>
      </c>
      <c r="Z590" s="3">
        <v>2.9682272427061842</v>
      </c>
      <c r="AA590" s="3">
        <v>3.1662657138158865</v>
      </c>
      <c r="AB590" s="3">
        <v>3.7241803232258297</v>
      </c>
      <c r="AC590" s="3">
        <f t="shared" si="9"/>
        <v>-0.5579146094099432</v>
      </c>
      <c r="AD590" s="21">
        <v>0</v>
      </c>
      <c r="AE590" s="2">
        <f>((Z590*1000)*(O590/100))/'Sq Ft lookup'!$D$9</f>
        <v>0</v>
      </c>
      <c r="AF590" s="26">
        <f>(100-J590)/100*Y590*1000/'Sq Ft lookup'!$D$9</f>
        <v>0.7083660434067689</v>
      </c>
      <c r="AG590" s="26">
        <f>(100-K590)/100*Z590*1000/'Sq Ft lookup'!$D$9</f>
        <v>0.20693590791654906</v>
      </c>
    </row>
    <row r="591" spans="1:33">
      <c r="A591" t="s">
        <v>2463</v>
      </c>
      <c r="B591" t="s">
        <v>2449</v>
      </c>
      <c r="C591" t="s">
        <v>1808</v>
      </c>
      <c r="D591" t="s">
        <v>2450</v>
      </c>
      <c r="E591" t="s">
        <v>1810</v>
      </c>
      <c r="F591">
        <v>2004</v>
      </c>
      <c r="G591" t="s">
        <v>55</v>
      </c>
      <c r="H591" t="s">
        <v>225</v>
      </c>
      <c r="I591" t="s">
        <v>40</v>
      </c>
      <c r="J591" s="2">
        <v>86.611246471943133</v>
      </c>
      <c r="K591" s="2">
        <v>87.738583256636744</v>
      </c>
      <c r="L591" s="2">
        <v>81.698082504593074</v>
      </c>
      <c r="M591" s="2">
        <v>83.594334833937296</v>
      </c>
      <c r="N591" s="2">
        <v>0</v>
      </c>
      <c r="O591" s="2">
        <v>0</v>
      </c>
      <c r="P591" s="2">
        <v>0</v>
      </c>
      <c r="Q591" s="2">
        <v>0</v>
      </c>
      <c r="R591" s="3">
        <v>31646.148598219042</v>
      </c>
      <c r="S591" s="3">
        <v>28335.386201240526</v>
      </c>
      <c r="T591" s="27" t="s">
        <v>41</v>
      </c>
      <c r="U591" t="s">
        <v>41</v>
      </c>
      <c r="V591">
        <v>14.317704452960751</v>
      </c>
      <c r="W591" s="3">
        <v>12.83425997223647</v>
      </c>
      <c r="X591" s="3">
        <v>13.43385600500765</v>
      </c>
      <c r="Y591" s="3">
        <v>13.086471921174319</v>
      </c>
      <c r="Z591" s="3">
        <v>9.1782465545441667</v>
      </c>
      <c r="AA591" s="3">
        <v>8.95033253412101</v>
      </c>
      <c r="AB591" s="3">
        <v>12.151306730876314</v>
      </c>
      <c r="AC591" s="3">
        <f t="shared" si="9"/>
        <v>-3.200974196755304</v>
      </c>
      <c r="AD591" s="21">
        <v>0</v>
      </c>
      <c r="AE591" s="2">
        <f>((Z591*1000)*(O591/100))/'Sq Ft lookup'!$D$9</f>
        <v>0</v>
      </c>
      <c r="AF591" s="26">
        <f>(100-J591)/100*Y591*1000/'Sq Ft lookup'!$D$9</f>
        <v>0.87256746565956078</v>
      </c>
      <c r="AG591" s="26">
        <f>(100-K591)/100*Z591*1000/'Sq Ft lookup'!$D$9</f>
        <v>0.56044973096914319</v>
      </c>
    </row>
    <row r="592" spans="1:33">
      <c r="A592" t="s">
        <v>2464</v>
      </c>
      <c r="B592" t="s">
        <v>2449</v>
      </c>
      <c r="C592" t="s">
        <v>1808</v>
      </c>
      <c r="D592" t="s">
        <v>2450</v>
      </c>
      <c r="E592" t="s">
        <v>1810</v>
      </c>
      <c r="F592">
        <v>2004</v>
      </c>
      <c r="G592" t="s">
        <v>55</v>
      </c>
      <c r="H592" t="s">
        <v>56</v>
      </c>
      <c r="I592" t="s">
        <v>57</v>
      </c>
      <c r="J592" s="2">
        <v>87.979317787573748</v>
      </c>
      <c r="K592" s="2">
        <v>89.031723411022995</v>
      </c>
      <c r="L592" s="2">
        <v>89.886779956887878</v>
      </c>
      <c r="M592" s="2">
        <v>91.02060057990397</v>
      </c>
      <c r="N592" s="2">
        <v>0</v>
      </c>
      <c r="O592" s="2">
        <v>0</v>
      </c>
      <c r="P592" s="2">
        <v>0</v>
      </c>
      <c r="Q592" s="2">
        <v>0</v>
      </c>
      <c r="R592" s="3">
        <v>31144.439283823525</v>
      </c>
      <c r="S592" s="3">
        <v>27740.316650230794</v>
      </c>
      <c r="T592" s="27" t="s">
        <v>41</v>
      </c>
      <c r="U592" t="s">
        <v>41</v>
      </c>
      <c r="V592">
        <v>3.2056578044672892</v>
      </c>
      <c r="W592" s="3">
        <v>2.8462393341177079</v>
      </c>
      <c r="X592" s="3">
        <v>13.338348817695973</v>
      </c>
      <c r="Y592" s="3">
        <v>12.756744189073693</v>
      </c>
      <c r="Z592" s="3">
        <v>2.3149370796502646</v>
      </c>
      <c r="AA592" s="3">
        <v>2.2423276076508132</v>
      </c>
      <c r="AB592" s="3">
        <v>3.1710751932391958</v>
      </c>
      <c r="AC592" s="3">
        <f t="shared" si="9"/>
        <v>-0.92874758558838266</v>
      </c>
      <c r="AD592" s="21">
        <v>0</v>
      </c>
      <c r="AE592" s="2">
        <f>((Z592*1000)*(O592/100))/'Sq Ft lookup'!$D$9</f>
        <v>0</v>
      </c>
      <c r="AF592" s="26">
        <f>(100-J592)/100*Y592*1000/'Sq Ft lookup'!$D$9</f>
        <v>0.76366916315771971</v>
      </c>
      <c r="AG592" s="26">
        <f>(100-K592)/100*Z592*1000/'Sq Ft lookup'!$D$9</f>
        <v>0.12644855665180674</v>
      </c>
    </row>
    <row r="593" spans="1:33">
      <c r="A593" t="s">
        <v>2465</v>
      </c>
      <c r="B593" t="s">
        <v>2449</v>
      </c>
      <c r="C593" t="s">
        <v>1808</v>
      </c>
      <c r="D593" t="s">
        <v>2450</v>
      </c>
      <c r="E593" t="s">
        <v>1810</v>
      </c>
      <c r="F593">
        <v>2004</v>
      </c>
      <c r="G593" t="s">
        <v>75</v>
      </c>
      <c r="H593" t="s">
        <v>235</v>
      </c>
      <c r="I593" t="s">
        <v>63</v>
      </c>
      <c r="J593" s="2">
        <v>73.085118969774427</v>
      </c>
      <c r="K593" s="2">
        <v>73.764016685166254</v>
      </c>
      <c r="L593" s="2">
        <v>92.484573028696914</v>
      </c>
      <c r="M593" s="2">
        <v>92.829669933244389</v>
      </c>
      <c r="N593" s="2">
        <v>0</v>
      </c>
      <c r="O593" s="2">
        <v>0</v>
      </c>
      <c r="P593" s="2">
        <v>0</v>
      </c>
      <c r="Q593" s="2">
        <v>0</v>
      </c>
      <c r="R593" s="3">
        <v>17628.551238870376</v>
      </c>
      <c r="S593" s="3">
        <v>16781.967723529968</v>
      </c>
      <c r="T593" s="27" t="s">
        <v>41</v>
      </c>
      <c r="U593" t="s">
        <v>41</v>
      </c>
      <c r="V593">
        <v>4.3204806031589866</v>
      </c>
      <c r="W593" s="3">
        <v>4.1225176084510462</v>
      </c>
      <c r="X593" s="3">
        <v>9.322372997302061</v>
      </c>
      <c r="Y593" s="3">
        <v>9.4709521137882806</v>
      </c>
      <c r="Z593" s="3">
        <v>3.6268333738502783</v>
      </c>
      <c r="AA593" s="3">
        <v>3.7262187239500371</v>
      </c>
      <c r="AB593" s="3">
        <v>5.0596554132452027</v>
      </c>
      <c r="AC593" s="3">
        <f t="shared" si="9"/>
        <v>-1.3334366892951657</v>
      </c>
      <c r="AD593" s="21">
        <v>0</v>
      </c>
      <c r="AE593" s="2">
        <f>((Z593*1000)*(O593/100))/'Sq Ft lookup'!$D$9</f>
        <v>0</v>
      </c>
      <c r="AF593" s="26">
        <f>(100-J593)/100*Y593*1000/'Sq Ft lookup'!$D$9</f>
        <v>1.2694698674580427</v>
      </c>
      <c r="AG593" s="26">
        <f>(100-K593)/100*Z593*1000/'Sq Ft lookup'!$D$9</f>
        <v>0.47387221056781914</v>
      </c>
    </row>
    <row r="594" spans="1:33">
      <c r="A594" t="s">
        <v>2466</v>
      </c>
      <c r="B594" t="s">
        <v>2449</v>
      </c>
      <c r="C594" t="s">
        <v>1808</v>
      </c>
      <c r="D594" t="s">
        <v>2450</v>
      </c>
      <c r="E594" t="s">
        <v>1810</v>
      </c>
      <c r="F594">
        <v>2004</v>
      </c>
      <c r="G594" t="s">
        <v>75</v>
      </c>
      <c r="H594" t="s">
        <v>76</v>
      </c>
      <c r="I594" t="s">
        <v>77</v>
      </c>
      <c r="J594" s="2">
        <v>70.997297404940056</v>
      </c>
      <c r="K594" s="2">
        <v>70.745452970204198</v>
      </c>
      <c r="L594" s="2">
        <v>88.014484339021976</v>
      </c>
      <c r="M594" s="2">
        <v>88.482226617630218</v>
      </c>
      <c r="N594" s="2">
        <v>0</v>
      </c>
      <c r="O594" s="2">
        <v>0</v>
      </c>
      <c r="P594" s="2">
        <v>0</v>
      </c>
      <c r="Q594" s="2">
        <v>0</v>
      </c>
      <c r="R594" s="3">
        <v>17333.987709785</v>
      </c>
      <c r="S594" s="3">
        <v>16732.826914586516</v>
      </c>
      <c r="T594" s="27" t="s">
        <v>41</v>
      </c>
      <c r="U594" t="s">
        <v>41</v>
      </c>
      <c r="V594">
        <v>7.8998835594119345</v>
      </c>
      <c r="W594" s="3">
        <v>7.5926342380697953</v>
      </c>
      <c r="X594" s="3">
        <v>9.1795342160160249</v>
      </c>
      <c r="Y594" s="3">
        <v>9.4441086983911795</v>
      </c>
      <c r="Z594" s="3">
        <v>5.0797168091307636</v>
      </c>
      <c r="AA594" s="3">
        <v>5.4931478900316062</v>
      </c>
      <c r="AB594" s="3">
        <v>1.701230793288723</v>
      </c>
      <c r="AC594" s="3">
        <f t="shared" si="9"/>
        <v>3.7919170967428832</v>
      </c>
      <c r="AD594" s="21">
        <v>0</v>
      </c>
      <c r="AE594" s="2">
        <f>((Z594*1000)*(O594/100))/'Sq Ft lookup'!$D$9</f>
        <v>0</v>
      </c>
      <c r="AF594" s="26">
        <f>(100-J594)/100*Y594*1000/'Sq Ft lookup'!$D$9</f>
        <v>1.3640671108309663</v>
      </c>
      <c r="AG594" s="26">
        <f>(100-K594)/100*Z594*1000/'Sq Ft lookup'!$D$9</f>
        <v>0.74006381618904482</v>
      </c>
    </row>
    <row r="595" spans="1:33">
      <c r="A595" t="s">
        <v>2467</v>
      </c>
      <c r="B595" t="s">
        <v>2449</v>
      </c>
      <c r="C595" t="s">
        <v>1808</v>
      </c>
      <c r="D595" t="s">
        <v>2450</v>
      </c>
      <c r="E595" t="s">
        <v>1810</v>
      </c>
      <c r="F595">
        <v>2004</v>
      </c>
      <c r="G595" t="s">
        <v>61</v>
      </c>
      <c r="H595" t="s">
        <v>62</v>
      </c>
      <c r="I595" t="s">
        <v>63</v>
      </c>
      <c r="J595" s="2">
        <v>62.038926683307302</v>
      </c>
      <c r="K595" s="2">
        <v>60.929714567921721</v>
      </c>
      <c r="L595" s="2">
        <v>86.719167662448584</v>
      </c>
      <c r="M595" s="2">
        <v>86.74066094235981</v>
      </c>
      <c r="N595" s="2">
        <v>0</v>
      </c>
      <c r="O595" s="2">
        <v>0</v>
      </c>
      <c r="P595" s="2">
        <v>0</v>
      </c>
      <c r="Q595" s="2">
        <v>0</v>
      </c>
      <c r="R595" s="3">
        <v>15846.947698668402</v>
      </c>
      <c r="S595" s="3">
        <v>15923.594003634364</v>
      </c>
      <c r="T595" s="27" t="s">
        <v>41</v>
      </c>
      <c r="U595" t="s">
        <v>41</v>
      </c>
      <c r="V595">
        <v>2.8550674140434245</v>
      </c>
      <c r="W595" s="3">
        <v>2.8649542431911641</v>
      </c>
      <c r="X595" s="3">
        <v>5.6938181946773598</v>
      </c>
      <c r="Y595" s="3">
        <v>7.6010583811549566</v>
      </c>
      <c r="Z595" s="3">
        <v>3.1816262638278721</v>
      </c>
      <c r="AA595" s="3">
        <v>3.4040027568171696</v>
      </c>
      <c r="AB595" s="3">
        <v>12.109470373676629</v>
      </c>
      <c r="AC595" s="3">
        <f t="shared" si="9"/>
        <v>-8.70546761685946</v>
      </c>
      <c r="AD595" s="21">
        <v>0</v>
      </c>
      <c r="AE595" s="2">
        <f>((Z595*1000)*(O595/100))/'Sq Ft lookup'!$D$9</f>
        <v>0</v>
      </c>
      <c r="AF595" s="26">
        <f>(100-J595)/100*Y595*1000/'Sq Ft lookup'!$D$9</f>
        <v>1.4369737773480318</v>
      </c>
      <c r="AG595" s="26">
        <f>(100-K595)/100*Z595*1000/'Sq Ft lookup'!$D$9</f>
        <v>0.61905899534836528</v>
      </c>
    </row>
    <row r="596" spans="1:33">
      <c r="A596" t="s">
        <v>2468</v>
      </c>
      <c r="B596" t="s">
        <v>2469</v>
      </c>
      <c r="C596" t="s">
        <v>1808</v>
      </c>
      <c r="D596" t="s">
        <v>2470</v>
      </c>
      <c r="E596" t="s">
        <v>1810</v>
      </c>
      <c r="F596">
        <v>2004</v>
      </c>
      <c r="G596" t="s">
        <v>79</v>
      </c>
      <c r="H596" t="s">
        <v>62</v>
      </c>
      <c r="I596" t="s">
        <v>70</v>
      </c>
      <c r="J596" s="2">
        <v>34.703889501915953</v>
      </c>
      <c r="K596" s="2">
        <v>37.909139320738497</v>
      </c>
      <c r="L596" s="2">
        <v>81.036856047604431</v>
      </c>
      <c r="M596" s="2">
        <v>83.320380941812459</v>
      </c>
      <c r="N596" s="2">
        <v>0</v>
      </c>
      <c r="O596" s="2">
        <v>0</v>
      </c>
      <c r="P596" s="2">
        <v>0</v>
      </c>
      <c r="Q596" s="2">
        <v>0</v>
      </c>
      <c r="R596" s="3">
        <v>13527.393443908944</v>
      </c>
      <c r="S596" s="3">
        <v>11969.840322275151</v>
      </c>
      <c r="T596" s="27" t="s">
        <v>41</v>
      </c>
      <c r="U596" t="s">
        <v>41</v>
      </c>
      <c r="V596">
        <v>3.1139616628297322</v>
      </c>
      <c r="W596" s="3">
        <v>2.7388363603668395</v>
      </c>
      <c r="X596" s="3">
        <v>4.2175740077970918</v>
      </c>
      <c r="Y596" s="3">
        <v>3.8741143062790142</v>
      </c>
      <c r="Z596" s="3">
        <v>3.7305726636957082</v>
      </c>
      <c r="AA596" s="3">
        <v>3.6833948139127344</v>
      </c>
      <c r="AB596" s="3">
        <v>3.6171521970421407</v>
      </c>
      <c r="AC596" s="3">
        <f t="shared" si="9"/>
        <v>6.6242616870593629E-2</v>
      </c>
      <c r="AD596" s="21">
        <v>0</v>
      </c>
      <c r="AE596" s="2">
        <f>((Z596*1000)*(O596/100))/'Sq Ft lookup'!$D$9</f>
        <v>0</v>
      </c>
      <c r="AF596" s="26">
        <f>(100-J596)/100*Y596*1000/'Sq Ft lookup'!$D$9</f>
        <v>1.2597838437500137</v>
      </c>
      <c r="AG596" s="26">
        <f>(100-K596)/100*Z596*1000/'Sq Ft lookup'!$D$9</f>
        <v>1.1535581051563333</v>
      </c>
    </row>
    <row r="597" spans="1:33">
      <c r="A597" t="s">
        <v>2471</v>
      </c>
      <c r="B597" t="s">
        <v>2469</v>
      </c>
      <c r="C597" t="s">
        <v>1808</v>
      </c>
      <c r="D597" t="s">
        <v>2470</v>
      </c>
      <c r="E597" t="s">
        <v>1810</v>
      </c>
      <c r="F597">
        <v>2004</v>
      </c>
      <c r="G597" t="s">
        <v>81</v>
      </c>
      <c r="H597" t="s">
        <v>82</v>
      </c>
      <c r="I597" t="s">
        <v>77</v>
      </c>
      <c r="J597" s="2">
        <v>49.263990408631223</v>
      </c>
      <c r="K597" s="2">
        <v>62.308389148436426</v>
      </c>
      <c r="L597" s="2">
        <v>75.307904740673877</v>
      </c>
      <c r="M597" s="2">
        <v>80.572460214002845</v>
      </c>
      <c r="N597" s="2">
        <v>0</v>
      </c>
      <c r="O597" s="2">
        <v>0</v>
      </c>
      <c r="P597" s="2">
        <v>0</v>
      </c>
      <c r="Q597" s="2">
        <v>0</v>
      </c>
      <c r="R597" s="3">
        <v>13762.225294211981</v>
      </c>
      <c r="S597" s="3">
        <v>10834.890789020403</v>
      </c>
      <c r="T597" s="27" t="s">
        <v>41</v>
      </c>
      <c r="U597" t="s">
        <v>41</v>
      </c>
      <c r="V597">
        <v>6.3855023846112013</v>
      </c>
      <c r="W597" s="3">
        <v>5.0237159493375261</v>
      </c>
      <c r="X597" s="3">
        <v>4.8387213398126958</v>
      </c>
      <c r="Y597" s="3">
        <v>2.6191019695271267</v>
      </c>
      <c r="Z597" s="3">
        <v>3.3588140085911093</v>
      </c>
      <c r="AA597" s="3">
        <v>2.4912755257448942</v>
      </c>
      <c r="AB597" s="3">
        <v>3.3003991338756924</v>
      </c>
      <c r="AC597" s="3">
        <f t="shared" si="9"/>
        <v>-0.8091236081307982</v>
      </c>
      <c r="AD597" s="21">
        <v>0</v>
      </c>
      <c r="AE597" s="2">
        <f>((Z597*1000)*(O597/100))/'Sq Ft lookup'!$D$9</f>
        <v>0</v>
      </c>
      <c r="AF597" s="26">
        <f>(100-J597)/100*Y597*1000/'Sq Ft lookup'!$D$9</f>
        <v>0.66176684585010537</v>
      </c>
      <c r="AG597" s="26">
        <f>(100-K597)/100*Z597*1000/'Sq Ft lookup'!$D$9</f>
        <v>0.63047365804081879</v>
      </c>
    </row>
    <row r="598" spans="1:33">
      <c r="A598" t="s">
        <v>2472</v>
      </c>
      <c r="B598" t="s">
        <v>2469</v>
      </c>
      <c r="C598" t="s">
        <v>1808</v>
      </c>
      <c r="D598" t="s">
        <v>2470</v>
      </c>
      <c r="E598" t="s">
        <v>1810</v>
      </c>
      <c r="F598">
        <v>2004</v>
      </c>
      <c r="G598" t="s">
        <v>59</v>
      </c>
      <c r="H598" t="s">
        <v>44</v>
      </c>
      <c r="I598" t="s">
        <v>45</v>
      </c>
      <c r="J598" s="2">
        <v>42.609028884102372</v>
      </c>
      <c r="K598" s="2">
        <v>56.950218423801722</v>
      </c>
      <c r="L598" s="2">
        <v>83.241055456591212</v>
      </c>
      <c r="M598" s="2">
        <v>87.125309778767303</v>
      </c>
      <c r="N598" s="2">
        <v>0</v>
      </c>
      <c r="O598" s="2">
        <v>0</v>
      </c>
      <c r="P598" s="2">
        <v>0</v>
      </c>
      <c r="Q598" s="2">
        <v>0</v>
      </c>
      <c r="R598" s="3">
        <v>16564.502612862863</v>
      </c>
      <c r="S598" s="3">
        <v>12879.835322449335</v>
      </c>
      <c r="T598" s="27" t="s">
        <v>41</v>
      </c>
      <c r="U598" t="s">
        <v>41</v>
      </c>
      <c r="V598">
        <v>2.3657779567548678</v>
      </c>
      <c r="W598" s="3">
        <v>1.8173339344218822</v>
      </c>
      <c r="X598" s="3">
        <v>5.5641045796722031</v>
      </c>
      <c r="Y598" s="3">
        <v>4.0749553034055568</v>
      </c>
      <c r="Z598" s="3">
        <v>4.960509475755666</v>
      </c>
      <c r="AA598" s="3">
        <v>3.6300934037751551</v>
      </c>
      <c r="AB598" s="3">
        <v>2.4070025908503587</v>
      </c>
      <c r="AC598" s="3">
        <f t="shared" si="9"/>
        <v>1.2230908129247964</v>
      </c>
      <c r="AD598" s="21">
        <v>0</v>
      </c>
      <c r="AE598" s="2">
        <f>((Z598*1000)*(O598/100))/'Sq Ft lookup'!$D$9</f>
        <v>0</v>
      </c>
      <c r="AF598" s="26">
        <f>(100-J598)/100*Y598*1000/'Sq Ft lookup'!$D$9</f>
        <v>1.1646695324518037</v>
      </c>
      <c r="AG598" s="26">
        <f>(100-K598)/100*Z598*1000/'Sq Ft lookup'!$D$9</f>
        <v>1.0634902860455342</v>
      </c>
    </row>
    <row r="599" spans="1:33">
      <c r="A599" t="s">
        <v>2473</v>
      </c>
      <c r="B599" t="s">
        <v>2469</v>
      </c>
      <c r="C599" t="s">
        <v>1808</v>
      </c>
      <c r="D599" t="s">
        <v>2470</v>
      </c>
      <c r="E599" t="s">
        <v>1810</v>
      </c>
      <c r="F599">
        <v>2004</v>
      </c>
      <c r="G599" t="s">
        <v>68</v>
      </c>
      <c r="H599" t="s">
        <v>69</v>
      </c>
      <c r="I599" t="s">
        <v>70</v>
      </c>
      <c r="J599" s="2">
        <v>55.804491425904004</v>
      </c>
      <c r="K599" s="2">
        <v>55.628138069711632</v>
      </c>
      <c r="L599" s="2">
        <v>89.553948939331491</v>
      </c>
      <c r="M599" s="2">
        <v>90.55779997378157</v>
      </c>
      <c r="N599" s="2">
        <v>0</v>
      </c>
      <c r="O599" s="2">
        <v>0</v>
      </c>
      <c r="P599" s="2">
        <v>0</v>
      </c>
      <c r="Q599" s="2">
        <v>0</v>
      </c>
      <c r="R599" s="3">
        <v>8693.249326910096</v>
      </c>
      <c r="S599" s="3">
        <v>7866.6744875667191</v>
      </c>
      <c r="T599" s="27" t="s">
        <v>41</v>
      </c>
      <c r="U599" t="s">
        <v>41</v>
      </c>
      <c r="V599">
        <v>0.97107885003977579</v>
      </c>
      <c r="W599" s="3">
        <v>0.87770512807154677</v>
      </c>
      <c r="X599" s="3">
        <v>3.0297415923792022</v>
      </c>
      <c r="Y599" s="3">
        <v>1.7342359973224375</v>
      </c>
      <c r="Z599" s="3">
        <v>1.6814497835899918</v>
      </c>
      <c r="AA599" s="3">
        <v>1.7179645379728854</v>
      </c>
      <c r="AB599" s="3">
        <v>4.9608045421502238</v>
      </c>
      <c r="AC599" s="3">
        <f t="shared" si="9"/>
        <v>-3.2428400041773386</v>
      </c>
      <c r="AD599" s="21">
        <v>0</v>
      </c>
      <c r="AE599" s="2">
        <f>((Z599*1000)*(O599/100))/'Sq Ft lookup'!$D$9</f>
        <v>0</v>
      </c>
      <c r="AF599" s="26">
        <f>(100-J599)/100*Y599*1000/'Sq Ft lookup'!$D$9</f>
        <v>0.38170040781459019</v>
      </c>
      <c r="AG599" s="26">
        <f>(100-K599)/100*Z599*1000/'Sq Ft lookup'!$D$9</f>
        <v>0.37155905199287037</v>
      </c>
    </row>
    <row r="600" spans="1:33">
      <c r="A600" t="s">
        <v>2474</v>
      </c>
      <c r="B600" t="s">
        <v>2469</v>
      </c>
      <c r="C600" t="s">
        <v>1808</v>
      </c>
      <c r="D600" t="s">
        <v>2470</v>
      </c>
      <c r="E600" t="s">
        <v>1810</v>
      </c>
      <c r="F600">
        <v>2004</v>
      </c>
      <c r="G600" t="s">
        <v>47</v>
      </c>
      <c r="H600" t="s">
        <v>220</v>
      </c>
      <c r="I600" t="s">
        <v>57</v>
      </c>
      <c r="J600" s="2">
        <v>61.574946308940561</v>
      </c>
      <c r="K600" s="2">
        <v>67.519812956103451</v>
      </c>
      <c r="L600" s="2">
        <v>87.688339503566652</v>
      </c>
      <c r="M600" s="2">
        <v>89.94075492221782</v>
      </c>
      <c r="N600" s="2">
        <v>0</v>
      </c>
      <c r="O600" s="2">
        <v>0</v>
      </c>
      <c r="P600" s="2">
        <v>0</v>
      </c>
      <c r="Q600" s="2">
        <v>0</v>
      </c>
      <c r="R600" s="3">
        <v>30027.839399099215</v>
      </c>
      <c r="S600" s="3">
        <v>24374.994840152325</v>
      </c>
      <c r="T600" s="27" t="s">
        <v>41</v>
      </c>
      <c r="U600" t="s">
        <v>41</v>
      </c>
      <c r="V600">
        <v>6.1148089673453976</v>
      </c>
      <c r="W600" s="3">
        <v>4.9959099257827697</v>
      </c>
      <c r="X600" s="3">
        <v>14.922104803599677</v>
      </c>
      <c r="Y600" s="3">
        <v>13.91851564020809</v>
      </c>
      <c r="Z600" s="3">
        <v>13.639980625004952</v>
      </c>
      <c r="AA600" s="3">
        <v>12.965891566703089</v>
      </c>
      <c r="AB600" s="3">
        <v>9.1684758477978896</v>
      </c>
      <c r="AC600" s="3">
        <f t="shared" si="9"/>
        <v>3.7974157189051994</v>
      </c>
      <c r="AD600" s="21">
        <v>0</v>
      </c>
      <c r="AE600" s="2">
        <f>((Z600*1000)*(O600/100))/'Sq Ft lookup'!$D$9</f>
        <v>0</v>
      </c>
      <c r="AF600" s="26">
        <f>(100-J600)/100*Y600*1000/'Sq Ft lookup'!$D$9</f>
        <v>2.6634447747751313</v>
      </c>
      <c r="AG600" s="26">
        <f>(100-K600)/100*Z600*1000/'Sq Ft lookup'!$D$9</f>
        <v>2.2063203285621804</v>
      </c>
    </row>
    <row r="601" spans="1:33">
      <c r="A601" t="s">
        <v>2475</v>
      </c>
      <c r="B601" t="s">
        <v>2469</v>
      </c>
      <c r="C601" t="s">
        <v>1808</v>
      </c>
      <c r="D601" t="s">
        <v>2470</v>
      </c>
      <c r="E601" t="s">
        <v>1810</v>
      </c>
      <c r="F601">
        <v>2004</v>
      </c>
      <c r="G601" t="s">
        <v>47</v>
      </c>
      <c r="H601" t="s">
        <v>39</v>
      </c>
      <c r="I601" t="s">
        <v>40</v>
      </c>
      <c r="J601" s="2">
        <v>89.124152943842589</v>
      </c>
      <c r="K601" s="2">
        <v>89.573429840261014</v>
      </c>
      <c r="L601" s="2">
        <v>95.897029902181586</v>
      </c>
      <c r="M601" s="2">
        <v>96.803885460614183</v>
      </c>
      <c r="N601" s="2">
        <v>0</v>
      </c>
      <c r="O601" s="2">
        <v>0</v>
      </c>
      <c r="P601" s="2">
        <v>0</v>
      </c>
      <c r="Q601" s="2">
        <v>0</v>
      </c>
      <c r="R601" s="3">
        <v>30488.33448645052</v>
      </c>
      <c r="S601" s="3">
        <v>23582.769678228331</v>
      </c>
      <c r="T601" s="27" t="s">
        <v>41</v>
      </c>
      <c r="U601" t="s">
        <v>41</v>
      </c>
      <c r="V601">
        <v>4.7452886077079546</v>
      </c>
      <c r="W601" s="3">
        <v>3.6962330075241194</v>
      </c>
      <c r="X601" s="3">
        <v>15.122328096247418</v>
      </c>
      <c r="Y601" s="3">
        <v>13.557800538053547</v>
      </c>
      <c r="Z601" s="3">
        <v>2.3061072481199121</v>
      </c>
      <c r="AA601" s="3">
        <v>2.2023360251430555</v>
      </c>
      <c r="AB601" s="3">
        <v>2.4358445493886753</v>
      </c>
      <c r="AC601" s="3">
        <f t="shared" si="9"/>
        <v>-0.23350852424561985</v>
      </c>
      <c r="AD601" s="21">
        <v>0</v>
      </c>
      <c r="AE601" s="2">
        <f>((Z601*1000)*(O601/100))/'Sq Ft lookup'!$D$9</f>
        <v>0</v>
      </c>
      <c r="AF601" s="26">
        <f>(100-J601)/100*Y601*1000/'Sq Ft lookup'!$D$9</f>
        <v>0.73432552325577216</v>
      </c>
      <c r="AG601" s="26">
        <f>(100-K601)/100*Z601*1000/'Sq Ft lookup'!$D$9</f>
        <v>0.11974496523109994</v>
      </c>
    </row>
    <row r="602" spans="1:33">
      <c r="A602" t="s">
        <v>2476</v>
      </c>
      <c r="B602" t="s">
        <v>2469</v>
      </c>
      <c r="C602" t="s">
        <v>1808</v>
      </c>
      <c r="D602" t="s">
        <v>2470</v>
      </c>
      <c r="E602" t="s">
        <v>1810</v>
      </c>
      <c r="F602">
        <v>2004</v>
      </c>
      <c r="G602" t="s">
        <v>49</v>
      </c>
      <c r="H602" t="s">
        <v>44</v>
      </c>
      <c r="I602" t="s">
        <v>45</v>
      </c>
      <c r="J602" s="2">
        <v>41.246073049170192</v>
      </c>
      <c r="K602" s="2">
        <v>56.374868572466895</v>
      </c>
      <c r="L602" s="2">
        <v>82.025857603621603</v>
      </c>
      <c r="M602" s="2">
        <v>86.584882736784394</v>
      </c>
      <c r="N602" s="2">
        <v>0</v>
      </c>
      <c r="O602" s="2">
        <v>0</v>
      </c>
      <c r="P602" s="2">
        <v>0</v>
      </c>
      <c r="Q602" s="2">
        <v>0</v>
      </c>
      <c r="R602" s="3">
        <v>17983.138507723903</v>
      </c>
      <c r="S602" s="3">
        <v>13527.795491414987</v>
      </c>
      <c r="T602" s="27" t="s">
        <v>41</v>
      </c>
      <c r="U602" t="s">
        <v>41</v>
      </c>
      <c r="V602">
        <v>2.5258614706390095</v>
      </c>
      <c r="W602" s="3">
        <v>1.8851234826109793</v>
      </c>
      <c r="X602" s="3">
        <v>5.5391441387833522</v>
      </c>
      <c r="Y602" s="3">
        <v>4.1586479043617448</v>
      </c>
      <c r="Z602" s="3">
        <v>5.063168266121103</v>
      </c>
      <c r="AA602" s="3">
        <v>3.8090721935543144</v>
      </c>
      <c r="AB602" s="3">
        <v>5.0505087538075788</v>
      </c>
      <c r="AC602" s="3">
        <f t="shared" si="9"/>
        <v>-1.2414365602532644</v>
      </c>
      <c r="AD602" s="21">
        <v>0</v>
      </c>
      <c r="AE602" s="2">
        <f>((Z602*1000)*(O602/100))/'Sq Ft lookup'!$D$9</f>
        <v>0</v>
      </c>
      <c r="AF602" s="26">
        <f>(100-J602)/100*Y602*1000/'Sq Ft lookup'!$D$9</f>
        <v>1.2168172071070289</v>
      </c>
      <c r="AG602" s="26">
        <f>(100-K602)/100*Z602*1000/'Sq Ft lookup'!$D$9</f>
        <v>1.1000068777352991</v>
      </c>
    </row>
    <row r="603" spans="1:33">
      <c r="A603" t="s">
        <v>2477</v>
      </c>
      <c r="B603" t="s">
        <v>2469</v>
      </c>
      <c r="C603" t="s">
        <v>1808</v>
      </c>
      <c r="D603" t="s">
        <v>2470</v>
      </c>
      <c r="E603" t="s">
        <v>1810</v>
      </c>
      <c r="F603">
        <v>2004</v>
      </c>
      <c r="G603" t="s">
        <v>65</v>
      </c>
      <c r="H603" t="s">
        <v>230</v>
      </c>
      <c r="I603" t="s">
        <v>63</v>
      </c>
      <c r="J603" s="2">
        <v>83.015587882706299</v>
      </c>
      <c r="K603" s="2">
        <v>84.105646518829076</v>
      </c>
      <c r="L603" s="2">
        <v>94.494977536538471</v>
      </c>
      <c r="M603" s="2">
        <v>95.227866093682437</v>
      </c>
      <c r="N603" s="2">
        <v>0</v>
      </c>
      <c r="O603" s="2">
        <v>0</v>
      </c>
      <c r="P603" s="2">
        <v>0</v>
      </c>
      <c r="Q603" s="2">
        <v>0</v>
      </c>
      <c r="R603" s="3">
        <v>25260.711841196913</v>
      </c>
      <c r="S603" s="3">
        <v>21792.193077995184</v>
      </c>
      <c r="T603" s="27" t="s">
        <v>41</v>
      </c>
      <c r="U603" t="s">
        <v>41</v>
      </c>
      <c r="V603">
        <v>4.7467400269692783</v>
      </c>
      <c r="W603" s="3">
        <v>4.1145446582282661</v>
      </c>
      <c r="X603" s="3">
        <v>12.295737055752793</v>
      </c>
      <c r="Y603" s="3">
        <v>10.889634970404444</v>
      </c>
      <c r="Z603" s="3">
        <v>2.9139464191866518</v>
      </c>
      <c r="AA603" s="3">
        <v>2.6817163706353302</v>
      </c>
      <c r="AB603" s="3">
        <v>2.5766762376408825</v>
      </c>
      <c r="AC603" s="3">
        <f t="shared" si="9"/>
        <v>0.1050401329944477</v>
      </c>
      <c r="AD603" s="21">
        <v>0</v>
      </c>
      <c r="AE603" s="2">
        <f>((Z603*1000)*(O603/100))/'Sq Ft lookup'!$D$9</f>
        <v>0</v>
      </c>
      <c r="AF603" s="26">
        <f>(100-J603)/100*Y603*1000/'Sq Ft lookup'!$D$9</f>
        <v>0.92108589713268174</v>
      </c>
      <c r="AG603" s="26">
        <f>(100-K603)/100*Z603*1000/'Sq Ft lookup'!$D$9</f>
        <v>0.23065385663219579</v>
      </c>
    </row>
    <row r="604" spans="1:33">
      <c r="A604" t="s">
        <v>2478</v>
      </c>
      <c r="B604" t="s">
        <v>2469</v>
      </c>
      <c r="C604" t="s">
        <v>1808</v>
      </c>
      <c r="D604" t="s">
        <v>2470</v>
      </c>
      <c r="E604" t="s">
        <v>1810</v>
      </c>
      <c r="F604">
        <v>2004</v>
      </c>
      <c r="G604" t="s">
        <v>65</v>
      </c>
      <c r="H604" t="s">
        <v>66</v>
      </c>
      <c r="I604" t="s">
        <v>57</v>
      </c>
      <c r="J604" s="2">
        <v>83.067167537797602</v>
      </c>
      <c r="K604" s="2">
        <v>83.876626146497742</v>
      </c>
      <c r="L604" s="2">
        <v>91.016319602997413</v>
      </c>
      <c r="M604" s="2">
        <v>92.070802922163679</v>
      </c>
      <c r="N604" s="2">
        <v>0</v>
      </c>
      <c r="O604" s="2">
        <v>0</v>
      </c>
      <c r="P604" s="2">
        <v>0</v>
      </c>
      <c r="Q604" s="2">
        <v>0</v>
      </c>
      <c r="R604" s="3">
        <v>25640.398614560756</v>
      </c>
      <c r="S604" s="3">
        <v>22638.488177121566</v>
      </c>
      <c r="T604" s="27" t="s">
        <v>41</v>
      </c>
      <c r="U604" t="s">
        <v>41</v>
      </c>
      <c r="V604">
        <v>2.6434249663986624</v>
      </c>
      <c r="W604" s="3">
        <v>2.3330752633396199</v>
      </c>
      <c r="X604" s="3">
        <v>12.381625210582573</v>
      </c>
      <c r="Y604" s="3">
        <v>11.330450666880944</v>
      </c>
      <c r="Z604" s="3">
        <v>2.8703243199116906</v>
      </c>
      <c r="AA604" s="3">
        <v>2.7139818416647232</v>
      </c>
      <c r="AB604" s="3">
        <v>3.1417939354259827</v>
      </c>
      <c r="AC604" s="3">
        <f t="shared" si="9"/>
        <v>-0.4278120937612595</v>
      </c>
      <c r="AD604" s="21">
        <v>0</v>
      </c>
      <c r="AE604" s="2">
        <f>((Z604*1000)*(O604/100))/'Sq Ft lookup'!$D$9</f>
        <v>0</v>
      </c>
      <c r="AF604" s="26">
        <f>(100-J604)/100*Y604*1000/'Sq Ft lookup'!$D$9</f>
        <v>0.95546126924075936</v>
      </c>
      <c r="AG604" s="26">
        <f>(100-K604)/100*Z604*1000/'Sq Ft lookup'!$D$9</f>
        <v>0.23047466180645315</v>
      </c>
    </row>
    <row r="605" spans="1:33">
      <c r="A605" t="s">
        <v>2479</v>
      </c>
      <c r="B605" t="s">
        <v>2469</v>
      </c>
      <c r="C605" t="s">
        <v>1808</v>
      </c>
      <c r="D605" t="s">
        <v>2470</v>
      </c>
      <c r="E605" t="s">
        <v>1810</v>
      </c>
      <c r="F605">
        <v>2004</v>
      </c>
      <c r="G605" t="s">
        <v>72</v>
      </c>
      <c r="H605" t="s">
        <v>73</v>
      </c>
      <c r="I605" t="s">
        <v>63</v>
      </c>
      <c r="J605" s="2">
        <v>77.102255561050526</v>
      </c>
      <c r="K605" s="2">
        <v>77.445038785985105</v>
      </c>
      <c r="L605" s="2">
        <v>89.463329290194622</v>
      </c>
      <c r="M605" s="2">
        <v>91.807971946722517</v>
      </c>
      <c r="N605" s="2">
        <v>0</v>
      </c>
      <c r="O605" s="2">
        <v>0</v>
      </c>
      <c r="P605" s="2">
        <v>0</v>
      </c>
      <c r="Q605" s="2">
        <v>0</v>
      </c>
      <c r="R605" s="3">
        <v>15125.518602562699</v>
      </c>
      <c r="S605" s="3">
        <v>11658.042233190492</v>
      </c>
      <c r="T605" s="27" t="s">
        <v>41</v>
      </c>
      <c r="U605" t="s">
        <v>41</v>
      </c>
      <c r="V605">
        <v>4.3410879976129708</v>
      </c>
      <c r="W605" s="3">
        <v>3.3749291699343615</v>
      </c>
      <c r="X605" s="3">
        <v>7.5763389129633678</v>
      </c>
      <c r="Y605" s="3">
        <v>4.7986741211647601</v>
      </c>
      <c r="Z605" s="3">
        <v>2.5952938931031015</v>
      </c>
      <c r="AA605" s="3">
        <v>2.6184235382051559</v>
      </c>
      <c r="AB605" s="3">
        <v>2.9184465890947306</v>
      </c>
      <c r="AC605" s="3">
        <f t="shared" si="9"/>
        <v>-0.30002305088957471</v>
      </c>
      <c r="AD605" s="21">
        <v>0</v>
      </c>
      <c r="AE605" s="2">
        <f>((Z605*1000)*(O605/100))/'Sq Ft lookup'!$D$9</f>
        <v>0</v>
      </c>
      <c r="AF605" s="26">
        <f>(100-J605)/100*Y605*1000/'Sq Ft lookup'!$D$9</f>
        <v>0.54720524737166898</v>
      </c>
      <c r="AG605" s="26">
        <f>(100-K605)/100*Z605*1000/'Sq Ft lookup'!$D$9</f>
        <v>0.29151769471070804</v>
      </c>
    </row>
    <row r="606" spans="1:33">
      <c r="A606" t="s">
        <v>2480</v>
      </c>
      <c r="B606" t="s">
        <v>2469</v>
      </c>
      <c r="C606" t="s">
        <v>1808</v>
      </c>
      <c r="D606" t="s">
        <v>2470</v>
      </c>
      <c r="E606" t="s">
        <v>1810</v>
      </c>
      <c r="F606">
        <v>2004</v>
      </c>
      <c r="G606" t="s">
        <v>38</v>
      </c>
      <c r="H606" t="s">
        <v>39</v>
      </c>
      <c r="I606" t="s">
        <v>40</v>
      </c>
      <c r="J606" s="2">
        <v>89.621999301413226</v>
      </c>
      <c r="K606" s="2">
        <v>90.064687346447315</v>
      </c>
      <c r="L606" s="2">
        <v>95.020041739674639</v>
      </c>
      <c r="M606" s="2">
        <v>95.90697712496997</v>
      </c>
      <c r="N606" s="2">
        <v>0</v>
      </c>
      <c r="O606" s="2">
        <v>0</v>
      </c>
      <c r="P606" s="2">
        <v>0</v>
      </c>
      <c r="Q606" s="2">
        <v>0</v>
      </c>
      <c r="R606" s="3">
        <v>35112.388262385881</v>
      </c>
      <c r="S606" s="3">
        <v>28736.149021868441</v>
      </c>
      <c r="T606" s="27" t="s">
        <v>41</v>
      </c>
      <c r="U606" t="s">
        <v>41</v>
      </c>
      <c r="V606">
        <v>5.4796329964193475</v>
      </c>
      <c r="W606" s="3">
        <v>4.5036225255519104</v>
      </c>
      <c r="X606" s="3">
        <v>14.387967924119048</v>
      </c>
      <c r="Y606" s="3">
        <v>12.752261793519828</v>
      </c>
      <c r="Z606" s="3">
        <v>2.2472111736394722</v>
      </c>
      <c r="AA606" s="3">
        <v>2.1505096517322668</v>
      </c>
      <c r="AB606" s="3">
        <v>2.3167235068563028</v>
      </c>
      <c r="AC606" s="3">
        <f t="shared" si="9"/>
        <v>-0.16621385512403597</v>
      </c>
      <c r="AD606" s="21">
        <v>0</v>
      </c>
      <c r="AE606" s="2">
        <f>((Z606*1000)*(O606/100))/'Sq Ft lookup'!$D$9</f>
        <v>0</v>
      </c>
      <c r="AF606" s="26">
        <f>(100-J606)/100*Y606*1000/'Sq Ft lookup'!$D$9</f>
        <v>0.65907859463003082</v>
      </c>
      <c r="AG606" s="26">
        <f>(100-K606)/100*Z606*1000/'Sq Ft lookup'!$D$9</f>
        <v>0.11118897215470731</v>
      </c>
    </row>
    <row r="607" spans="1:33">
      <c r="A607" t="s">
        <v>2481</v>
      </c>
      <c r="B607" t="s">
        <v>2469</v>
      </c>
      <c r="C607" t="s">
        <v>1808</v>
      </c>
      <c r="D607" t="s">
        <v>2470</v>
      </c>
      <c r="E607" t="s">
        <v>1810</v>
      </c>
      <c r="F607">
        <v>2004</v>
      </c>
      <c r="G607" t="s">
        <v>43</v>
      </c>
      <c r="H607" t="s">
        <v>44</v>
      </c>
      <c r="I607" t="s">
        <v>45</v>
      </c>
      <c r="J607" s="2">
        <v>74.063979034004305</v>
      </c>
      <c r="K607" s="2">
        <v>78.205820051901981</v>
      </c>
      <c r="L607" s="2">
        <v>87.267357878690333</v>
      </c>
      <c r="M607" s="2">
        <v>89.548636105978105</v>
      </c>
      <c r="N607" s="2">
        <v>0</v>
      </c>
      <c r="O607" s="2">
        <v>0</v>
      </c>
      <c r="P607" s="2">
        <v>0</v>
      </c>
      <c r="Q607" s="2">
        <v>0</v>
      </c>
      <c r="R607" s="3">
        <v>23911.823202325231</v>
      </c>
      <c r="S607" s="3">
        <v>19513.960247002051</v>
      </c>
      <c r="T607" s="27" t="s">
        <v>41</v>
      </c>
      <c r="U607" t="s">
        <v>41</v>
      </c>
      <c r="V607">
        <v>6.7606817440389229</v>
      </c>
      <c r="W607" s="3">
        <v>5.5490559254151322</v>
      </c>
      <c r="X607" s="3">
        <v>13.488001810492609</v>
      </c>
      <c r="Y607" s="3">
        <v>12.808472147062142</v>
      </c>
      <c r="Z607" s="3">
        <v>12.168048645511167</v>
      </c>
      <c r="AA607" s="3">
        <v>11.631198965124863</v>
      </c>
      <c r="AB607" s="3">
        <v>1.6820740202440305</v>
      </c>
      <c r="AC607" s="3">
        <f t="shared" si="9"/>
        <v>9.9491249448808325</v>
      </c>
      <c r="AD607" s="21">
        <v>0</v>
      </c>
      <c r="AE607" s="2">
        <f>((Z607*1000)*(O607/100))/'Sq Ft lookup'!$D$9</f>
        <v>0</v>
      </c>
      <c r="AF607" s="26">
        <f>(100-J607)/100*Y607*1000/'Sq Ft lookup'!$D$9</f>
        <v>1.6543864648833444</v>
      </c>
      <c r="AG607" s="26">
        <f>(100-K607)/100*Z607*1000/'Sq Ft lookup'!$D$9</f>
        <v>1.3206804870392466</v>
      </c>
    </row>
    <row r="608" spans="1:33">
      <c r="A608" t="s">
        <v>2482</v>
      </c>
      <c r="B608" t="s">
        <v>2469</v>
      </c>
      <c r="C608" t="s">
        <v>1808</v>
      </c>
      <c r="D608" t="s">
        <v>2470</v>
      </c>
      <c r="E608" t="s">
        <v>1810</v>
      </c>
      <c r="F608">
        <v>2004</v>
      </c>
      <c r="G608" t="s">
        <v>51</v>
      </c>
      <c r="H608" t="s">
        <v>52</v>
      </c>
      <c r="I608" t="s">
        <v>53</v>
      </c>
      <c r="J608" s="2">
        <v>85.344751714074945</v>
      </c>
      <c r="K608" s="2">
        <v>85.887387173599848</v>
      </c>
      <c r="L608" s="2">
        <v>92.519569019614863</v>
      </c>
      <c r="M608" s="2">
        <v>94.416756538322147</v>
      </c>
      <c r="N608" s="2">
        <v>0</v>
      </c>
      <c r="O608" s="2">
        <v>0</v>
      </c>
      <c r="P608" s="2">
        <v>0</v>
      </c>
      <c r="Q608" s="2">
        <v>0</v>
      </c>
      <c r="R608" s="3">
        <v>19936.852705331494</v>
      </c>
      <c r="S608" s="3">
        <v>14892.584579630755</v>
      </c>
      <c r="T608" s="27" t="s">
        <v>41</v>
      </c>
      <c r="U608" t="s">
        <v>41</v>
      </c>
      <c r="V608">
        <v>3.0739413552637282</v>
      </c>
      <c r="W608" s="3">
        <v>2.2942953726049562</v>
      </c>
      <c r="X608" s="3">
        <v>9.4982747255338005</v>
      </c>
      <c r="Y608" s="3">
        <v>9.3361954092121984</v>
      </c>
      <c r="Z608" s="3">
        <v>2.9682272427061842</v>
      </c>
      <c r="AA608" s="3">
        <v>2.3058211482050508</v>
      </c>
      <c r="AB608" s="3">
        <v>2.5866037409672096</v>
      </c>
      <c r="AC608" s="3">
        <f t="shared" si="9"/>
        <v>-0.28078259276215878</v>
      </c>
      <c r="AD608" s="21">
        <v>0</v>
      </c>
      <c r="AE608" s="2">
        <f>((Z608*1000)*(O608/100))/'Sq Ft lookup'!$D$9</f>
        <v>0</v>
      </c>
      <c r="AF608" s="26">
        <f>(100-J608)/100*Y608*1000/'Sq Ft lookup'!$D$9</f>
        <v>0.68139572593584874</v>
      </c>
      <c r="AG608" s="26">
        <f>(100-K608)/100*Z608*1000/'Sq Ft lookup'!$D$9</f>
        <v>0.20861275825241862</v>
      </c>
    </row>
    <row r="609" spans="1:33">
      <c r="A609" t="s">
        <v>2483</v>
      </c>
      <c r="B609" t="s">
        <v>2469</v>
      </c>
      <c r="C609" t="s">
        <v>1808</v>
      </c>
      <c r="D609" t="s">
        <v>2470</v>
      </c>
      <c r="E609" t="s">
        <v>1810</v>
      </c>
      <c r="F609">
        <v>2004</v>
      </c>
      <c r="G609" t="s">
        <v>55</v>
      </c>
      <c r="H609" t="s">
        <v>225</v>
      </c>
      <c r="I609" t="s">
        <v>40</v>
      </c>
      <c r="J609" s="2">
        <v>86.611246471943133</v>
      </c>
      <c r="K609" s="2">
        <v>87.465946656341686</v>
      </c>
      <c r="L609" s="2">
        <v>81.698082504593074</v>
      </c>
      <c r="M609" s="2">
        <v>84.043036386529238</v>
      </c>
      <c r="N609" s="2">
        <v>0</v>
      </c>
      <c r="O609" s="2">
        <v>0</v>
      </c>
      <c r="P609" s="2">
        <v>0</v>
      </c>
      <c r="Q609" s="2">
        <v>0</v>
      </c>
      <c r="R609" s="3">
        <v>31646.148598219042</v>
      </c>
      <c r="S609" s="3">
        <v>27562.199790876319</v>
      </c>
      <c r="T609" s="27" t="s">
        <v>41</v>
      </c>
      <c r="U609" t="s">
        <v>41</v>
      </c>
      <c r="V609">
        <v>14.317704452960751</v>
      </c>
      <c r="W609" s="3">
        <v>12.483027547474773</v>
      </c>
      <c r="X609" s="3">
        <v>13.43385600500765</v>
      </c>
      <c r="Y609" s="3">
        <v>12.232185898951958</v>
      </c>
      <c r="Z609" s="3">
        <v>9.1782465545441667</v>
      </c>
      <c r="AA609" s="3">
        <v>7.9854525821039131</v>
      </c>
      <c r="AB609" s="3">
        <v>3.8261232652368995</v>
      </c>
      <c r="AC609" s="3">
        <f t="shared" si="9"/>
        <v>4.159329316867014</v>
      </c>
      <c r="AD609" s="21">
        <v>0</v>
      </c>
      <c r="AE609" s="2">
        <f>((Z609*1000)*(O609/100))/'Sq Ft lookup'!$D$9</f>
        <v>0</v>
      </c>
      <c r="AF609" s="26">
        <f>(100-J609)/100*Y609*1000/'Sq Ft lookup'!$D$9</f>
        <v>0.81560618580896671</v>
      </c>
      <c r="AG609" s="26">
        <f>(100-K609)/100*Z609*1000/'Sq Ft lookup'!$D$9</f>
        <v>0.5729115135254218</v>
      </c>
    </row>
    <row r="610" spans="1:33">
      <c r="A610" t="s">
        <v>2484</v>
      </c>
      <c r="B610" t="s">
        <v>2469</v>
      </c>
      <c r="C610" t="s">
        <v>1808</v>
      </c>
      <c r="D610" t="s">
        <v>2470</v>
      </c>
      <c r="E610" t="s">
        <v>1810</v>
      </c>
      <c r="F610">
        <v>2004</v>
      </c>
      <c r="G610" t="s">
        <v>55</v>
      </c>
      <c r="H610" t="s">
        <v>56</v>
      </c>
      <c r="I610" t="s">
        <v>57</v>
      </c>
      <c r="J610" s="2">
        <v>87.979317787573748</v>
      </c>
      <c r="K610" s="2">
        <v>88.567574799885492</v>
      </c>
      <c r="L610" s="2">
        <v>89.886779956887878</v>
      </c>
      <c r="M610" s="2">
        <v>91.292359083261942</v>
      </c>
      <c r="N610" s="2">
        <v>0</v>
      </c>
      <c r="O610" s="2">
        <v>0</v>
      </c>
      <c r="P610" s="2">
        <v>0</v>
      </c>
      <c r="Q610" s="2">
        <v>0</v>
      </c>
      <c r="R610" s="3">
        <v>31144.439283823525</v>
      </c>
      <c r="S610" s="3">
        <v>26825.487327259194</v>
      </c>
      <c r="T610" s="27" t="s">
        <v>41</v>
      </c>
      <c r="U610" t="s">
        <v>41</v>
      </c>
      <c r="V610">
        <v>3.2056578044672892</v>
      </c>
      <c r="W610" s="3">
        <v>2.7600977626166094</v>
      </c>
      <c r="X610" s="3">
        <v>13.338348817695973</v>
      </c>
      <c r="Y610" s="3">
        <v>11.996560170112016</v>
      </c>
      <c r="Z610" s="3">
        <v>2.3149370796502646</v>
      </c>
      <c r="AA610" s="3">
        <v>2.1822818199948069</v>
      </c>
      <c r="AB610" s="3">
        <v>2.8572956008678991</v>
      </c>
      <c r="AC610" s="3">
        <f t="shared" si="9"/>
        <v>-0.67501378087309227</v>
      </c>
      <c r="AD610" s="21">
        <v>0</v>
      </c>
      <c r="AE610" s="2">
        <f>((Z610*1000)*(O610/100))/'Sq Ft lookup'!$D$9</f>
        <v>0</v>
      </c>
      <c r="AF610" s="26">
        <f>(100-J610)/100*Y610*1000/'Sq Ft lookup'!$D$9</f>
        <v>0.71816154107154762</v>
      </c>
      <c r="AG610" s="26">
        <f>(100-K610)/100*Z610*1000/'Sq Ft lookup'!$D$9</f>
        <v>0.13179952692267516</v>
      </c>
    </row>
    <row r="611" spans="1:33">
      <c r="A611" t="s">
        <v>2485</v>
      </c>
      <c r="B611" t="s">
        <v>2469</v>
      </c>
      <c r="C611" t="s">
        <v>1808</v>
      </c>
      <c r="D611" t="s">
        <v>2470</v>
      </c>
      <c r="E611" t="s">
        <v>1810</v>
      </c>
      <c r="F611">
        <v>2004</v>
      </c>
      <c r="G611" t="s">
        <v>75</v>
      </c>
      <c r="H611" t="s">
        <v>235</v>
      </c>
      <c r="I611" t="s">
        <v>63</v>
      </c>
      <c r="J611" s="2">
        <v>73.085118969774427</v>
      </c>
      <c r="K611" s="2">
        <v>76.346113094932448</v>
      </c>
      <c r="L611" s="2">
        <v>92.484573028696914</v>
      </c>
      <c r="M611" s="2">
        <v>94.448544932591389</v>
      </c>
      <c r="N611" s="2">
        <v>0</v>
      </c>
      <c r="O611" s="2">
        <v>0</v>
      </c>
      <c r="P611" s="2">
        <v>0</v>
      </c>
      <c r="Q611" s="2">
        <v>0</v>
      </c>
      <c r="R611" s="3">
        <v>17628.551238870376</v>
      </c>
      <c r="S611" s="3">
        <v>12903.193877623824</v>
      </c>
      <c r="T611" s="27" t="s">
        <v>41</v>
      </c>
      <c r="U611" t="s">
        <v>41</v>
      </c>
      <c r="V611">
        <v>4.3204806031589866</v>
      </c>
      <c r="W611" s="3">
        <v>3.1909771616658436</v>
      </c>
      <c r="X611" s="3">
        <v>9.322372997302061</v>
      </c>
      <c r="Y611" s="3">
        <v>5.9133310601691154</v>
      </c>
      <c r="Z611" s="3">
        <v>3.6268333738502783</v>
      </c>
      <c r="AA611" s="3">
        <v>3.2734327504830509</v>
      </c>
      <c r="AB611" s="3">
        <v>9.1738968321918275</v>
      </c>
      <c r="AC611" s="3">
        <f t="shared" si="9"/>
        <v>-5.9004640817087761</v>
      </c>
      <c r="AD611" s="21">
        <v>0</v>
      </c>
      <c r="AE611" s="2">
        <f>((Z611*1000)*(O611/100))/'Sq Ft lookup'!$D$9</f>
        <v>0</v>
      </c>
      <c r="AF611" s="26">
        <f>(100-J611)/100*Y611*1000/'Sq Ft lookup'!$D$9</f>
        <v>0.79261255964536548</v>
      </c>
      <c r="AG611" s="26">
        <f>(100-K611)/100*Z611*1000/'Sq Ft lookup'!$D$9</f>
        <v>0.42723459386742557</v>
      </c>
    </row>
    <row r="612" spans="1:33">
      <c r="A612" t="s">
        <v>2486</v>
      </c>
      <c r="B612" t="s">
        <v>2469</v>
      </c>
      <c r="C612" t="s">
        <v>1808</v>
      </c>
      <c r="D612" t="s">
        <v>2470</v>
      </c>
      <c r="E612" t="s">
        <v>1810</v>
      </c>
      <c r="F612">
        <v>2004</v>
      </c>
      <c r="G612" t="s">
        <v>75</v>
      </c>
      <c r="H612" t="s">
        <v>76</v>
      </c>
      <c r="I612" t="s">
        <v>77</v>
      </c>
      <c r="J612" s="2">
        <v>70.997297404940056</v>
      </c>
      <c r="K612" s="2">
        <v>74.683694469108715</v>
      </c>
      <c r="L612" s="2">
        <v>88.014484339021976</v>
      </c>
      <c r="M612" s="2">
        <v>91.321425710954912</v>
      </c>
      <c r="N612" s="2">
        <v>0</v>
      </c>
      <c r="O612" s="2">
        <v>0</v>
      </c>
      <c r="P612" s="2">
        <v>0</v>
      </c>
      <c r="Q612" s="2">
        <v>0</v>
      </c>
      <c r="R612" s="3">
        <v>17333.987709785</v>
      </c>
      <c r="S612" s="3">
        <v>12817.564928953978</v>
      </c>
      <c r="T612" s="27" t="s">
        <v>41</v>
      </c>
      <c r="U612" t="s">
        <v>41</v>
      </c>
      <c r="V612">
        <v>7.8998835594119345</v>
      </c>
      <c r="W612" s="3">
        <v>5.719305456538561</v>
      </c>
      <c r="X612" s="3">
        <v>9.1795342160160249</v>
      </c>
      <c r="Y612" s="3">
        <v>5.8647885823115082</v>
      </c>
      <c r="Z612" s="3">
        <v>5.0797168091307636</v>
      </c>
      <c r="AA612" s="3">
        <v>3.5781512154747532</v>
      </c>
      <c r="AB612" s="3">
        <v>2.6538635889433322</v>
      </c>
      <c r="AC612" s="3">
        <f t="shared" si="9"/>
        <v>0.92428762653142105</v>
      </c>
      <c r="AD612" s="21">
        <v>0</v>
      </c>
      <c r="AE612" s="2">
        <f>((Z612*1000)*(O612/100))/'Sq Ft lookup'!$D$9</f>
        <v>0</v>
      </c>
      <c r="AF612" s="26">
        <f>(100-J612)/100*Y612*1000/'Sq Ft lookup'!$D$9</f>
        <v>0.84708525416177238</v>
      </c>
      <c r="AG612" s="26">
        <f>(100-K612)/100*Z612*1000/'Sq Ft lookup'!$D$9</f>
        <v>0.6404365674818655</v>
      </c>
    </row>
    <row r="613" spans="1:33">
      <c r="A613" t="s">
        <v>2487</v>
      </c>
      <c r="B613" t="s">
        <v>2469</v>
      </c>
      <c r="C613" t="s">
        <v>1808</v>
      </c>
      <c r="D613" t="s">
        <v>2470</v>
      </c>
      <c r="E613" t="s">
        <v>1810</v>
      </c>
      <c r="F613">
        <v>2004</v>
      </c>
      <c r="G613" t="s">
        <v>61</v>
      </c>
      <c r="H613" t="s">
        <v>62</v>
      </c>
      <c r="I613" t="s">
        <v>63</v>
      </c>
      <c r="J613" s="2">
        <v>62.038926683307302</v>
      </c>
      <c r="K613" s="2">
        <v>61.33405369272846</v>
      </c>
      <c r="L613" s="2">
        <v>86.719167662448584</v>
      </c>
      <c r="M613" s="2">
        <v>89.176032069015918</v>
      </c>
      <c r="N613" s="2">
        <v>0</v>
      </c>
      <c r="O613" s="2">
        <v>0</v>
      </c>
      <c r="P613" s="2">
        <v>0</v>
      </c>
      <c r="Q613" s="2">
        <v>0</v>
      </c>
      <c r="R613" s="3">
        <v>15846.947698668402</v>
      </c>
      <c r="S613" s="3">
        <v>12881.51595620763</v>
      </c>
      <c r="T613" s="27" t="s">
        <v>41</v>
      </c>
      <c r="U613" t="s">
        <v>41</v>
      </c>
      <c r="V613">
        <v>2.8550674140434245</v>
      </c>
      <c r="W613" s="3">
        <v>2.3268665106386033</v>
      </c>
      <c r="X613" s="3">
        <v>5.6938181946773598</v>
      </c>
      <c r="Y613" s="3">
        <v>3.8905856882422567</v>
      </c>
      <c r="Z613" s="3">
        <v>3.1816262638278721</v>
      </c>
      <c r="AA613" s="3">
        <v>3.3002044745920998</v>
      </c>
      <c r="AB613" s="3">
        <v>2.2670618044797735</v>
      </c>
      <c r="AC613" s="3">
        <f t="shared" si="9"/>
        <v>1.0331426701123263</v>
      </c>
      <c r="AD613" s="21">
        <v>0</v>
      </c>
      <c r="AE613" s="2">
        <f>((Z613*1000)*(O613/100))/'Sq Ft lookup'!$D$9</f>
        <v>0</v>
      </c>
      <c r="AF613" s="26">
        <f>(100-J613)/100*Y613*1000/'Sq Ft lookup'!$D$9</f>
        <v>0.73551199480199003</v>
      </c>
      <c r="AG613" s="26">
        <f>(100-K613)/100*Z613*1000/'Sq Ft lookup'!$D$9</f>
        <v>0.6126523420666008</v>
      </c>
    </row>
    <row r="614" spans="1:33">
      <c r="A614" t="s">
        <v>2488</v>
      </c>
      <c r="B614" t="s">
        <v>2489</v>
      </c>
      <c r="C614" t="s">
        <v>1808</v>
      </c>
      <c r="D614" t="s">
        <v>2490</v>
      </c>
      <c r="E614" t="s">
        <v>1810</v>
      </c>
      <c r="F614">
        <v>2004</v>
      </c>
      <c r="G614" t="s">
        <v>79</v>
      </c>
      <c r="H614" t="s">
        <v>62</v>
      </c>
      <c r="I614" t="s">
        <v>70</v>
      </c>
      <c r="J614" s="2">
        <v>34.703889501915953</v>
      </c>
      <c r="K614" s="2">
        <v>39.973515361992597</v>
      </c>
      <c r="L614" s="2">
        <v>81.036856047604431</v>
      </c>
      <c r="M614" s="2">
        <v>81.875478407117484</v>
      </c>
      <c r="N614" s="2">
        <v>0</v>
      </c>
      <c r="O614" s="2">
        <v>0</v>
      </c>
      <c r="P614" s="2">
        <v>0</v>
      </c>
      <c r="Q614" s="2">
        <v>0</v>
      </c>
      <c r="R614" s="3">
        <v>13527.393443908944</v>
      </c>
      <c r="S614" s="3">
        <v>12963.97338804709</v>
      </c>
      <c r="T614" s="27" t="s">
        <v>41</v>
      </c>
      <c r="U614" t="s">
        <v>41</v>
      </c>
      <c r="V614">
        <v>3.1139616628297322</v>
      </c>
      <c r="W614" s="3">
        <v>2.9762577046109926</v>
      </c>
      <c r="X614" s="3">
        <v>4.2175740077970918</v>
      </c>
      <c r="Y614" s="3">
        <v>4.2066420339705966</v>
      </c>
      <c r="Z614" s="3">
        <v>3.7305726636957082</v>
      </c>
      <c r="AA614" s="3">
        <v>3.3285878258521819</v>
      </c>
      <c r="AB614" s="3">
        <v>13.625976391458007</v>
      </c>
      <c r="AC614" s="3">
        <f t="shared" si="9"/>
        <v>-10.297388565605825</v>
      </c>
      <c r="AD614" s="21">
        <v>0</v>
      </c>
      <c r="AE614" s="2">
        <f>((Z614*1000)*(O614/100))/'Sq Ft lookup'!$D$9</f>
        <v>0</v>
      </c>
      <c r="AF614" s="26">
        <f>(100-J614)/100*Y614*1000/'Sq Ft lookup'!$D$9</f>
        <v>1.367915154761101</v>
      </c>
      <c r="AG614" s="26">
        <f>(100-K614)/100*Z614*1000/'Sq Ft lookup'!$D$9</f>
        <v>1.1152049934676334</v>
      </c>
    </row>
    <row r="615" spans="1:33">
      <c r="A615" t="s">
        <v>2491</v>
      </c>
      <c r="B615" t="s">
        <v>2489</v>
      </c>
      <c r="C615" t="s">
        <v>1808</v>
      </c>
      <c r="D615" t="s">
        <v>2490</v>
      </c>
      <c r="E615" t="s">
        <v>1810</v>
      </c>
      <c r="F615">
        <v>2004</v>
      </c>
      <c r="G615" t="s">
        <v>81</v>
      </c>
      <c r="H615" t="s">
        <v>82</v>
      </c>
      <c r="I615" t="s">
        <v>77</v>
      </c>
      <c r="J615" s="2">
        <v>49.263990408631223</v>
      </c>
      <c r="K615" s="2">
        <v>50.821934433964103</v>
      </c>
      <c r="L615" s="2">
        <v>75.307904740673877</v>
      </c>
      <c r="M615" s="2">
        <v>75.710394417220556</v>
      </c>
      <c r="N615" s="2">
        <v>0</v>
      </c>
      <c r="O615" s="2">
        <v>0</v>
      </c>
      <c r="P615" s="2">
        <v>0</v>
      </c>
      <c r="Q615" s="2">
        <v>0</v>
      </c>
      <c r="R615" s="3">
        <v>13762.225294211981</v>
      </c>
      <c r="S615" s="3">
        <v>13536.503271412368</v>
      </c>
      <c r="T615" s="27" t="s">
        <v>41</v>
      </c>
      <c r="U615" t="s">
        <v>41</v>
      </c>
      <c r="V615">
        <v>6.3855023846112013</v>
      </c>
      <c r="W615" s="3">
        <v>6.2814238375510163</v>
      </c>
      <c r="X615" s="3">
        <v>4.8387213398126958</v>
      </c>
      <c r="Y615" s="3">
        <v>4.8387440114181626</v>
      </c>
      <c r="Z615" s="3">
        <v>3.3588140085911093</v>
      </c>
      <c r="AA615" s="3">
        <v>3.2298267830414589</v>
      </c>
      <c r="AB615" s="3">
        <v>12.154189454042266</v>
      </c>
      <c r="AC615" s="3">
        <f t="shared" si="9"/>
        <v>-8.9243626710008073</v>
      </c>
      <c r="AD615" s="21">
        <v>0</v>
      </c>
      <c r="AE615" s="2">
        <f>((Z615*1000)*(O615/100))/'Sq Ft lookup'!$D$9</f>
        <v>0</v>
      </c>
      <c r="AF615" s="26">
        <f>(100-J615)/100*Y615*1000/'Sq Ft lookup'!$D$9</f>
        <v>1.2226024032544329</v>
      </c>
      <c r="AG615" s="26">
        <f>(100-K615)/100*Z615*1000/'Sq Ft lookup'!$D$9</f>
        <v>0.82260943993333402</v>
      </c>
    </row>
    <row r="616" spans="1:33">
      <c r="A616" t="s">
        <v>2492</v>
      </c>
      <c r="B616" t="s">
        <v>2489</v>
      </c>
      <c r="C616" t="s">
        <v>1808</v>
      </c>
      <c r="D616" t="s">
        <v>2490</v>
      </c>
      <c r="E616" t="s">
        <v>1810</v>
      </c>
      <c r="F616">
        <v>2004</v>
      </c>
      <c r="G616" t="s">
        <v>59</v>
      </c>
      <c r="H616" t="s">
        <v>44</v>
      </c>
      <c r="I616" t="s">
        <v>45</v>
      </c>
      <c r="J616" s="2">
        <v>42.609028884102372</v>
      </c>
      <c r="K616" s="2">
        <v>42.613077078161176</v>
      </c>
      <c r="L616" s="2">
        <v>83.241055456591212</v>
      </c>
      <c r="M616" s="2">
        <v>83.298376022794912</v>
      </c>
      <c r="N616" s="2">
        <v>0</v>
      </c>
      <c r="O616" s="2">
        <v>0</v>
      </c>
      <c r="P616" s="2">
        <v>0</v>
      </c>
      <c r="Q616" s="2">
        <v>0</v>
      </c>
      <c r="R616" s="3">
        <v>16564.502612862863</v>
      </c>
      <c r="S616" s="3">
        <v>16496.883990785787</v>
      </c>
      <c r="T616" s="27" t="s">
        <v>41</v>
      </c>
      <c r="U616" t="s">
        <v>41</v>
      </c>
      <c r="V616">
        <v>2.3657779567548678</v>
      </c>
      <c r="W616" s="3">
        <v>2.3576864556730457</v>
      </c>
      <c r="X616" s="3">
        <v>5.5641045796722031</v>
      </c>
      <c r="Y616" s="3">
        <v>5.5635273544480262</v>
      </c>
      <c r="Z616" s="3">
        <v>4.960509475755666</v>
      </c>
      <c r="AA616" s="3">
        <v>4.9601765284712815</v>
      </c>
      <c r="AB616" s="3">
        <v>2.2108618105567093</v>
      </c>
      <c r="AC616" s="3">
        <f t="shared" si="9"/>
        <v>2.7493147179145723</v>
      </c>
      <c r="AD616" s="21">
        <v>0</v>
      </c>
      <c r="AE616" s="2">
        <f>((Z616*1000)*(O616/100))/'Sq Ft lookup'!$D$9</f>
        <v>0</v>
      </c>
      <c r="AF616" s="26">
        <f>(100-J616)/100*Y616*1000/'Sq Ft lookup'!$D$9</f>
        <v>1.5901207056854234</v>
      </c>
      <c r="AG616" s="26">
        <f>(100-K616)/100*Z616*1000/'Sq Ft lookup'!$D$9</f>
        <v>1.4176711899314818</v>
      </c>
    </row>
    <row r="617" spans="1:33">
      <c r="A617" t="s">
        <v>2493</v>
      </c>
      <c r="B617" t="s">
        <v>2489</v>
      </c>
      <c r="C617" t="s">
        <v>1808</v>
      </c>
      <c r="D617" t="s">
        <v>2490</v>
      </c>
      <c r="E617" t="s">
        <v>1810</v>
      </c>
      <c r="F617">
        <v>2004</v>
      </c>
      <c r="G617" t="s">
        <v>68</v>
      </c>
      <c r="H617" t="s">
        <v>69</v>
      </c>
      <c r="I617" t="s">
        <v>70</v>
      </c>
      <c r="J617" s="2">
        <v>55.804491425904004</v>
      </c>
      <c r="K617" s="2">
        <v>60.030763948187271</v>
      </c>
      <c r="L617" s="2">
        <v>89.553948939331491</v>
      </c>
      <c r="M617" s="2">
        <v>89.962862597591226</v>
      </c>
      <c r="N617" s="2">
        <v>0</v>
      </c>
      <c r="O617" s="2">
        <v>0</v>
      </c>
      <c r="P617" s="2">
        <v>0</v>
      </c>
      <c r="Q617" s="2">
        <v>0</v>
      </c>
      <c r="R617" s="3">
        <v>8693.249326910096</v>
      </c>
      <c r="S617" s="3">
        <v>8371.2865963009153</v>
      </c>
      <c r="T617" s="27" t="s">
        <v>41</v>
      </c>
      <c r="U617" t="s">
        <v>41</v>
      </c>
      <c r="V617">
        <v>0.97107885003977579</v>
      </c>
      <c r="W617" s="3">
        <v>0.93306791712399706</v>
      </c>
      <c r="X617" s="3">
        <v>3.0297415923792022</v>
      </c>
      <c r="Y617" s="3">
        <v>3.0295654915966028</v>
      </c>
      <c r="Z617" s="3">
        <v>1.6814497835899918</v>
      </c>
      <c r="AA617" s="3">
        <v>1.4821265077791801</v>
      </c>
      <c r="AB617" s="3">
        <v>3.1584575216435367</v>
      </c>
      <c r="AC617" s="3">
        <f t="shared" si="9"/>
        <v>-1.6763310138643566</v>
      </c>
      <c r="AD617" s="21">
        <v>0</v>
      </c>
      <c r="AE617" s="2">
        <f>((Z617*1000)*(O617/100))/'Sq Ft lookup'!$D$9</f>
        <v>0</v>
      </c>
      <c r="AF617" s="26">
        <f>(100-J617)/100*Y617*1000/'Sq Ft lookup'!$D$9</f>
        <v>0.6667987433249154</v>
      </c>
      <c r="AG617" s="26">
        <f>(100-K617)/100*Z617*1000/'Sq Ft lookup'!$D$9</f>
        <v>0.33469254636243928</v>
      </c>
    </row>
    <row r="618" spans="1:33">
      <c r="A618" t="s">
        <v>2494</v>
      </c>
      <c r="B618" t="s">
        <v>2489</v>
      </c>
      <c r="C618" t="s">
        <v>1808</v>
      </c>
      <c r="D618" t="s">
        <v>2490</v>
      </c>
      <c r="E618" t="s">
        <v>1810</v>
      </c>
      <c r="F618">
        <v>2004</v>
      </c>
      <c r="G618" t="s">
        <v>47</v>
      </c>
      <c r="H618" t="s">
        <v>220</v>
      </c>
      <c r="I618" t="s">
        <v>57</v>
      </c>
      <c r="J618" s="2">
        <v>61.574946308940561</v>
      </c>
      <c r="K618" s="2">
        <v>62.001132732562247</v>
      </c>
      <c r="L618" s="2">
        <v>87.688339503566652</v>
      </c>
      <c r="M618" s="2">
        <v>87.849968485072452</v>
      </c>
      <c r="N618" s="2">
        <v>0</v>
      </c>
      <c r="O618" s="2">
        <v>0</v>
      </c>
      <c r="P618" s="2">
        <v>0</v>
      </c>
      <c r="Q618" s="2">
        <v>0</v>
      </c>
      <c r="R618" s="3">
        <v>30027.839399099215</v>
      </c>
      <c r="S618" s="3">
        <v>29652.063902345813</v>
      </c>
      <c r="T618" s="27" t="s">
        <v>41</v>
      </c>
      <c r="U618" t="s">
        <v>41</v>
      </c>
      <c r="V618">
        <v>6.1148089673453976</v>
      </c>
      <c r="W618" s="3">
        <v>6.034536040171294</v>
      </c>
      <c r="X618" s="3">
        <v>14.922104803599677</v>
      </c>
      <c r="Y618" s="3">
        <v>14.921987261901634</v>
      </c>
      <c r="Z618" s="3">
        <v>13.639980625004952</v>
      </c>
      <c r="AA618" s="3">
        <v>13.639708427480803</v>
      </c>
      <c r="AB618" s="3">
        <v>3.6042441318631582</v>
      </c>
      <c r="AC618" s="3">
        <f t="shared" si="9"/>
        <v>10.035464295617645</v>
      </c>
      <c r="AD618" s="21">
        <v>0</v>
      </c>
      <c r="AE618" s="2">
        <f>((Z618*1000)*(O618/100))/'Sq Ft lookup'!$D$9</f>
        <v>0</v>
      </c>
      <c r="AF618" s="26">
        <f>(100-J618)/100*Y618*1000/'Sq Ft lookup'!$D$9</f>
        <v>2.8554689328479848</v>
      </c>
      <c r="AG618" s="26">
        <f>(100-K618)/100*Z618*1000/'Sq Ft lookup'!$D$9</f>
        <v>2.5811942893425588</v>
      </c>
    </row>
    <row r="619" spans="1:33">
      <c r="A619" t="s">
        <v>2495</v>
      </c>
      <c r="B619" t="s">
        <v>2489</v>
      </c>
      <c r="C619" t="s">
        <v>1808</v>
      </c>
      <c r="D619" t="s">
        <v>2490</v>
      </c>
      <c r="E619" t="s">
        <v>1810</v>
      </c>
      <c r="F619">
        <v>2004</v>
      </c>
      <c r="G619" t="s">
        <v>47</v>
      </c>
      <c r="H619" t="s">
        <v>39</v>
      </c>
      <c r="I619" t="s">
        <v>40</v>
      </c>
      <c r="J619" s="2">
        <v>89.124152943842589</v>
      </c>
      <c r="K619" s="2">
        <v>90.946429520467149</v>
      </c>
      <c r="L619" s="2">
        <v>95.897029902181586</v>
      </c>
      <c r="M619" s="2">
        <v>95.953265115584728</v>
      </c>
      <c r="N619" s="2">
        <v>0</v>
      </c>
      <c r="O619" s="2">
        <v>0</v>
      </c>
      <c r="P619" s="2">
        <v>0</v>
      </c>
      <c r="Q619" s="2">
        <v>0</v>
      </c>
      <c r="R619" s="3">
        <v>30488.33448645052</v>
      </c>
      <c r="S619" s="3">
        <v>30104.929497239475</v>
      </c>
      <c r="T619" s="27" t="s">
        <v>41</v>
      </c>
      <c r="U619" t="s">
        <v>41</v>
      </c>
      <c r="V619">
        <v>4.7452886077079546</v>
      </c>
      <c r="W619" s="3">
        <v>4.6802538612921056</v>
      </c>
      <c r="X619" s="3">
        <v>15.122328096247418</v>
      </c>
      <c r="Y619" s="3">
        <v>15.122280002273508</v>
      </c>
      <c r="Z619" s="3">
        <v>2.3061072481199121</v>
      </c>
      <c r="AA619" s="3">
        <v>1.8506048684016165</v>
      </c>
      <c r="AB619" s="3">
        <v>5.0935446672559017</v>
      </c>
      <c r="AC619" s="3">
        <f t="shared" si="9"/>
        <v>-3.2429397988542852</v>
      </c>
      <c r="AD619" s="21">
        <v>0</v>
      </c>
      <c r="AE619" s="2">
        <f>((Z619*1000)*(O619/100))/'Sq Ft lookup'!$D$9</f>
        <v>0</v>
      </c>
      <c r="AF619" s="26">
        <f>(100-J619)/100*Y619*1000/'Sq Ft lookup'!$D$9</f>
        <v>0.81906177512507183</v>
      </c>
      <c r="AG619" s="26">
        <f>(100-K619)/100*Z619*1000/'Sq Ft lookup'!$D$9</f>
        <v>0.10397661605684849</v>
      </c>
    </row>
    <row r="620" spans="1:33">
      <c r="A620" t="s">
        <v>2496</v>
      </c>
      <c r="B620" t="s">
        <v>2489</v>
      </c>
      <c r="C620" t="s">
        <v>1808</v>
      </c>
      <c r="D620" t="s">
        <v>2490</v>
      </c>
      <c r="E620" t="s">
        <v>1810</v>
      </c>
      <c r="F620">
        <v>2004</v>
      </c>
      <c r="G620" t="s">
        <v>49</v>
      </c>
      <c r="H620" t="s">
        <v>44</v>
      </c>
      <c r="I620" t="s">
        <v>45</v>
      </c>
      <c r="J620" s="2">
        <v>41.246073049170192</v>
      </c>
      <c r="K620" s="2">
        <v>41.24842513565158</v>
      </c>
      <c r="L620" s="2">
        <v>82.025857603621603</v>
      </c>
      <c r="M620" s="2">
        <v>82.056170107481023</v>
      </c>
      <c r="N620" s="2">
        <v>0</v>
      </c>
      <c r="O620" s="2">
        <v>0</v>
      </c>
      <c r="P620" s="2">
        <v>0</v>
      </c>
      <c r="Q620" s="2">
        <v>0</v>
      </c>
      <c r="R620" s="3">
        <v>17983.138507723903</v>
      </c>
      <c r="S620" s="3">
        <v>17947.508993070158</v>
      </c>
      <c r="T620" s="27" t="s">
        <v>41</v>
      </c>
      <c r="U620" t="s">
        <v>41</v>
      </c>
      <c r="V620">
        <v>2.5258614706390095</v>
      </c>
      <c r="W620" s="3">
        <v>2.5216012731401105</v>
      </c>
      <c r="X620" s="3">
        <v>5.5391441387833522</v>
      </c>
      <c r="Y620" s="3">
        <v>5.5385161477152396</v>
      </c>
      <c r="Z620" s="3">
        <v>5.063168266121103</v>
      </c>
      <c r="AA620" s="3">
        <v>5.062817380877914</v>
      </c>
      <c r="AB620" s="3">
        <v>2.4624932549018195</v>
      </c>
      <c r="AC620" s="3">
        <f t="shared" si="9"/>
        <v>2.6003241259760945</v>
      </c>
      <c r="AD620" s="21">
        <v>0</v>
      </c>
      <c r="AE620" s="2">
        <f>((Z620*1000)*(O620/100))/'Sq Ft lookup'!$D$9</f>
        <v>0</v>
      </c>
      <c r="AF620" s="26">
        <f>(100-J620)/100*Y620*1000/'Sq Ft lookup'!$D$9</f>
        <v>1.6205656033807394</v>
      </c>
      <c r="AG620" s="26">
        <f>(100-K620)/100*Z620*1000/'Sq Ft lookup'!$D$9</f>
        <v>1.4814198677181631</v>
      </c>
    </row>
    <row r="621" spans="1:33">
      <c r="A621" t="s">
        <v>2497</v>
      </c>
      <c r="B621" t="s">
        <v>2489</v>
      </c>
      <c r="C621" t="s">
        <v>1808</v>
      </c>
      <c r="D621" t="s">
        <v>2490</v>
      </c>
      <c r="E621" t="s">
        <v>1810</v>
      </c>
      <c r="F621">
        <v>2004</v>
      </c>
      <c r="G621" t="s">
        <v>65</v>
      </c>
      <c r="H621" t="s">
        <v>230</v>
      </c>
      <c r="I621" t="s">
        <v>63</v>
      </c>
      <c r="J621" s="2">
        <v>83.015587882706299</v>
      </c>
      <c r="K621" s="2">
        <v>86.027316628332471</v>
      </c>
      <c r="L621" s="2">
        <v>94.494977536538471</v>
      </c>
      <c r="M621" s="2">
        <v>94.633670944282628</v>
      </c>
      <c r="N621" s="2">
        <v>0</v>
      </c>
      <c r="O621" s="2">
        <v>0</v>
      </c>
      <c r="P621" s="2">
        <v>0</v>
      </c>
      <c r="Q621" s="2">
        <v>0</v>
      </c>
      <c r="R621" s="3">
        <v>25260.711841196913</v>
      </c>
      <c r="S621" s="3">
        <v>24750.7717280051</v>
      </c>
      <c r="T621" s="27" t="s">
        <v>41</v>
      </c>
      <c r="U621" t="s">
        <v>41</v>
      </c>
      <c r="V621">
        <v>4.7467400269692783</v>
      </c>
      <c r="W621" s="3">
        <v>4.6271561570992867</v>
      </c>
      <c r="X621" s="3">
        <v>12.295737055752793</v>
      </c>
      <c r="Y621" s="3">
        <v>12.294558561015624</v>
      </c>
      <c r="Z621" s="3">
        <v>2.9139464191866518</v>
      </c>
      <c r="AA621" s="3">
        <v>2.3064918952200513</v>
      </c>
      <c r="AB621" s="3">
        <v>3.7016462201853555</v>
      </c>
      <c r="AC621" s="3">
        <f t="shared" si="9"/>
        <v>-1.3951543249653042</v>
      </c>
      <c r="AD621" s="21">
        <v>0</v>
      </c>
      <c r="AE621" s="2">
        <f>((Z621*1000)*(O621/100))/'Sq Ft lookup'!$D$9</f>
        <v>0</v>
      </c>
      <c r="AF621" s="26">
        <f>(100-J621)/100*Y621*1000/'Sq Ft lookup'!$D$9</f>
        <v>1.0399195687275435</v>
      </c>
      <c r="AG621" s="26">
        <f>(100-K621)/100*Z621*1000/'Sq Ft lookup'!$D$9</f>
        <v>0.20276718464790572</v>
      </c>
    </row>
    <row r="622" spans="1:33">
      <c r="A622" t="s">
        <v>2498</v>
      </c>
      <c r="B622" t="s">
        <v>2489</v>
      </c>
      <c r="C622" t="s">
        <v>1808</v>
      </c>
      <c r="D622" t="s">
        <v>2490</v>
      </c>
      <c r="E622" t="s">
        <v>1810</v>
      </c>
      <c r="F622">
        <v>2004</v>
      </c>
      <c r="G622" t="s">
        <v>65</v>
      </c>
      <c r="H622" t="s">
        <v>66</v>
      </c>
      <c r="I622" t="s">
        <v>57</v>
      </c>
      <c r="J622" s="2">
        <v>83.067167537797602</v>
      </c>
      <c r="K622" s="2">
        <v>85.74580323833645</v>
      </c>
      <c r="L622" s="2">
        <v>91.016319602997413</v>
      </c>
      <c r="M622" s="2">
        <v>91.172701226125753</v>
      </c>
      <c r="N622" s="2">
        <v>0</v>
      </c>
      <c r="O622" s="2">
        <v>0</v>
      </c>
      <c r="P622" s="2">
        <v>0</v>
      </c>
      <c r="Q622" s="2">
        <v>0</v>
      </c>
      <c r="R622" s="3">
        <v>25640.398614560756</v>
      </c>
      <c r="S622" s="3">
        <v>25186.758803978631</v>
      </c>
      <c r="T622" s="27" t="s">
        <v>41</v>
      </c>
      <c r="U622" t="s">
        <v>41</v>
      </c>
      <c r="V622">
        <v>2.6434249663986624</v>
      </c>
      <c r="W622" s="3">
        <v>2.597411136892898</v>
      </c>
      <c r="X622" s="3">
        <v>12.381625210582573</v>
      </c>
      <c r="Y622" s="3">
        <v>12.380919676928855</v>
      </c>
      <c r="Z622" s="3">
        <v>2.8703243199116906</v>
      </c>
      <c r="AA622" s="3">
        <v>2.3563603965437161</v>
      </c>
      <c r="AB622" s="3">
        <v>3.298748470950541</v>
      </c>
      <c r="AC622" s="3">
        <f t="shared" si="9"/>
        <v>-0.94238807440682493</v>
      </c>
      <c r="AD622" s="21">
        <v>0</v>
      </c>
      <c r="AE622" s="2">
        <f>((Z622*1000)*(O622/100))/'Sq Ft lookup'!$D$9</f>
        <v>0</v>
      </c>
      <c r="AF622" s="26">
        <f>(100-J622)/100*Y622*1000/'Sq Ft lookup'!$D$9</f>
        <v>1.0440440170190306</v>
      </c>
      <c r="AG622" s="26">
        <f>(100-K622)/100*Z622*1000/'Sq Ft lookup'!$D$9</f>
        <v>0.20375581486956851</v>
      </c>
    </row>
    <row r="623" spans="1:33">
      <c r="A623" t="s">
        <v>2499</v>
      </c>
      <c r="B623" t="s">
        <v>2489</v>
      </c>
      <c r="C623" t="s">
        <v>1808</v>
      </c>
      <c r="D623" t="s">
        <v>2490</v>
      </c>
      <c r="E623" t="s">
        <v>1810</v>
      </c>
      <c r="F623">
        <v>2004</v>
      </c>
      <c r="G623" t="s">
        <v>72</v>
      </c>
      <c r="H623" t="s">
        <v>73</v>
      </c>
      <c r="I623" t="s">
        <v>63</v>
      </c>
      <c r="J623" s="2">
        <v>77.102255561050526</v>
      </c>
      <c r="K623" s="2">
        <v>79.157420854295097</v>
      </c>
      <c r="L623" s="2">
        <v>89.463329290194622</v>
      </c>
      <c r="M623" s="2">
        <v>89.741146127618947</v>
      </c>
      <c r="N623" s="2">
        <v>0</v>
      </c>
      <c r="O623" s="2">
        <v>0</v>
      </c>
      <c r="P623" s="2">
        <v>0</v>
      </c>
      <c r="Q623" s="2">
        <v>0</v>
      </c>
      <c r="R623" s="3">
        <v>15125.518602562699</v>
      </c>
      <c r="S623" s="3">
        <v>14763.735918027876</v>
      </c>
      <c r="T623" s="27" t="s">
        <v>41</v>
      </c>
      <c r="U623" t="s">
        <v>41</v>
      </c>
      <c r="V623">
        <v>4.3410879976129708</v>
      </c>
      <c r="W623" s="3">
        <v>4.2266337625243482</v>
      </c>
      <c r="X623" s="3">
        <v>7.5763389129633678</v>
      </c>
      <c r="Y623" s="3">
        <v>7.5763328851394673</v>
      </c>
      <c r="Z623" s="3">
        <v>2.5952938931031015</v>
      </c>
      <c r="AA623" s="3">
        <v>2.2873733765006419</v>
      </c>
      <c r="AB623" s="3">
        <v>4.0008642597236577</v>
      </c>
      <c r="AC623" s="3">
        <f t="shared" si="9"/>
        <v>-1.7134908832230158</v>
      </c>
      <c r="AD623" s="21">
        <v>0</v>
      </c>
      <c r="AE623" s="2">
        <f>((Z623*1000)*(O623/100))/'Sq Ft lookup'!$D$9</f>
        <v>0</v>
      </c>
      <c r="AF623" s="26">
        <f>(100-J623)/100*Y623*1000/'Sq Ft lookup'!$D$9</f>
        <v>0.86394887543990162</v>
      </c>
      <c r="AG623" s="26">
        <f>(100-K623)/100*Z623*1000/'Sq Ft lookup'!$D$9</f>
        <v>0.26938554966815736</v>
      </c>
    </row>
    <row r="624" spans="1:33">
      <c r="A624" t="s">
        <v>2500</v>
      </c>
      <c r="B624" t="s">
        <v>2489</v>
      </c>
      <c r="C624" t="s">
        <v>1808</v>
      </c>
      <c r="D624" t="s">
        <v>2490</v>
      </c>
      <c r="E624" t="s">
        <v>1810</v>
      </c>
      <c r="F624">
        <v>2004</v>
      </c>
      <c r="G624" t="s">
        <v>38</v>
      </c>
      <c r="H624" t="s">
        <v>39</v>
      </c>
      <c r="I624" t="s">
        <v>40</v>
      </c>
      <c r="J624" s="2">
        <v>89.621999301413226</v>
      </c>
      <c r="K624" s="2">
        <v>91.270184033105622</v>
      </c>
      <c r="L624" s="2">
        <v>95.020041739674639</v>
      </c>
      <c r="M624" s="2">
        <v>95.066398830241511</v>
      </c>
      <c r="N624" s="2">
        <v>0</v>
      </c>
      <c r="O624" s="2">
        <v>0</v>
      </c>
      <c r="P624" s="2">
        <v>0</v>
      </c>
      <c r="Q624" s="2">
        <v>0</v>
      </c>
      <c r="R624" s="3">
        <v>35112.388262385881</v>
      </c>
      <c r="S624" s="3">
        <v>34807.408718509236</v>
      </c>
      <c r="T624" s="27" t="s">
        <v>41</v>
      </c>
      <c r="U624" t="s">
        <v>41</v>
      </c>
      <c r="V624">
        <v>5.4796329964193475</v>
      </c>
      <c r="W624" s="3">
        <v>5.4286254104254184</v>
      </c>
      <c r="X624" s="3">
        <v>14.387967924119048</v>
      </c>
      <c r="Y624" s="3">
        <v>14.387777206501667</v>
      </c>
      <c r="Z624" s="3">
        <v>2.2472111736394722</v>
      </c>
      <c r="AA624" s="3">
        <v>1.814180478440204</v>
      </c>
      <c r="AB624" s="3">
        <v>13.082195885840315</v>
      </c>
      <c r="AC624" s="3">
        <f t="shared" si="9"/>
        <v>-11.268015407400112</v>
      </c>
      <c r="AD624" s="21">
        <v>0</v>
      </c>
      <c r="AE624" s="2">
        <f>((Z624*1000)*(O624/100))/'Sq Ft lookup'!$D$9</f>
        <v>0</v>
      </c>
      <c r="AF624" s="26">
        <f>(100-J624)/100*Y624*1000/'Sq Ft lookup'!$D$9</f>
        <v>0.7436073799810019</v>
      </c>
      <c r="AG624" s="26">
        <f>(100-K624)/100*Z624*1000/'Sq Ft lookup'!$D$9</f>
        <v>9.7697908289946803E-2</v>
      </c>
    </row>
    <row r="625" spans="1:33">
      <c r="A625" t="s">
        <v>2501</v>
      </c>
      <c r="B625" t="s">
        <v>2489</v>
      </c>
      <c r="C625" t="s">
        <v>1808</v>
      </c>
      <c r="D625" t="s">
        <v>2490</v>
      </c>
      <c r="E625" t="s">
        <v>1810</v>
      </c>
      <c r="F625">
        <v>2004</v>
      </c>
      <c r="G625" t="s">
        <v>43</v>
      </c>
      <c r="H625" t="s">
        <v>44</v>
      </c>
      <c r="I625" t="s">
        <v>45</v>
      </c>
      <c r="J625" s="2">
        <v>74.063979034004305</v>
      </c>
      <c r="K625" s="2">
        <v>74.607038386604714</v>
      </c>
      <c r="L625" s="2">
        <v>87.267357878690333</v>
      </c>
      <c r="M625" s="2">
        <v>87.356095890517309</v>
      </c>
      <c r="N625" s="2">
        <v>0</v>
      </c>
      <c r="O625" s="2">
        <v>0</v>
      </c>
      <c r="P625" s="2">
        <v>0</v>
      </c>
      <c r="Q625" s="2">
        <v>0</v>
      </c>
      <c r="R625" s="3">
        <v>23911.823202325231</v>
      </c>
      <c r="S625" s="3">
        <v>23723.959381532131</v>
      </c>
      <c r="T625" s="27" t="s">
        <v>41</v>
      </c>
      <c r="U625" t="s">
        <v>41</v>
      </c>
      <c r="V625">
        <v>6.7606817440389229</v>
      </c>
      <c r="W625" s="3">
        <v>6.7135667768013754</v>
      </c>
      <c r="X625" s="3">
        <v>13.488001810492609</v>
      </c>
      <c r="Y625" s="3">
        <v>13.48777236575865</v>
      </c>
      <c r="Z625" s="3">
        <v>12.168048645511167</v>
      </c>
      <c r="AA625" s="3">
        <v>12.167819793421843</v>
      </c>
      <c r="AB625" s="3">
        <v>4.9623989209471304</v>
      </c>
      <c r="AC625" s="3">
        <f t="shared" si="9"/>
        <v>7.2054208724747131</v>
      </c>
      <c r="AD625" s="21">
        <v>0</v>
      </c>
      <c r="AE625" s="2">
        <f>((Z625*1000)*(O625/100))/'Sq Ft lookup'!$D$9</f>
        <v>0</v>
      </c>
      <c r="AF625" s="26">
        <f>(100-J625)/100*Y625*1000/'Sq Ft lookup'!$D$9</f>
        <v>1.7421272254128173</v>
      </c>
      <c r="AG625" s="26">
        <f>(100-K625)/100*Z625*1000/'Sq Ft lookup'!$D$9</f>
        <v>1.5387589251264522</v>
      </c>
    </row>
    <row r="626" spans="1:33">
      <c r="A626" t="s">
        <v>2502</v>
      </c>
      <c r="B626" t="s">
        <v>2489</v>
      </c>
      <c r="C626" t="s">
        <v>1808</v>
      </c>
      <c r="D626" t="s">
        <v>2490</v>
      </c>
      <c r="E626" t="s">
        <v>1810</v>
      </c>
      <c r="F626">
        <v>2004</v>
      </c>
      <c r="G626" t="s">
        <v>51</v>
      </c>
      <c r="H626" t="s">
        <v>52</v>
      </c>
      <c r="I626" t="s">
        <v>53</v>
      </c>
      <c r="J626" s="2">
        <v>85.344751714074945</v>
      </c>
      <c r="K626" s="2">
        <v>87.26787638788052</v>
      </c>
      <c r="L626" s="2">
        <v>92.519569019614863</v>
      </c>
      <c r="M626" s="2">
        <v>92.624577706962768</v>
      </c>
      <c r="N626" s="2">
        <v>0</v>
      </c>
      <c r="O626" s="2">
        <v>0</v>
      </c>
      <c r="P626" s="2">
        <v>0</v>
      </c>
      <c r="Q626" s="2">
        <v>0</v>
      </c>
      <c r="R626" s="3">
        <v>19936.852705331494</v>
      </c>
      <c r="S626" s="3">
        <v>19648.60452020551</v>
      </c>
      <c r="T626" s="27" t="s">
        <v>41</v>
      </c>
      <c r="U626" t="s">
        <v>41</v>
      </c>
      <c r="V626">
        <v>3.0739413552637282</v>
      </c>
      <c r="W626" s="3">
        <v>3.030793321818225</v>
      </c>
      <c r="X626" s="3">
        <v>9.4982747255338005</v>
      </c>
      <c r="Y626" s="3">
        <v>9.4982793825120844</v>
      </c>
      <c r="Z626" s="3">
        <v>2.9682272427061842</v>
      </c>
      <c r="AA626" s="3">
        <v>2.9194354611899436</v>
      </c>
      <c r="AB626" s="3">
        <v>5.0607457477586335</v>
      </c>
      <c r="AC626" s="3">
        <f t="shared" si="9"/>
        <v>-2.1413102865686899</v>
      </c>
      <c r="AD626" s="21">
        <v>0</v>
      </c>
      <c r="AE626" s="2">
        <f>((Z626*1000)*(O626/100))/'Sq Ft lookup'!$D$9</f>
        <v>0</v>
      </c>
      <c r="AF626" s="26">
        <f>(100-J626)/100*Y626*1000/'Sq Ft lookup'!$D$9</f>
        <v>0.69322531195118287</v>
      </c>
      <c r="AG626" s="26">
        <f>(100-K626)/100*Z626*1000/'Sq Ft lookup'!$D$9</f>
        <v>0.18820635539340491</v>
      </c>
    </row>
    <row r="627" spans="1:33">
      <c r="A627" t="s">
        <v>2503</v>
      </c>
      <c r="B627" t="s">
        <v>2489</v>
      </c>
      <c r="C627" t="s">
        <v>1808</v>
      </c>
      <c r="D627" t="s">
        <v>2490</v>
      </c>
      <c r="E627" t="s">
        <v>1810</v>
      </c>
      <c r="F627">
        <v>2004</v>
      </c>
      <c r="G627" t="s">
        <v>55</v>
      </c>
      <c r="H627" t="s">
        <v>225</v>
      </c>
      <c r="I627" t="s">
        <v>40</v>
      </c>
      <c r="J627" s="2">
        <v>86.611246471943133</v>
      </c>
      <c r="K627" s="2">
        <v>88.25073047489316</v>
      </c>
      <c r="L627" s="2">
        <v>81.698082504593074</v>
      </c>
      <c r="M627" s="2">
        <v>81.881968980363979</v>
      </c>
      <c r="N627" s="2">
        <v>0</v>
      </c>
      <c r="O627" s="2">
        <v>0</v>
      </c>
      <c r="P627" s="2">
        <v>0</v>
      </c>
      <c r="Q627" s="2">
        <v>0</v>
      </c>
      <c r="R627" s="3">
        <v>31646.148598219042</v>
      </c>
      <c r="S627" s="3">
        <v>31344.709123201032</v>
      </c>
      <c r="T627" s="27" t="s">
        <v>41</v>
      </c>
      <c r="U627" t="s">
        <v>41</v>
      </c>
      <c r="V627">
        <v>14.317704452960751</v>
      </c>
      <c r="W627" s="3">
        <v>14.1738512912997</v>
      </c>
      <c r="X627" s="3">
        <v>13.43385600500765</v>
      </c>
      <c r="Y627" s="3">
        <v>13.433853895435613</v>
      </c>
      <c r="Z627" s="3">
        <v>9.1782465545441667</v>
      </c>
      <c r="AA627" s="3">
        <v>9.1782810886443222</v>
      </c>
      <c r="AB627" s="3">
        <v>3.4040027568171696</v>
      </c>
      <c r="AC627" s="3">
        <f t="shared" si="9"/>
        <v>5.7742783318271531</v>
      </c>
      <c r="AD627" s="21">
        <v>0</v>
      </c>
      <c r="AE627" s="2">
        <f>((Z627*1000)*(O627/100))/'Sq Ft lookup'!$D$9</f>
        <v>0</v>
      </c>
      <c r="AF627" s="26">
        <f>(100-J627)/100*Y627*1000/'Sq Ft lookup'!$D$9</f>
        <v>0.89572987419279915</v>
      </c>
      <c r="AG627" s="26">
        <f>(100-K627)/100*Z627*1000/'Sq Ft lookup'!$D$9</f>
        <v>0.53704030148019233</v>
      </c>
    </row>
    <row r="628" spans="1:33">
      <c r="A628" t="s">
        <v>2504</v>
      </c>
      <c r="B628" t="s">
        <v>2489</v>
      </c>
      <c r="C628" t="s">
        <v>1808</v>
      </c>
      <c r="D628" t="s">
        <v>2490</v>
      </c>
      <c r="E628" t="s">
        <v>1810</v>
      </c>
      <c r="F628">
        <v>2004</v>
      </c>
      <c r="G628" t="s">
        <v>55</v>
      </c>
      <c r="H628" t="s">
        <v>56</v>
      </c>
      <c r="I628" t="s">
        <v>57</v>
      </c>
      <c r="J628" s="2">
        <v>87.979317787573748</v>
      </c>
      <c r="K628" s="2">
        <v>89.754413177947001</v>
      </c>
      <c r="L628" s="2">
        <v>89.886779956887878</v>
      </c>
      <c r="M628" s="2">
        <v>89.984949904392039</v>
      </c>
      <c r="N628" s="2">
        <v>0</v>
      </c>
      <c r="O628" s="2">
        <v>0</v>
      </c>
      <c r="P628" s="2">
        <v>0</v>
      </c>
      <c r="Q628" s="2">
        <v>0</v>
      </c>
      <c r="R628" s="3">
        <v>31144.439283823525</v>
      </c>
      <c r="S628" s="3">
        <v>30847.00140739038</v>
      </c>
      <c r="T628" s="27" t="s">
        <v>41</v>
      </c>
      <c r="U628" t="s">
        <v>41</v>
      </c>
      <c r="V628">
        <v>3.2056578044672892</v>
      </c>
      <c r="W628" s="3">
        <v>3.1745402139557464</v>
      </c>
      <c r="X628" s="3">
        <v>13.338348817695973</v>
      </c>
      <c r="Y628" s="3">
        <v>13.337132449206546</v>
      </c>
      <c r="Z628" s="3">
        <v>2.3149370796502646</v>
      </c>
      <c r="AA628" s="3">
        <v>1.9052499186466902</v>
      </c>
      <c r="AB628" s="3">
        <v>3.5350336000665088</v>
      </c>
      <c r="AC628" s="3">
        <f t="shared" si="9"/>
        <v>-1.6297836814198186</v>
      </c>
      <c r="AD628" s="21">
        <v>0</v>
      </c>
      <c r="AE628" s="2">
        <f>((Z628*1000)*(O628/100))/'Sq Ft lookup'!$D$9</f>
        <v>0</v>
      </c>
      <c r="AF628" s="26">
        <f>(100-J628)/100*Y628*1000/'Sq Ft lookup'!$D$9</f>
        <v>0.79841349998481126</v>
      </c>
      <c r="AG628" s="26">
        <f>(100-K628)/100*Z628*1000/'Sq Ft lookup'!$D$9</f>
        <v>0.11811697628061059</v>
      </c>
    </row>
    <row r="629" spans="1:33">
      <c r="A629" t="s">
        <v>2505</v>
      </c>
      <c r="B629" t="s">
        <v>2489</v>
      </c>
      <c r="C629" t="s">
        <v>1808</v>
      </c>
      <c r="D629" t="s">
        <v>2490</v>
      </c>
      <c r="E629" t="s">
        <v>1810</v>
      </c>
      <c r="F629">
        <v>2004</v>
      </c>
      <c r="G629" t="s">
        <v>75</v>
      </c>
      <c r="H629" t="s">
        <v>235</v>
      </c>
      <c r="I629" t="s">
        <v>63</v>
      </c>
      <c r="J629" s="2">
        <v>73.085118969774427</v>
      </c>
      <c r="K629" s="2">
        <v>76.612578754161589</v>
      </c>
      <c r="L629" s="2">
        <v>92.484573028696914</v>
      </c>
      <c r="M629" s="2">
        <v>92.815283090906519</v>
      </c>
      <c r="N629" s="2">
        <v>0</v>
      </c>
      <c r="O629" s="2">
        <v>0</v>
      </c>
      <c r="P629" s="2">
        <v>0</v>
      </c>
      <c r="Q629" s="2">
        <v>0</v>
      </c>
      <c r="R629" s="3">
        <v>17628.551238870376</v>
      </c>
      <c r="S629" s="3">
        <v>16926.847024467279</v>
      </c>
      <c r="T629" s="27" t="s">
        <v>41</v>
      </c>
      <c r="U629" t="s">
        <v>41</v>
      </c>
      <c r="V629">
        <v>4.3204806031589866</v>
      </c>
      <c r="W629" s="3">
        <v>4.130388693162975</v>
      </c>
      <c r="X629" s="3">
        <v>9.322372997302061</v>
      </c>
      <c r="Y629" s="3">
        <v>9.322601736644307</v>
      </c>
      <c r="Z629" s="3">
        <v>3.6268333738502783</v>
      </c>
      <c r="AA629" s="3">
        <v>3.0786766273506094</v>
      </c>
      <c r="AB629" s="3">
        <v>5.1371412796184792</v>
      </c>
      <c r="AC629" s="3">
        <f t="shared" si="9"/>
        <v>-2.0584646522678698</v>
      </c>
      <c r="AD629" s="21">
        <v>0</v>
      </c>
      <c r="AE629" s="2">
        <f>((Z629*1000)*(O629/100))/'Sq Ft lookup'!$D$9</f>
        <v>0</v>
      </c>
      <c r="AF629" s="26">
        <f>(100-J629)/100*Y629*1000/'Sq Ft lookup'!$D$9</f>
        <v>1.2495852422009752</v>
      </c>
      <c r="AG629" s="26">
        <f>(100-K629)/100*Z629*1000/'Sq Ft lookup'!$D$9</f>
        <v>0.42242171266285761</v>
      </c>
    </row>
    <row r="630" spans="1:33">
      <c r="A630" t="s">
        <v>2506</v>
      </c>
      <c r="B630" t="s">
        <v>2489</v>
      </c>
      <c r="C630" t="s">
        <v>1808</v>
      </c>
      <c r="D630" t="s">
        <v>2490</v>
      </c>
      <c r="E630" t="s">
        <v>1810</v>
      </c>
      <c r="F630">
        <v>2004</v>
      </c>
      <c r="G630" t="s">
        <v>75</v>
      </c>
      <c r="H630" t="s">
        <v>76</v>
      </c>
      <c r="I630" t="s">
        <v>77</v>
      </c>
      <c r="J630" s="2">
        <v>70.997297404940056</v>
      </c>
      <c r="K630" s="2">
        <v>74.469769489338915</v>
      </c>
      <c r="L630" s="2">
        <v>88.014484339021976</v>
      </c>
      <c r="M630" s="2">
        <v>88.414709614775902</v>
      </c>
      <c r="N630" s="2">
        <v>0</v>
      </c>
      <c r="O630" s="2">
        <v>0</v>
      </c>
      <c r="P630" s="2">
        <v>0</v>
      </c>
      <c r="Q630" s="2">
        <v>0</v>
      </c>
      <c r="R630" s="3">
        <v>17333.987709785</v>
      </c>
      <c r="S630" s="3">
        <v>16677.920737690558</v>
      </c>
      <c r="T630" s="27" t="s">
        <v>41</v>
      </c>
      <c r="U630" t="s">
        <v>41</v>
      </c>
      <c r="V630">
        <v>7.8998835594119345</v>
      </c>
      <c r="W630" s="3">
        <v>7.6361301738741325</v>
      </c>
      <c r="X630" s="3">
        <v>9.1795342160160249</v>
      </c>
      <c r="Y630" s="3">
        <v>9.179878959538879</v>
      </c>
      <c r="Z630" s="3">
        <v>5.0797168091307636</v>
      </c>
      <c r="AA630" s="3">
        <v>4.9716460144459287</v>
      </c>
      <c r="AB630" s="3">
        <v>1.7681551040821017</v>
      </c>
      <c r="AC630" s="3">
        <f t="shared" si="9"/>
        <v>3.2034909103638269</v>
      </c>
      <c r="AD630" s="21">
        <v>0</v>
      </c>
      <c r="AE630" s="2">
        <f>((Z630*1000)*(O630/100))/'Sq Ft lookup'!$D$9</f>
        <v>0</v>
      </c>
      <c r="AF630" s="26">
        <f>(100-J630)/100*Y630*1000/'Sq Ft lookup'!$D$9</f>
        <v>1.3259028850704899</v>
      </c>
      <c r="AG630" s="26">
        <f>(100-K630)/100*Z630*1000/'Sq Ft lookup'!$D$9</f>
        <v>0.64584831208161453</v>
      </c>
    </row>
    <row r="631" spans="1:33">
      <c r="A631" t="s">
        <v>2507</v>
      </c>
      <c r="B631" t="s">
        <v>2489</v>
      </c>
      <c r="C631" t="s">
        <v>1808</v>
      </c>
      <c r="D631" t="s">
        <v>2490</v>
      </c>
      <c r="E631" t="s">
        <v>1810</v>
      </c>
      <c r="F631">
        <v>2004</v>
      </c>
      <c r="G631" t="s">
        <v>61</v>
      </c>
      <c r="H631" t="s">
        <v>62</v>
      </c>
      <c r="I631" t="s">
        <v>63</v>
      </c>
      <c r="J631" s="2">
        <v>62.038926683307302</v>
      </c>
      <c r="K631" s="2">
        <v>66.666094085367845</v>
      </c>
      <c r="L631" s="2">
        <v>86.719167662448584</v>
      </c>
      <c r="M631" s="2">
        <v>87.138182659074488</v>
      </c>
      <c r="N631" s="2">
        <v>0</v>
      </c>
      <c r="O631" s="2">
        <v>0</v>
      </c>
      <c r="P631" s="2">
        <v>0</v>
      </c>
      <c r="Q631" s="2">
        <v>0</v>
      </c>
      <c r="R631" s="3">
        <v>15846.947698668402</v>
      </c>
      <c r="S631" s="3">
        <v>15409.127794655611</v>
      </c>
      <c r="T631" s="27" t="s">
        <v>41</v>
      </c>
      <c r="U631" t="s">
        <v>41</v>
      </c>
      <c r="V631">
        <v>2.8550674140434245</v>
      </c>
      <c r="W631" s="3">
        <v>2.7649902495873078</v>
      </c>
      <c r="X631" s="3">
        <v>5.6938181946773598</v>
      </c>
      <c r="Y631" s="3">
        <v>5.6937378837247623</v>
      </c>
      <c r="Z631" s="3">
        <v>3.1816262638278721</v>
      </c>
      <c r="AA631" s="3">
        <v>2.6537577810457598</v>
      </c>
      <c r="AB631" s="3">
        <v>1.9726835021622069</v>
      </c>
      <c r="AC631" s="3">
        <f t="shared" si="9"/>
        <v>0.68107427888355287</v>
      </c>
      <c r="AD631" s="21">
        <v>0</v>
      </c>
      <c r="AE631" s="2">
        <f>((Z631*1000)*(O631/100))/'Sq Ft lookup'!$D$9</f>
        <v>0</v>
      </c>
      <c r="AF631" s="26">
        <f>(100-J631)/100*Y631*1000/'Sq Ft lookup'!$D$9</f>
        <v>1.076396420568259</v>
      </c>
      <c r="AG631" s="26">
        <f>(100-K631)/100*Z631*1000/'Sq Ft lookup'!$D$9</f>
        <v>0.52816748273884917</v>
      </c>
    </row>
  </sheetData>
  <autoFilter ref="A1:AG631" xr:uid="{3B9591B1-5A28-4475-B993-7221F72CEB58}">
    <sortState xmlns:xlrd2="http://schemas.microsoft.com/office/spreadsheetml/2017/richdata2" ref="A2:AG631">
      <sortCondition descending="1" ref="T1:T631"/>
    </sortState>
  </autoFilter>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A41CF-DE78-4331-88A2-57DFF7989A64}">
  <sheetPr codeName="Sheet5"/>
  <dimension ref="A1:L38"/>
  <sheetViews>
    <sheetView topLeftCell="C4" zoomScale="110" zoomScaleNormal="110" workbookViewId="0">
      <selection activeCell="J18" sqref="J18"/>
    </sheetView>
  </sheetViews>
  <sheetFormatPr defaultRowHeight="14.45"/>
  <cols>
    <col min="1" max="1" width="10.42578125" customWidth="1"/>
    <col min="4" max="4" width="10.42578125" customWidth="1"/>
    <col min="5" max="5" width="14.28515625" customWidth="1"/>
    <col min="6" max="6" width="26.7109375" bestFit="1" customWidth="1"/>
    <col min="7" max="7" width="14" customWidth="1"/>
    <col min="8" max="8" width="22.85546875" customWidth="1"/>
    <col min="9" max="9" width="20.42578125" customWidth="1"/>
    <col min="10" max="10" width="26.5703125" customWidth="1"/>
    <col min="11" max="11" width="21.28515625" customWidth="1"/>
    <col min="12" max="12" width="4.42578125" customWidth="1"/>
    <col min="13" max="13" width="3.85546875" customWidth="1"/>
  </cols>
  <sheetData>
    <row r="1" spans="1:12" ht="18">
      <c r="A1" s="8" t="s">
        <v>2508</v>
      </c>
    </row>
    <row r="2" spans="1:12" ht="15.6">
      <c r="A2" s="16" t="s">
        <v>2509</v>
      </c>
    </row>
    <row r="3" spans="1:12">
      <c r="B3" s="9" t="s">
        <v>2510</v>
      </c>
    </row>
    <row r="4" spans="1:12" ht="15.6">
      <c r="A4" s="16" t="s">
        <v>2511</v>
      </c>
    </row>
    <row r="5" spans="1:12">
      <c r="B5" s="9" t="s">
        <v>2512</v>
      </c>
    </row>
    <row r="6" spans="1:12" ht="12" customHeight="1">
      <c r="A6" s="8"/>
    </row>
    <row r="7" spans="1:12" ht="13.9" customHeight="1">
      <c r="A7" s="6" t="s">
        <v>2513</v>
      </c>
    </row>
    <row r="8" spans="1:12" ht="43.9" customHeight="1">
      <c r="A8" s="30" t="s">
        <v>2514</v>
      </c>
      <c r="B8" s="30"/>
      <c r="C8" s="30"/>
      <c r="D8" s="30"/>
      <c r="E8" s="30"/>
      <c r="F8" s="30"/>
      <c r="G8" s="30"/>
      <c r="H8" s="30"/>
      <c r="I8" s="30"/>
      <c r="J8" s="30"/>
    </row>
    <row r="9" spans="1:12">
      <c r="A9" s="18"/>
      <c r="B9" s="19" t="s">
        <v>2515</v>
      </c>
      <c r="C9" s="19" t="s">
        <v>2516</v>
      </c>
      <c r="D9" s="19" t="s">
        <v>2517</v>
      </c>
      <c r="E9" s="19" t="s">
        <v>2518</v>
      </c>
      <c r="F9" s="19" t="s">
        <v>2519</v>
      </c>
      <c r="G9" s="19" t="s">
        <v>2520</v>
      </c>
      <c r="H9" s="19" t="s">
        <v>2521</v>
      </c>
      <c r="I9" s="19" t="s">
        <v>2522</v>
      </c>
      <c r="J9" s="19" t="s">
        <v>2523</v>
      </c>
    </row>
    <row r="10" spans="1:12">
      <c r="B10" s="7" t="s">
        <v>2524</v>
      </c>
      <c r="C10" s="7" t="s">
        <v>2525</v>
      </c>
      <c r="D10" s="7">
        <v>1</v>
      </c>
      <c r="E10" s="7" t="str">
        <f>CONCATENATE(B10,"_",D10)</f>
        <v>2A_1</v>
      </c>
      <c r="F10" s="7" t="s">
        <v>2526</v>
      </c>
      <c r="G10" s="7" t="s">
        <v>82</v>
      </c>
      <c r="H10" s="7" t="s">
        <v>2527</v>
      </c>
      <c r="I10" s="7" t="s">
        <v>2528</v>
      </c>
      <c r="J10" s="7" t="s">
        <v>77</v>
      </c>
      <c r="L10" s="15"/>
    </row>
    <row r="11" spans="1:12">
      <c r="B11" s="7" t="s">
        <v>2529</v>
      </c>
      <c r="C11" s="7" t="s">
        <v>2530</v>
      </c>
      <c r="D11" s="7">
        <v>1</v>
      </c>
      <c r="E11" s="7" t="str">
        <f t="shared" ref="E11:E27" si="0">CONCATENATE(B11,"_",D11)</f>
        <v>2B_1</v>
      </c>
      <c r="F11" s="7" t="s">
        <v>2531</v>
      </c>
      <c r="G11" s="7" t="s">
        <v>62</v>
      </c>
      <c r="H11" s="7" t="s">
        <v>2527</v>
      </c>
      <c r="I11" s="7" t="s">
        <v>2528</v>
      </c>
      <c r="J11" s="7" t="s">
        <v>70</v>
      </c>
      <c r="L11" s="15"/>
    </row>
    <row r="12" spans="1:12">
      <c r="B12" s="7" t="s">
        <v>2532</v>
      </c>
      <c r="C12" s="7" t="s">
        <v>2533</v>
      </c>
      <c r="D12" s="7">
        <v>1</v>
      </c>
      <c r="E12" s="7" t="str">
        <f t="shared" si="0"/>
        <v>3A_1</v>
      </c>
      <c r="F12" s="7" t="s">
        <v>2534</v>
      </c>
      <c r="G12" s="7" t="s">
        <v>76</v>
      </c>
      <c r="H12" s="7" t="s">
        <v>2535</v>
      </c>
      <c r="I12" s="7" t="s">
        <v>2528</v>
      </c>
      <c r="J12" s="7" t="s">
        <v>77</v>
      </c>
      <c r="L12" s="15"/>
    </row>
    <row r="13" spans="1:12">
      <c r="B13" s="7" t="s">
        <v>2532</v>
      </c>
      <c r="C13" s="7" t="s">
        <v>2536</v>
      </c>
      <c r="D13" s="7">
        <v>2</v>
      </c>
      <c r="E13" s="7" t="str">
        <f t="shared" si="0"/>
        <v>3A_2</v>
      </c>
      <c r="F13" s="7" t="s">
        <v>2534</v>
      </c>
      <c r="G13" s="7" t="s">
        <v>235</v>
      </c>
      <c r="H13" s="7" t="s">
        <v>2528</v>
      </c>
      <c r="I13" s="7" t="s">
        <v>2528</v>
      </c>
      <c r="J13" s="7" t="s">
        <v>63</v>
      </c>
      <c r="L13" s="14"/>
    </row>
    <row r="14" spans="1:12">
      <c r="B14" s="7" t="s">
        <v>2537</v>
      </c>
      <c r="C14" s="7" t="s">
        <v>2538</v>
      </c>
      <c r="D14" s="7">
        <v>1</v>
      </c>
      <c r="E14" s="7" t="str">
        <f t="shared" si="0"/>
        <v>3B_1</v>
      </c>
      <c r="F14" s="7" t="s">
        <v>2539</v>
      </c>
      <c r="G14" s="7" t="s">
        <v>73</v>
      </c>
      <c r="H14" s="7" t="s">
        <v>2528</v>
      </c>
      <c r="I14" s="7" t="s">
        <v>2540</v>
      </c>
      <c r="J14" s="7" t="s">
        <v>63</v>
      </c>
      <c r="L14" s="14"/>
    </row>
    <row r="15" spans="1:12">
      <c r="B15" s="7" t="s">
        <v>2541</v>
      </c>
      <c r="C15" s="7" t="s">
        <v>2542</v>
      </c>
      <c r="D15" s="7">
        <v>1</v>
      </c>
      <c r="E15" s="7" t="str">
        <f t="shared" si="0"/>
        <v>3C_1</v>
      </c>
      <c r="F15" s="7" t="s">
        <v>2543</v>
      </c>
      <c r="G15" s="7" t="s">
        <v>69</v>
      </c>
      <c r="H15" s="7" t="s">
        <v>2535</v>
      </c>
      <c r="I15" s="7" t="s">
        <v>2528</v>
      </c>
      <c r="J15" s="7" t="s">
        <v>70</v>
      </c>
      <c r="L15" s="14"/>
    </row>
    <row r="16" spans="1:12">
      <c r="B16" s="7" t="s">
        <v>2544</v>
      </c>
      <c r="C16" s="7" t="s">
        <v>2545</v>
      </c>
      <c r="D16" s="7">
        <v>1</v>
      </c>
      <c r="E16" s="7" t="str">
        <f t="shared" si="0"/>
        <v>4A_1</v>
      </c>
      <c r="F16" s="7" t="s">
        <v>2546</v>
      </c>
      <c r="G16" s="7" t="s">
        <v>66</v>
      </c>
      <c r="H16" s="7" t="s">
        <v>2547</v>
      </c>
      <c r="I16" s="7" t="s">
        <v>2527</v>
      </c>
      <c r="J16" s="7" t="s">
        <v>57</v>
      </c>
      <c r="L16" s="14"/>
    </row>
    <row r="17" spans="1:12">
      <c r="B17" s="7" t="s">
        <v>2544</v>
      </c>
      <c r="C17" s="7" t="s">
        <v>2548</v>
      </c>
      <c r="D17" s="7">
        <v>2</v>
      </c>
      <c r="E17" s="7" t="str">
        <f t="shared" si="0"/>
        <v>4A_2</v>
      </c>
      <c r="F17" s="7" t="s">
        <v>2546</v>
      </c>
      <c r="G17" s="7" t="s">
        <v>230</v>
      </c>
      <c r="H17" s="7" t="s">
        <v>2528</v>
      </c>
      <c r="I17" s="7" t="s">
        <v>2528</v>
      </c>
      <c r="J17" s="7" t="s">
        <v>63</v>
      </c>
      <c r="L17" s="14"/>
    </row>
    <row r="18" spans="1:12">
      <c r="B18" s="7" t="s">
        <v>2549</v>
      </c>
      <c r="C18" s="7" t="s">
        <v>2550</v>
      </c>
      <c r="D18" s="7">
        <v>1</v>
      </c>
      <c r="E18" s="7" t="str">
        <f t="shared" si="0"/>
        <v>4B_1</v>
      </c>
      <c r="F18" s="7" t="s">
        <v>2551</v>
      </c>
      <c r="G18" s="7" t="s">
        <v>62</v>
      </c>
      <c r="H18" s="7" t="s">
        <v>2527</v>
      </c>
      <c r="I18" s="7" t="s">
        <v>2528</v>
      </c>
      <c r="J18" s="7" t="s">
        <v>63</v>
      </c>
      <c r="L18" s="14"/>
    </row>
    <row r="19" spans="1:12">
      <c r="B19" s="7" t="s">
        <v>2552</v>
      </c>
      <c r="C19" s="7" t="s">
        <v>2553</v>
      </c>
      <c r="D19" s="7">
        <v>1</v>
      </c>
      <c r="E19" s="7" t="str">
        <f t="shared" si="0"/>
        <v>4C_1</v>
      </c>
      <c r="F19" s="7" t="s">
        <v>2554</v>
      </c>
      <c r="G19" s="7" t="s">
        <v>44</v>
      </c>
      <c r="H19" s="7" t="s">
        <v>2527</v>
      </c>
      <c r="I19" s="7" t="s">
        <v>2528</v>
      </c>
      <c r="J19" s="7" t="s">
        <v>45</v>
      </c>
      <c r="L19" s="14"/>
    </row>
    <row r="20" spans="1:12">
      <c r="B20" s="7" t="s">
        <v>2555</v>
      </c>
      <c r="C20" s="7" t="s">
        <v>2545</v>
      </c>
      <c r="D20" s="7">
        <v>1</v>
      </c>
      <c r="E20" s="7" t="str">
        <f t="shared" si="0"/>
        <v>5A_1</v>
      </c>
      <c r="F20" s="7" t="s">
        <v>2556</v>
      </c>
      <c r="G20" s="7" t="s">
        <v>56</v>
      </c>
      <c r="H20" s="7" t="s">
        <v>2540</v>
      </c>
      <c r="I20" s="7" t="s">
        <v>2528</v>
      </c>
      <c r="J20" s="7" t="s">
        <v>57</v>
      </c>
      <c r="L20" s="14"/>
    </row>
    <row r="21" spans="1:12">
      <c r="B21" s="7" t="s">
        <v>2555</v>
      </c>
      <c r="C21" s="7" t="s">
        <v>2557</v>
      </c>
      <c r="D21" s="7">
        <v>2</v>
      </c>
      <c r="E21" s="7" t="str">
        <f t="shared" si="0"/>
        <v>5A_2</v>
      </c>
      <c r="F21" s="7" t="s">
        <v>2556</v>
      </c>
      <c r="G21" s="7" t="s">
        <v>225</v>
      </c>
      <c r="H21" s="7" t="s">
        <v>2558</v>
      </c>
      <c r="I21" s="7" t="s">
        <v>2535</v>
      </c>
      <c r="J21" s="7" t="s">
        <v>2559</v>
      </c>
      <c r="L21" s="14"/>
    </row>
    <row r="22" spans="1:12">
      <c r="B22" s="7" t="s">
        <v>2560</v>
      </c>
      <c r="C22" s="7" t="s">
        <v>2561</v>
      </c>
      <c r="D22" s="7">
        <v>1</v>
      </c>
      <c r="E22" s="7" t="str">
        <f t="shared" si="0"/>
        <v>5B_1</v>
      </c>
      <c r="F22" s="7" t="s">
        <v>2562</v>
      </c>
      <c r="G22" s="7" t="s">
        <v>52</v>
      </c>
      <c r="H22" s="7" t="s">
        <v>2527</v>
      </c>
      <c r="I22" s="7" t="s">
        <v>2528</v>
      </c>
      <c r="J22" s="7" t="s">
        <v>53</v>
      </c>
      <c r="L22" s="14"/>
    </row>
    <row r="23" spans="1:12">
      <c r="B23" s="7" t="s">
        <v>2563</v>
      </c>
      <c r="C23" s="7" t="s">
        <v>2553</v>
      </c>
      <c r="D23" s="7">
        <v>1</v>
      </c>
      <c r="E23" s="7" t="str">
        <f t="shared" si="0"/>
        <v>5C_1</v>
      </c>
      <c r="F23" s="7" t="s">
        <v>2564</v>
      </c>
      <c r="G23" s="7" t="s">
        <v>44</v>
      </c>
      <c r="H23" s="7" t="s">
        <v>2527</v>
      </c>
      <c r="I23" s="7" t="s">
        <v>2528</v>
      </c>
      <c r="J23" s="7" t="s">
        <v>45</v>
      </c>
      <c r="L23" s="14"/>
    </row>
    <row r="24" spans="1:12">
      <c r="B24" s="7" t="s">
        <v>2565</v>
      </c>
      <c r="C24" s="7" t="s">
        <v>2566</v>
      </c>
      <c r="D24" s="7">
        <v>1</v>
      </c>
      <c r="E24" s="7" t="str">
        <f t="shared" si="0"/>
        <v>6A_1</v>
      </c>
      <c r="F24" s="7" t="s">
        <v>2567</v>
      </c>
      <c r="G24" s="7" t="s">
        <v>39</v>
      </c>
      <c r="H24" s="7" t="s">
        <v>2568</v>
      </c>
      <c r="I24" s="7" t="s">
        <v>2535</v>
      </c>
      <c r="J24" s="7" t="s">
        <v>2559</v>
      </c>
      <c r="L24" s="14"/>
    </row>
    <row r="25" spans="1:12">
      <c r="B25" s="7" t="s">
        <v>2565</v>
      </c>
      <c r="C25" s="7" t="s">
        <v>2569</v>
      </c>
      <c r="D25" s="7">
        <v>2</v>
      </c>
      <c r="E25" s="7" t="str">
        <f t="shared" si="0"/>
        <v>6A_2</v>
      </c>
      <c r="F25" s="7" t="s">
        <v>2567</v>
      </c>
      <c r="G25" s="7" t="s">
        <v>220</v>
      </c>
      <c r="H25" s="7" t="s">
        <v>2570</v>
      </c>
      <c r="I25" s="7" t="s">
        <v>2528</v>
      </c>
      <c r="J25" s="7" t="s">
        <v>57</v>
      </c>
      <c r="L25" s="14"/>
    </row>
    <row r="26" spans="1:12">
      <c r="B26" s="7" t="s">
        <v>2571</v>
      </c>
      <c r="C26" s="7" t="s">
        <v>2572</v>
      </c>
      <c r="D26" s="7">
        <v>1</v>
      </c>
      <c r="E26" s="7" t="str">
        <f t="shared" si="0"/>
        <v>6B_1</v>
      </c>
      <c r="F26" s="7" t="s">
        <v>2573</v>
      </c>
      <c r="G26" s="7" t="s">
        <v>44</v>
      </c>
      <c r="H26" s="7" t="s">
        <v>2527</v>
      </c>
      <c r="I26" s="7" t="s">
        <v>2528</v>
      </c>
      <c r="J26" s="7" t="s">
        <v>45</v>
      </c>
      <c r="L26" s="14"/>
    </row>
    <row r="27" spans="1:12">
      <c r="B27" s="7" t="s">
        <v>2574</v>
      </c>
      <c r="C27" s="7" t="s">
        <v>2566</v>
      </c>
      <c r="D27" s="7">
        <v>1</v>
      </c>
      <c r="E27" s="7" t="str">
        <f t="shared" si="0"/>
        <v>7A_1</v>
      </c>
      <c r="F27" s="7" t="s">
        <v>2575</v>
      </c>
      <c r="G27" s="7" t="s">
        <v>39</v>
      </c>
      <c r="H27" s="7" t="s">
        <v>2568</v>
      </c>
      <c r="I27" s="7" t="s">
        <v>2535</v>
      </c>
      <c r="J27" s="7" t="s">
        <v>2559</v>
      </c>
      <c r="L27" s="14"/>
    </row>
    <row r="28" spans="1:12" ht="9.6" customHeight="1"/>
    <row r="29" spans="1:12">
      <c r="B29" s="9" t="s">
        <v>2576</v>
      </c>
    </row>
    <row r="31" spans="1:12">
      <c r="A31" t="s">
        <v>2577</v>
      </c>
    </row>
    <row r="33" spans="2:9" ht="28.9">
      <c r="B33" s="36" t="s">
        <v>6</v>
      </c>
      <c r="C33" s="36"/>
      <c r="D33" s="12" t="s">
        <v>2578</v>
      </c>
      <c r="E33" s="12" t="s">
        <v>2579</v>
      </c>
      <c r="F33" s="12" t="s">
        <v>2580</v>
      </c>
      <c r="G33" s="37" t="s">
        <v>2581</v>
      </c>
      <c r="H33" s="37"/>
      <c r="I33" s="37"/>
    </row>
    <row r="34" spans="2:9" ht="197.45" customHeight="1">
      <c r="B34" s="31" t="s">
        <v>129</v>
      </c>
      <c r="C34" s="31"/>
      <c r="D34" s="10">
        <v>122132</v>
      </c>
      <c r="E34" s="11" t="s">
        <v>2582</v>
      </c>
      <c r="F34" s="11" t="s">
        <v>2583</v>
      </c>
      <c r="G34" s="32"/>
      <c r="H34" s="32"/>
      <c r="I34" s="32"/>
    </row>
    <row r="35" spans="2:9" ht="166.9" customHeight="1">
      <c r="B35" s="31" t="s">
        <v>114</v>
      </c>
      <c r="C35" s="31"/>
      <c r="D35" s="10">
        <v>498600</v>
      </c>
      <c r="E35" s="11" t="s">
        <v>2584</v>
      </c>
      <c r="F35" s="11" t="s">
        <v>2583</v>
      </c>
      <c r="G35" s="32"/>
      <c r="H35" s="32"/>
      <c r="I35" s="32"/>
    </row>
    <row r="36" spans="2:9" ht="150" customHeight="1">
      <c r="B36" s="31" t="s">
        <v>99</v>
      </c>
      <c r="C36" s="31"/>
      <c r="D36" s="10">
        <v>53600</v>
      </c>
      <c r="E36" s="11">
        <v>3</v>
      </c>
      <c r="F36" s="11" t="s">
        <v>2583</v>
      </c>
      <c r="G36" s="33"/>
      <c r="H36" s="34"/>
      <c r="I36" s="35"/>
    </row>
    <row r="37" spans="2:9" ht="156" customHeight="1">
      <c r="B37" s="31" t="s">
        <v>2585</v>
      </c>
      <c r="C37" s="31"/>
      <c r="D37" s="10">
        <v>24695</v>
      </c>
      <c r="E37" s="11">
        <v>1</v>
      </c>
      <c r="F37" s="11" t="s">
        <v>2583</v>
      </c>
      <c r="G37" s="32"/>
      <c r="H37" s="32"/>
      <c r="I37" s="32"/>
    </row>
    <row r="38" spans="2:9" ht="162" customHeight="1">
      <c r="B38" s="31" t="s">
        <v>37</v>
      </c>
      <c r="C38" s="31"/>
      <c r="D38" s="10">
        <v>49495</v>
      </c>
      <c r="E38" s="11">
        <v>1</v>
      </c>
      <c r="F38" s="11" t="s">
        <v>2583</v>
      </c>
      <c r="G38" s="32"/>
      <c r="H38" s="32"/>
      <c r="I38" s="32"/>
    </row>
  </sheetData>
  <mergeCells count="13">
    <mergeCell ref="A8:J8"/>
    <mergeCell ref="B36:C36"/>
    <mergeCell ref="B37:C37"/>
    <mergeCell ref="B38:C38"/>
    <mergeCell ref="G38:I38"/>
    <mergeCell ref="G37:I37"/>
    <mergeCell ref="G36:I36"/>
    <mergeCell ref="B34:C34"/>
    <mergeCell ref="B33:C33"/>
    <mergeCell ref="G33:I33"/>
    <mergeCell ref="G34:I34"/>
    <mergeCell ref="B35:C35"/>
    <mergeCell ref="G35:I3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EF105-0775-459D-9879-C8ADCABE8A4F}">
  <sheetPr codeName="Sheet6">
    <tabColor theme="9" tint="0.79998168889431442"/>
  </sheetPr>
  <dimension ref="A1:AE437"/>
  <sheetViews>
    <sheetView topLeftCell="B1" workbookViewId="0">
      <selection activeCell="C34" sqref="C34"/>
    </sheetView>
  </sheetViews>
  <sheetFormatPr defaultRowHeight="14.45"/>
  <cols>
    <col min="1" max="1" width="43.42578125" hidden="1" customWidth="1"/>
    <col min="2" max="2" width="36.28515625" customWidth="1"/>
    <col min="3" max="3" width="23.28515625" customWidth="1"/>
    <col min="4" max="4" width="26.28515625" customWidth="1"/>
    <col min="5" max="5" width="19.5703125" customWidth="1"/>
    <col min="6" max="6" width="11.28515625" customWidth="1"/>
    <col min="7" max="7" width="21.7109375" customWidth="1"/>
    <col min="8" max="8" width="17.140625" customWidth="1"/>
    <col min="9" max="9" width="21.7109375" customWidth="1"/>
    <col min="18" max="19" width="12.85546875" bestFit="1" customWidth="1"/>
    <col min="22" max="23" width="11.28515625" bestFit="1" customWidth="1"/>
    <col min="24" max="27" width="9" bestFit="1" customWidth="1"/>
    <col min="28" max="28" width="13.42578125" customWidth="1"/>
    <col min="29" max="29" width="14.140625" customWidth="1"/>
    <col min="30" max="30" width="14.28515625" customWidth="1"/>
    <col min="31" max="31" width="13.85546875" customWidth="1"/>
  </cols>
  <sheetData>
    <row r="1" spans="1:31" ht="72">
      <c r="A1" s="4" t="s">
        <v>2</v>
      </c>
      <c r="B1" s="1" t="s">
        <v>3</v>
      </c>
      <c r="C1" s="1" t="s">
        <v>4</v>
      </c>
      <c r="D1" s="1" t="s">
        <v>5</v>
      </c>
      <c r="E1" s="1" t="s">
        <v>6</v>
      </c>
      <c r="F1" s="1" t="s">
        <v>7</v>
      </c>
      <c r="G1" s="1" t="s">
        <v>2586</v>
      </c>
      <c r="H1" s="1" t="s">
        <v>9</v>
      </c>
      <c r="I1" s="1" t="s">
        <v>10</v>
      </c>
      <c r="J1" s="1" t="s">
        <v>11</v>
      </c>
      <c r="K1" s="1" t="s">
        <v>12</v>
      </c>
      <c r="L1" s="1" t="s">
        <v>13</v>
      </c>
      <c r="M1" s="1" t="s">
        <v>14</v>
      </c>
      <c r="N1" s="1" t="s">
        <v>15</v>
      </c>
      <c r="O1" s="1" t="s">
        <v>16</v>
      </c>
      <c r="P1" s="1" t="s">
        <v>17</v>
      </c>
      <c r="Q1" s="1" t="s">
        <v>18</v>
      </c>
      <c r="R1" s="1" t="s">
        <v>19</v>
      </c>
      <c r="S1" s="1" t="s">
        <v>20</v>
      </c>
      <c r="T1" s="5" t="s">
        <v>21</v>
      </c>
      <c r="U1" s="5" t="s">
        <v>22</v>
      </c>
      <c r="V1" s="1" t="s">
        <v>23</v>
      </c>
      <c r="W1" s="1" t="s">
        <v>24</v>
      </c>
      <c r="X1" s="1" t="s">
        <v>25</v>
      </c>
      <c r="Y1" s="1" t="s">
        <v>26</v>
      </c>
      <c r="Z1" s="1" t="s">
        <v>27</v>
      </c>
      <c r="AA1" s="1" t="s">
        <v>28</v>
      </c>
      <c r="AB1" s="28" t="s">
        <v>29</v>
      </c>
      <c r="AC1" s="28" t="s">
        <v>30</v>
      </c>
      <c r="AD1" s="28" t="s">
        <v>31</v>
      </c>
      <c r="AE1" s="28" t="s">
        <v>32</v>
      </c>
    </row>
    <row r="2" spans="1:31">
      <c r="A2" t="s">
        <v>2587</v>
      </c>
      <c r="B2" t="s">
        <v>2588</v>
      </c>
      <c r="C2" t="s">
        <v>2589</v>
      </c>
      <c r="D2" t="s">
        <v>2590</v>
      </c>
      <c r="E2" t="s">
        <v>2591</v>
      </c>
      <c r="F2">
        <v>1980</v>
      </c>
      <c r="G2" t="s">
        <v>68</v>
      </c>
      <c r="H2" t="s">
        <v>2592</v>
      </c>
      <c r="I2" t="s">
        <v>70</v>
      </c>
      <c r="J2" s="2">
        <v>44.66612895142169</v>
      </c>
      <c r="K2" s="2">
        <v>48.611420278329419</v>
      </c>
      <c r="L2" s="2">
        <v>88.285885916630278</v>
      </c>
      <c r="M2" s="2">
        <v>88.40017810346275</v>
      </c>
      <c r="N2" s="2">
        <v>0</v>
      </c>
      <c r="O2" s="2">
        <v>18.627491266744332</v>
      </c>
      <c r="P2" s="2">
        <v>0</v>
      </c>
      <c r="Q2" s="2">
        <v>10.549089693352363</v>
      </c>
      <c r="R2" s="3">
        <v>79282.150567179866</v>
      </c>
      <c r="S2" s="3">
        <v>78479.677017500304</v>
      </c>
      <c r="T2" s="3" t="s">
        <v>41</v>
      </c>
      <c r="U2" s="3" t="s">
        <v>41</v>
      </c>
      <c r="V2" s="3">
        <v>8.638657222046195</v>
      </c>
      <c r="W2" s="3">
        <v>8.5541653243154645</v>
      </c>
      <c r="X2" s="3">
        <v>24.035536332675875</v>
      </c>
      <c r="Y2" s="3">
        <v>23.224980960695778</v>
      </c>
      <c r="Z2" s="3">
        <v>23.391565645351299</v>
      </c>
      <c r="AA2" s="3">
        <v>22.059831781280984</v>
      </c>
      <c r="AB2" s="21">
        <v>0</v>
      </c>
      <c r="AC2" s="26">
        <f>((Y2*1000)*(O2/100))/VLOOKUP(E2,'Sq Ft lookup'!$C$11:$D$12,2,0)</f>
        <v>0.78658750911938924</v>
      </c>
      <c r="AD2" s="26">
        <f>(100-J2)/100*X2*1000/VLOOKUP(E2,'Sq Ft lookup'!$C$11:$D$12,2,0)</f>
        <v>2.418144123664919</v>
      </c>
      <c r="AE2" s="26">
        <f>(100-K2)/100*Y2*1000/VLOOKUP(E2,'Sq Ft lookup'!$C$11:$D$12,2,0)</f>
        <v>2.1699977920599931</v>
      </c>
    </row>
    <row r="3" spans="1:31">
      <c r="A3" t="s">
        <v>2593</v>
      </c>
      <c r="B3" t="s">
        <v>2594</v>
      </c>
      <c r="C3" t="s">
        <v>2589</v>
      </c>
      <c r="D3" t="s">
        <v>2595</v>
      </c>
      <c r="E3" t="s">
        <v>2591</v>
      </c>
      <c r="F3">
        <v>1980</v>
      </c>
      <c r="G3" t="s">
        <v>68</v>
      </c>
      <c r="H3" t="s">
        <v>2592</v>
      </c>
      <c r="I3" t="s">
        <v>70</v>
      </c>
      <c r="J3" s="2">
        <v>44.66612895142169</v>
      </c>
      <c r="K3" s="2">
        <v>48.163739810058573</v>
      </c>
      <c r="L3" s="2">
        <v>88.285885916630278</v>
      </c>
      <c r="M3" s="2">
        <v>88.383925026974794</v>
      </c>
      <c r="N3" s="2">
        <v>0</v>
      </c>
      <c r="O3" s="2">
        <v>15.989451706058016</v>
      </c>
      <c r="P3" s="2">
        <v>0</v>
      </c>
      <c r="Q3" s="2">
        <v>8.9833051056253055</v>
      </c>
      <c r="R3" s="3">
        <v>79282.150567179866</v>
      </c>
      <c r="S3" s="3">
        <v>78595.534816050975</v>
      </c>
      <c r="T3" s="3" t="s">
        <v>41</v>
      </c>
      <c r="U3" s="3" t="s">
        <v>41</v>
      </c>
      <c r="V3" s="3">
        <v>8.638657222046195</v>
      </c>
      <c r="W3" s="3">
        <v>8.5661497361067838</v>
      </c>
      <c r="X3" s="3">
        <v>24.035536332675875</v>
      </c>
      <c r="Y3" s="3">
        <v>23.214966651498564</v>
      </c>
      <c r="Z3" s="3">
        <v>23.391565645351299</v>
      </c>
      <c r="AA3" s="3">
        <v>22.050256242059653</v>
      </c>
      <c r="AB3" s="21">
        <v>0</v>
      </c>
      <c r="AC3" s="26">
        <f>((Y3*1000)*(O3/100))/VLOOKUP(E3,'Sq Ft lookup'!$C$11:$D$12,2,0)</f>
        <v>0.6748992511488795</v>
      </c>
      <c r="AD3" s="26">
        <f>(100-J3)/100*X3*1000/VLOOKUP(E3,'Sq Ft lookup'!$C$11:$D$12,2,0)</f>
        <v>2.418144123664919</v>
      </c>
      <c r="AE3" s="26">
        <f>(100-K3)/100*Y3*1000/VLOOKUP(E3,'Sq Ft lookup'!$C$11:$D$12,2,0)</f>
        <v>2.1879582757234419</v>
      </c>
    </row>
    <row r="4" spans="1:31">
      <c r="A4" t="s">
        <v>2596</v>
      </c>
      <c r="B4" t="s">
        <v>2597</v>
      </c>
      <c r="C4" t="s">
        <v>2589</v>
      </c>
      <c r="D4" t="s">
        <v>2598</v>
      </c>
      <c r="E4" t="s">
        <v>2591</v>
      </c>
      <c r="F4">
        <v>1980</v>
      </c>
      <c r="G4" t="s">
        <v>68</v>
      </c>
      <c r="H4" t="s">
        <v>2592</v>
      </c>
      <c r="I4" t="s">
        <v>70</v>
      </c>
      <c r="J4" s="2">
        <v>44.66612895142169</v>
      </c>
      <c r="K4" s="2">
        <v>47.616605447103268</v>
      </c>
      <c r="L4" s="2">
        <v>88.285885916630278</v>
      </c>
      <c r="M4" s="2">
        <v>88.362029886806752</v>
      </c>
      <c r="N4" s="2">
        <v>0</v>
      </c>
      <c r="O4" s="2">
        <v>13.306805509562643</v>
      </c>
      <c r="P4" s="2">
        <v>0</v>
      </c>
      <c r="Q4" s="2">
        <v>7.4129314781492956</v>
      </c>
      <c r="R4" s="3">
        <v>79282.150567179866</v>
      </c>
      <c r="S4" s="3">
        <v>78752.699160665259</v>
      </c>
      <c r="T4" s="3" t="s">
        <v>41</v>
      </c>
      <c r="U4" s="3" t="s">
        <v>41</v>
      </c>
      <c r="V4" s="3">
        <v>8.638657222046195</v>
      </c>
      <c r="W4" s="3">
        <v>8.5822947057412922</v>
      </c>
      <c r="X4" s="3">
        <v>24.035536332675875</v>
      </c>
      <c r="Y4" s="3">
        <v>23.203514911642777</v>
      </c>
      <c r="Z4" s="3">
        <v>23.391565645351299</v>
      </c>
      <c r="AA4" s="3">
        <v>22.060508519636659</v>
      </c>
      <c r="AB4" s="21">
        <v>0</v>
      </c>
      <c r="AC4" s="26">
        <f>((Y4*1000)*(O4/100))/VLOOKUP(E4,'Sq Ft lookup'!$C$11:$D$12,2,0)</f>
        <v>0.5613902910317583</v>
      </c>
      <c r="AD4" s="26">
        <f>(100-J4)/100*X4*1000/VLOOKUP(E4,'Sq Ft lookup'!$C$11:$D$12,2,0)</f>
        <v>2.418144123664919</v>
      </c>
      <c r="AE4" s="26">
        <f>(100-K4)/100*Y4*1000/VLOOKUP(E4,'Sq Ft lookup'!$C$11:$D$12,2,0)</f>
        <v>2.20996159387383</v>
      </c>
    </row>
    <row r="5" spans="1:31">
      <c r="A5" t="s">
        <v>2599</v>
      </c>
      <c r="B5" t="s">
        <v>2600</v>
      </c>
      <c r="C5" t="s">
        <v>2589</v>
      </c>
      <c r="D5" t="s">
        <v>2601</v>
      </c>
      <c r="E5" t="s">
        <v>2591</v>
      </c>
      <c r="F5">
        <v>1980</v>
      </c>
      <c r="G5" t="s">
        <v>68</v>
      </c>
      <c r="H5" t="s">
        <v>2592</v>
      </c>
      <c r="I5" t="s">
        <v>70</v>
      </c>
      <c r="J5" s="2">
        <v>44.66612895142169</v>
      </c>
      <c r="K5" s="2">
        <v>46.988483832961805</v>
      </c>
      <c r="L5" s="2">
        <v>88.285885916630278</v>
      </c>
      <c r="M5" s="2">
        <v>88.333887786207654</v>
      </c>
      <c r="N5" s="2">
        <v>0</v>
      </c>
      <c r="O5" s="2">
        <v>10.46348438431002</v>
      </c>
      <c r="P5" s="2">
        <v>0</v>
      </c>
      <c r="Q5" s="2">
        <v>5.8069681132938378</v>
      </c>
      <c r="R5" s="3">
        <v>79282.150567179866</v>
      </c>
      <c r="S5" s="3">
        <v>78955.301580106854</v>
      </c>
      <c r="T5" s="3" t="s">
        <v>41</v>
      </c>
      <c r="U5" s="3" t="s">
        <v>41</v>
      </c>
      <c r="V5" s="3">
        <v>8.638657222046195</v>
      </c>
      <c r="W5" s="3">
        <v>8.6030463009483693</v>
      </c>
      <c r="X5" s="3">
        <v>24.035536332675875</v>
      </c>
      <c r="Y5" s="3">
        <v>23.190918605303182</v>
      </c>
      <c r="Z5" s="3">
        <v>23.391565645351299</v>
      </c>
      <c r="AA5" s="3">
        <v>22.127766464121176</v>
      </c>
      <c r="AB5" s="21">
        <v>0</v>
      </c>
      <c r="AC5" s="26">
        <f>((Y5*1000)*(O5/100))/VLOOKUP(E5,'Sq Ft lookup'!$C$11:$D$12,2,0)</f>
        <v>0.44119602669889918</v>
      </c>
      <c r="AD5" s="26">
        <f>(100-J5)/100*X5*1000/VLOOKUP(E5,'Sq Ft lookup'!$C$11:$D$12,2,0)</f>
        <v>2.418144123664919</v>
      </c>
      <c r="AE5" s="26">
        <f>(100-K5)/100*Y5*1000/VLOOKUP(E5,'Sq Ft lookup'!$C$11:$D$12,2,0)</f>
        <v>2.2352468301336299</v>
      </c>
    </row>
    <row r="6" spans="1:31">
      <c r="A6" t="s">
        <v>2602</v>
      </c>
      <c r="B6" t="s">
        <v>2603</v>
      </c>
      <c r="C6" t="s">
        <v>2589</v>
      </c>
      <c r="D6" t="s">
        <v>2604</v>
      </c>
      <c r="E6" t="s">
        <v>2591</v>
      </c>
      <c r="F6">
        <v>1980</v>
      </c>
      <c r="G6" t="s">
        <v>68</v>
      </c>
      <c r="H6" t="s">
        <v>2592</v>
      </c>
      <c r="I6" t="s">
        <v>70</v>
      </c>
      <c r="J6" s="2">
        <v>44.66612895142169</v>
      </c>
      <c r="K6" s="2">
        <v>46.300543186293396</v>
      </c>
      <c r="L6" s="2">
        <v>88.285885916630278</v>
      </c>
      <c r="M6" s="2">
        <v>88.299711160603479</v>
      </c>
      <c r="N6" s="2">
        <v>0</v>
      </c>
      <c r="O6" s="2">
        <v>7.483218179131673</v>
      </c>
      <c r="P6" s="2">
        <v>0</v>
      </c>
      <c r="Q6" s="2">
        <v>4.1617279974064569</v>
      </c>
      <c r="R6" s="3">
        <v>79282.150567179866</v>
      </c>
      <c r="S6" s="3">
        <v>79201.541300457</v>
      </c>
      <c r="T6" s="3" t="s">
        <v>41</v>
      </c>
      <c r="U6" s="3" t="s">
        <v>41</v>
      </c>
      <c r="V6" s="3">
        <v>8.638657222046195</v>
      </c>
      <c r="W6" s="3">
        <v>8.6282478811115784</v>
      </c>
      <c r="X6" s="3">
        <v>24.035536332675875</v>
      </c>
      <c r="Y6" s="3">
        <v>23.274093929101785</v>
      </c>
      <c r="Z6" s="3">
        <v>23.391565645351299</v>
      </c>
      <c r="AA6" s="3">
        <v>22.368599846888777</v>
      </c>
      <c r="AB6" s="21">
        <v>0</v>
      </c>
      <c r="AC6" s="26">
        <f>((Y6*1000)*(O6/100))/VLOOKUP(E6,'Sq Ft lookup'!$C$11:$D$12,2,0)</f>
        <v>0.31666385962376836</v>
      </c>
      <c r="AD6" s="26">
        <f>(100-J6)/100*X6*1000/VLOOKUP(E6,'Sq Ft lookup'!$C$11:$D$12,2,0)</f>
        <v>2.418144123664919</v>
      </c>
      <c r="AE6" s="26">
        <f>(100-K6)/100*Y6*1000/VLOOKUP(E6,'Sq Ft lookup'!$C$11:$D$12,2,0)</f>
        <v>2.2723749124071859</v>
      </c>
    </row>
    <row r="7" spans="1:31">
      <c r="A7" t="s">
        <v>2605</v>
      </c>
      <c r="B7" t="s">
        <v>2606</v>
      </c>
      <c r="C7" t="s">
        <v>2589</v>
      </c>
      <c r="D7" t="s">
        <v>2607</v>
      </c>
      <c r="E7" t="s">
        <v>2591</v>
      </c>
      <c r="F7">
        <v>1980</v>
      </c>
      <c r="G7" t="s">
        <v>68</v>
      </c>
      <c r="H7" t="s">
        <v>2592</v>
      </c>
      <c r="I7" t="s">
        <v>70</v>
      </c>
      <c r="J7" s="2">
        <v>44.66612895142169</v>
      </c>
      <c r="K7" s="2">
        <v>47.604578215542389</v>
      </c>
      <c r="L7" s="2">
        <v>88.285885916630278</v>
      </c>
      <c r="M7" s="2">
        <v>88.445882638035926</v>
      </c>
      <c r="N7" s="2">
        <v>0</v>
      </c>
      <c r="O7" s="2">
        <v>12.52845011767393</v>
      </c>
      <c r="P7" s="2">
        <v>0</v>
      </c>
      <c r="Q7" s="2">
        <v>6.8480198752679327</v>
      </c>
      <c r="R7" s="3">
        <v>79282.150567179866</v>
      </c>
      <c r="S7" s="3">
        <v>78127.16652779204</v>
      </c>
      <c r="T7" s="3" t="s">
        <v>41</v>
      </c>
      <c r="U7" s="3" t="s">
        <v>41</v>
      </c>
      <c r="V7" s="3">
        <v>8.638657222046195</v>
      </c>
      <c r="W7" s="3">
        <v>8.5204090009969953</v>
      </c>
      <c r="X7" s="3">
        <v>24.035536332675875</v>
      </c>
      <c r="Y7" s="3">
        <v>22.165255138468133</v>
      </c>
      <c r="Z7" s="3">
        <v>23.391565645351299</v>
      </c>
      <c r="AA7" s="3">
        <v>21.342409039770921</v>
      </c>
      <c r="AB7" s="21">
        <v>0</v>
      </c>
      <c r="AC7" s="26">
        <f>((Y7*1000)*(O7/100))/VLOOKUP(E7,'Sq Ft lookup'!$C$11:$D$12,2,0)</f>
        <v>0.50490235154147955</v>
      </c>
      <c r="AD7" s="26">
        <f>(100-J7)/100*X7*1000/VLOOKUP(E7,'Sq Ft lookup'!$C$11:$D$12,2,0)</f>
        <v>2.418144123664919</v>
      </c>
      <c r="AE7" s="26">
        <f>(100-K7)/100*Y7*1000/VLOOKUP(E7,'Sq Ft lookup'!$C$11:$D$12,2,0)</f>
        <v>2.1115598035275531</v>
      </c>
    </row>
    <row r="8" spans="1:31">
      <c r="A8" t="s">
        <v>2608</v>
      </c>
      <c r="B8" t="s">
        <v>2609</v>
      </c>
      <c r="C8" t="s">
        <v>2589</v>
      </c>
      <c r="D8" t="s">
        <v>2610</v>
      </c>
      <c r="E8" t="s">
        <v>2591</v>
      </c>
      <c r="F8">
        <v>1980</v>
      </c>
      <c r="G8" t="s">
        <v>68</v>
      </c>
      <c r="H8" t="s">
        <v>2592</v>
      </c>
      <c r="I8" t="s">
        <v>70</v>
      </c>
      <c r="J8" s="2">
        <v>44.66612895142169</v>
      </c>
      <c r="K8" s="2">
        <v>46.221785807120007</v>
      </c>
      <c r="L8" s="2">
        <v>88.285885916630278</v>
      </c>
      <c r="M8" s="2">
        <v>88.377786562875542</v>
      </c>
      <c r="N8" s="2">
        <v>0</v>
      </c>
      <c r="O8" s="2">
        <v>6.2673489318108793</v>
      </c>
      <c r="P8" s="2">
        <v>0</v>
      </c>
      <c r="Q8" s="2">
        <v>3.385145287207779</v>
      </c>
      <c r="R8" s="3">
        <v>79282.150567179866</v>
      </c>
      <c r="S8" s="3">
        <v>78618.939302674553</v>
      </c>
      <c r="T8" s="3" t="s">
        <v>41</v>
      </c>
      <c r="U8" s="3" t="s">
        <v>41</v>
      </c>
      <c r="V8" s="3">
        <v>8.638657222046195</v>
      </c>
      <c r="W8" s="3">
        <v>8.5706254211312807</v>
      </c>
      <c r="X8" s="3">
        <v>24.035536332675875</v>
      </c>
      <c r="Y8" s="3">
        <v>22.832432716836877</v>
      </c>
      <c r="Z8" s="3">
        <v>23.391565645351299</v>
      </c>
      <c r="AA8" s="3">
        <v>22.13204751825479</v>
      </c>
      <c r="AB8" s="21">
        <v>0</v>
      </c>
      <c r="AC8" s="26">
        <f>((Y8*1000)*(O8/100))/VLOOKUP(E8,'Sq Ft lookup'!$C$11:$D$12,2,0)</f>
        <v>0.26017967781547519</v>
      </c>
      <c r="AD8" s="26">
        <f>(100-J8)/100*X8*1000/VLOOKUP(E8,'Sq Ft lookup'!$C$11:$D$12,2,0)</f>
        <v>2.418144123664919</v>
      </c>
      <c r="AE8" s="26">
        <f>(100-K8)/100*Y8*1000/VLOOKUP(E8,'Sq Ft lookup'!$C$11:$D$12,2,0)</f>
        <v>2.2325226494374082</v>
      </c>
    </row>
    <row r="9" spans="1:31">
      <c r="A9" t="s">
        <v>2611</v>
      </c>
      <c r="B9" t="s">
        <v>2588</v>
      </c>
      <c r="C9" t="s">
        <v>2589</v>
      </c>
      <c r="D9" t="s">
        <v>2590</v>
      </c>
      <c r="E9" t="s">
        <v>2591</v>
      </c>
      <c r="F9">
        <v>1980</v>
      </c>
      <c r="G9" t="s">
        <v>2612</v>
      </c>
      <c r="H9" t="s">
        <v>2592</v>
      </c>
      <c r="I9" t="s">
        <v>63</v>
      </c>
      <c r="J9" s="2">
        <v>40.968932664635673</v>
      </c>
      <c r="K9" s="2">
        <v>45.820007596125734</v>
      </c>
      <c r="L9" s="2">
        <v>88.721574361047601</v>
      </c>
      <c r="M9" s="2">
        <v>88.857477109745929</v>
      </c>
      <c r="N9" s="2">
        <v>0</v>
      </c>
      <c r="O9" s="2">
        <v>17.791922589276382</v>
      </c>
      <c r="P9" s="2">
        <v>0</v>
      </c>
      <c r="Q9" s="2">
        <v>10.130158792018408</v>
      </c>
      <c r="R9" s="3">
        <v>89063.655403338227</v>
      </c>
      <c r="S9" s="3">
        <v>87914.413657475918</v>
      </c>
      <c r="T9" s="3" t="s">
        <v>41</v>
      </c>
      <c r="U9" s="3" t="s">
        <v>41</v>
      </c>
      <c r="V9" s="3">
        <v>9.6809346631695732</v>
      </c>
      <c r="W9" s="3">
        <v>9.5642469944617581</v>
      </c>
      <c r="X9" s="3">
        <v>27.976663903207093</v>
      </c>
      <c r="Y9" s="3">
        <v>27.749232439363698</v>
      </c>
      <c r="Z9" s="3">
        <v>26.919142806738996</v>
      </c>
      <c r="AA9" s="3">
        <v>26.206029300139448</v>
      </c>
      <c r="AB9" s="21">
        <v>0</v>
      </c>
      <c r="AC9" s="26">
        <f>((Y9*1000)*(O9/100))/VLOOKUP(E9,'Sq Ft lookup'!$C$11:$D$12,2,0)</f>
        <v>0.89765853722362909</v>
      </c>
      <c r="AD9" s="26">
        <f>(100-J9)/100*X9*1000/VLOOKUP(E9,'Sq Ft lookup'!$C$11:$D$12,2,0)</f>
        <v>3.0027133285255907</v>
      </c>
      <c r="AE9" s="26">
        <f>(100-K9)/100*Y9*1000/VLOOKUP(E9,'Sq Ft lookup'!$C$11:$D$12,2,0)</f>
        <v>2.7335512777783029</v>
      </c>
    </row>
    <row r="10" spans="1:31">
      <c r="A10" t="s">
        <v>2613</v>
      </c>
      <c r="B10" t="s">
        <v>2594</v>
      </c>
      <c r="C10" t="s">
        <v>2589</v>
      </c>
      <c r="D10" t="s">
        <v>2595</v>
      </c>
      <c r="E10" t="s">
        <v>2591</v>
      </c>
      <c r="F10">
        <v>1980</v>
      </c>
      <c r="G10" t="s">
        <v>2612</v>
      </c>
      <c r="H10" t="s">
        <v>2592</v>
      </c>
      <c r="I10" t="s">
        <v>63</v>
      </c>
      <c r="J10" s="2">
        <v>40.968932664635673</v>
      </c>
      <c r="K10" s="2">
        <v>45.104453437873772</v>
      </c>
      <c r="L10" s="2">
        <v>88.721574361047601</v>
      </c>
      <c r="M10" s="2">
        <v>88.831735728950008</v>
      </c>
      <c r="N10" s="2">
        <v>0</v>
      </c>
      <c r="O10" s="2">
        <v>15.17069367346166</v>
      </c>
      <c r="P10" s="2">
        <v>0</v>
      </c>
      <c r="Q10" s="2">
        <v>8.6130916197965011</v>
      </c>
      <c r="R10" s="3">
        <v>89063.655403338227</v>
      </c>
      <c r="S10" s="3">
        <v>88136.383367182789</v>
      </c>
      <c r="T10" s="3" t="s">
        <v>41</v>
      </c>
      <c r="U10" s="3" t="s">
        <v>41</v>
      </c>
      <c r="V10" s="3">
        <v>9.6809346631695732</v>
      </c>
      <c r="W10" s="3">
        <v>9.5863421542686869</v>
      </c>
      <c r="X10" s="3">
        <v>27.976663903207093</v>
      </c>
      <c r="Y10" s="3">
        <v>27.73977547708941</v>
      </c>
      <c r="Z10" s="3">
        <v>26.919142806738996</v>
      </c>
      <c r="AA10" s="3">
        <v>26.194315165128017</v>
      </c>
      <c r="AB10" s="21">
        <v>0</v>
      </c>
      <c r="AC10" s="26">
        <f>((Y10*1000)*(O10/100))/VLOOKUP(E10,'Sq Ft lookup'!$C$11:$D$12,2,0)</f>
        <v>0.76514842969732222</v>
      </c>
      <c r="AD10" s="26">
        <f>(100-J10)/100*X10*1000/VLOOKUP(E10,'Sq Ft lookup'!$C$11:$D$12,2,0)</f>
        <v>3.0027133285255907</v>
      </c>
      <c r="AE10" s="26">
        <f>(100-K10)/100*Y10*1000/VLOOKUP(E10,'Sq Ft lookup'!$C$11:$D$12,2,0)</f>
        <v>2.7687093387736166</v>
      </c>
    </row>
    <row r="11" spans="1:31">
      <c r="A11" t="s">
        <v>2614</v>
      </c>
      <c r="B11" t="s">
        <v>2597</v>
      </c>
      <c r="C11" t="s">
        <v>2589</v>
      </c>
      <c r="D11" t="s">
        <v>2598</v>
      </c>
      <c r="E11" t="s">
        <v>2591</v>
      </c>
      <c r="F11">
        <v>1980</v>
      </c>
      <c r="G11" t="s">
        <v>2612</v>
      </c>
      <c r="H11" t="s">
        <v>2592</v>
      </c>
      <c r="I11" t="s">
        <v>63</v>
      </c>
      <c r="J11" s="2">
        <v>40.968932664635673</v>
      </c>
      <c r="K11" s="2">
        <v>44.372975153472673</v>
      </c>
      <c r="L11" s="2">
        <v>88.721574361047601</v>
      </c>
      <c r="M11" s="2">
        <v>88.803413557127826</v>
      </c>
      <c r="N11" s="2">
        <v>0</v>
      </c>
      <c r="O11" s="2">
        <v>12.511807050876639</v>
      </c>
      <c r="P11" s="2">
        <v>0</v>
      </c>
      <c r="Q11" s="2">
        <v>7.1070350271392124</v>
      </c>
      <c r="R11" s="3">
        <v>89063.655403338227</v>
      </c>
      <c r="S11" s="3">
        <v>88379.646964224929</v>
      </c>
      <c r="T11" s="3" t="s">
        <v>41</v>
      </c>
      <c r="U11" s="3" t="s">
        <v>41</v>
      </c>
      <c r="V11" s="3">
        <v>9.6809346631695732</v>
      </c>
      <c r="W11" s="3">
        <v>9.6106525366843503</v>
      </c>
      <c r="X11" s="3">
        <v>27.976663903207093</v>
      </c>
      <c r="Y11" s="3">
        <v>27.730161458123074</v>
      </c>
      <c r="Z11" s="3">
        <v>26.919142806738996</v>
      </c>
      <c r="AA11" s="3">
        <v>26.181864868125338</v>
      </c>
      <c r="AB11" s="21">
        <v>0</v>
      </c>
      <c r="AC11" s="26">
        <f>((Y11*1000)*(O11/100))/VLOOKUP(E11,'Sq Ft lookup'!$C$11:$D$12,2,0)</f>
        <v>0.63082623573398522</v>
      </c>
      <c r="AD11" s="26">
        <f>(100-J11)/100*X11*1000/VLOOKUP(E11,'Sq Ft lookup'!$C$11:$D$12,2,0)</f>
        <v>3.0027133285255907</v>
      </c>
      <c r="AE11" s="26">
        <f>(100-K11)/100*Y11*1000/VLOOKUP(E11,'Sq Ft lookup'!$C$11:$D$12,2,0)</f>
        <v>2.8046297825985942</v>
      </c>
    </row>
    <row r="12" spans="1:31">
      <c r="A12" t="s">
        <v>2615</v>
      </c>
      <c r="B12" t="s">
        <v>2600</v>
      </c>
      <c r="C12" t="s">
        <v>2589</v>
      </c>
      <c r="D12" t="s">
        <v>2601</v>
      </c>
      <c r="E12" t="s">
        <v>2591</v>
      </c>
      <c r="F12">
        <v>1980</v>
      </c>
      <c r="G12" t="s">
        <v>2612</v>
      </c>
      <c r="H12" t="s">
        <v>2592</v>
      </c>
      <c r="I12" t="s">
        <v>63</v>
      </c>
      <c r="J12" s="2">
        <v>40.968932664635673</v>
      </c>
      <c r="K12" s="2">
        <v>43.62767289834197</v>
      </c>
      <c r="L12" s="2">
        <v>88.721574361047601</v>
      </c>
      <c r="M12" s="2">
        <v>88.77181316695291</v>
      </c>
      <c r="N12" s="2">
        <v>0</v>
      </c>
      <c r="O12" s="2">
        <v>9.8334797218494465</v>
      </c>
      <c r="P12" s="2">
        <v>0</v>
      </c>
      <c r="Q12" s="2">
        <v>5.5684129151845179</v>
      </c>
      <c r="R12" s="3">
        <v>89063.655403338227</v>
      </c>
      <c r="S12" s="3">
        <v>88651.081481731133</v>
      </c>
      <c r="T12" s="3" t="s">
        <v>41</v>
      </c>
      <c r="U12" s="3" t="s">
        <v>41</v>
      </c>
      <c r="V12" s="3">
        <v>9.6809346631695732</v>
      </c>
      <c r="W12" s="3">
        <v>9.6377767921781476</v>
      </c>
      <c r="X12" s="3">
        <v>27.976663903207093</v>
      </c>
      <c r="Y12" s="3">
        <v>27.720088178531654</v>
      </c>
      <c r="Z12" s="3">
        <v>26.919142806738996</v>
      </c>
      <c r="AA12" s="3">
        <v>26.168981142771042</v>
      </c>
      <c r="AB12" s="21">
        <v>0</v>
      </c>
      <c r="AC12" s="26">
        <f>((Y12*1000)*(O12/100))/VLOOKUP(E12,'Sq Ft lookup'!$C$11:$D$12,2,0)</f>
        <v>0.49560895452994463</v>
      </c>
      <c r="AD12" s="26">
        <f>(100-J12)/100*X12*1000/VLOOKUP(E12,'Sq Ft lookup'!$C$11:$D$12,2,0)</f>
        <v>3.0027133285255907</v>
      </c>
      <c r="AE12" s="26">
        <f>(100-K12)/100*Y12*1000/VLOOKUP(E12,'Sq Ft lookup'!$C$11:$D$12,2,0)</f>
        <v>2.8411743237945277</v>
      </c>
    </row>
    <row r="13" spans="1:31">
      <c r="A13" t="s">
        <v>2616</v>
      </c>
      <c r="B13" t="s">
        <v>2603</v>
      </c>
      <c r="C13" t="s">
        <v>2589</v>
      </c>
      <c r="D13" t="s">
        <v>2604</v>
      </c>
      <c r="E13" t="s">
        <v>2591</v>
      </c>
      <c r="F13">
        <v>1980</v>
      </c>
      <c r="G13" t="s">
        <v>2612</v>
      </c>
      <c r="H13" t="s">
        <v>2592</v>
      </c>
      <c r="I13" t="s">
        <v>63</v>
      </c>
      <c r="J13" s="2">
        <v>40.968932664635673</v>
      </c>
      <c r="K13" s="2">
        <v>42.853458558530619</v>
      </c>
      <c r="L13" s="2">
        <v>88.721574361047601</v>
      </c>
      <c r="M13" s="2">
        <v>88.736963201252621</v>
      </c>
      <c r="N13" s="2">
        <v>0</v>
      </c>
      <c r="O13" s="2">
        <v>7.0735073612981232</v>
      </c>
      <c r="P13" s="2">
        <v>0</v>
      </c>
      <c r="Q13" s="2">
        <v>4.0182845957189182</v>
      </c>
      <c r="R13" s="3">
        <v>89063.655403338227</v>
      </c>
      <c r="S13" s="3">
        <v>88949.828816893263</v>
      </c>
      <c r="T13" s="3" t="s">
        <v>41</v>
      </c>
      <c r="U13" s="3" t="s">
        <v>41</v>
      </c>
      <c r="V13" s="3">
        <v>9.6809346631695732</v>
      </c>
      <c r="W13" s="3">
        <v>9.6676903285855431</v>
      </c>
      <c r="X13" s="3">
        <v>27.976663903207093</v>
      </c>
      <c r="Y13" s="3">
        <v>27.709491725532452</v>
      </c>
      <c r="Z13" s="3">
        <v>26.919142806738996</v>
      </c>
      <c r="AA13" s="3">
        <v>26.224091045701726</v>
      </c>
      <c r="AB13" s="21">
        <v>0</v>
      </c>
      <c r="AC13" s="26">
        <f>((Y13*1000)*(O13/100))/VLOOKUP(E13,'Sq Ft lookup'!$C$11:$D$12,2,0)</f>
        <v>0.35636962490615132</v>
      </c>
      <c r="AD13" s="26">
        <f>(100-J13)/100*X13*1000/VLOOKUP(E13,'Sq Ft lookup'!$C$11:$D$12,2,0)</f>
        <v>3.0027133285255907</v>
      </c>
      <c r="AE13" s="26">
        <f>(100-K13)/100*Y13*1000/VLOOKUP(E13,'Sq Ft lookup'!$C$11:$D$12,2,0)</f>
        <v>2.8790938494821692</v>
      </c>
    </row>
    <row r="14" spans="1:31">
      <c r="A14" t="s">
        <v>2617</v>
      </c>
      <c r="B14" t="s">
        <v>2606</v>
      </c>
      <c r="C14" t="s">
        <v>2589</v>
      </c>
      <c r="D14" t="s">
        <v>2607</v>
      </c>
      <c r="E14" t="s">
        <v>2591</v>
      </c>
      <c r="F14">
        <v>1980</v>
      </c>
      <c r="G14" t="s">
        <v>2612</v>
      </c>
      <c r="H14" t="s">
        <v>2592</v>
      </c>
      <c r="I14" t="s">
        <v>63</v>
      </c>
      <c r="J14" s="2">
        <v>40.968932664635673</v>
      </c>
      <c r="K14" s="2">
        <v>44.183373279937108</v>
      </c>
      <c r="L14" s="2">
        <v>88.721574361047601</v>
      </c>
      <c r="M14" s="2">
        <v>88.874077704986135</v>
      </c>
      <c r="N14" s="2">
        <v>0</v>
      </c>
      <c r="O14" s="2">
        <v>11.841994604265233</v>
      </c>
      <c r="P14" s="2">
        <v>0</v>
      </c>
      <c r="Q14" s="2">
        <v>6.5415676714892612</v>
      </c>
      <c r="R14" s="3">
        <v>89063.655403338227</v>
      </c>
      <c r="S14" s="3">
        <v>87760.765863559907</v>
      </c>
      <c r="T14" s="3" t="s">
        <v>41</v>
      </c>
      <c r="U14" s="3" t="s">
        <v>41</v>
      </c>
      <c r="V14" s="3">
        <v>9.6809346631695732</v>
      </c>
      <c r="W14" s="3">
        <v>9.54996540469058</v>
      </c>
      <c r="X14" s="3">
        <v>27.976663903207093</v>
      </c>
      <c r="Y14" s="3">
        <v>26.279115024784893</v>
      </c>
      <c r="Z14" s="3">
        <v>26.919142806738996</v>
      </c>
      <c r="AA14" s="3">
        <v>24.989335322299532</v>
      </c>
      <c r="AB14" s="21">
        <v>0</v>
      </c>
      <c r="AC14" s="26">
        <f>((Y14*1000)*(O14/100))/VLOOKUP(E14,'Sq Ft lookup'!$C$11:$D$12,2,0)</f>
        <v>0.56581297877885106</v>
      </c>
      <c r="AD14" s="26">
        <f>(100-J14)/100*X14*1000/VLOOKUP(E14,'Sq Ft lookup'!$C$11:$D$12,2,0)</f>
        <v>3.0027133285255907</v>
      </c>
      <c r="AE14" s="26">
        <f>(100-K14)/100*Y14*1000/VLOOKUP(E14,'Sq Ft lookup'!$C$11:$D$12,2,0)</f>
        <v>2.6669300979491175</v>
      </c>
    </row>
    <row r="15" spans="1:31">
      <c r="A15" t="s">
        <v>2618</v>
      </c>
      <c r="B15" t="s">
        <v>2609</v>
      </c>
      <c r="C15" t="s">
        <v>2589</v>
      </c>
      <c r="D15" t="s">
        <v>2610</v>
      </c>
      <c r="E15" t="s">
        <v>2591</v>
      </c>
      <c r="F15">
        <v>1980</v>
      </c>
      <c r="G15" t="s">
        <v>2612</v>
      </c>
      <c r="H15" t="s">
        <v>2592</v>
      </c>
      <c r="I15" t="s">
        <v>63</v>
      </c>
      <c r="J15" s="2">
        <v>40.968932664635673</v>
      </c>
      <c r="K15" s="2">
        <v>42.609465375357225</v>
      </c>
      <c r="L15" s="2">
        <v>88.721574361047601</v>
      </c>
      <c r="M15" s="2">
        <v>88.80410538428103</v>
      </c>
      <c r="N15" s="2">
        <v>0</v>
      </c>
      <c r="O15" s="2">
        <v>5.9550856110674877</v>
      </c>
      <c r="P15" s="2">
        <v>0</v>
      </c>
      <c r="Q15" s="2">
        <v>3.2382328863597944</v>
      </c>
      <c r="R15" s="3">
        <v>89063.655403338227</v>
      </c>
      <c r="S15" s="3">
        <v>88360.62238663777</v>
      </c>
      <c r="T15" s="3" t="s">
        <v>41</v>
      </c>
      <c r="U15" s="3" t="s">
        <v>41</v>
      </c>
      <c r="V15" s="3">
        <v>9.6809346631695732</v>
      </c>
      <c r="W15" s="3">
        <v>9.6100263348589916</v>
      </c>
      <c r="X15" s="3">
        <v>27.976663903207093</v>
      </c>
      <c r="Y15" s="3">
        <v>26.600089496961395</v>
      </c>
      <c r="Z15" s="3">
        <v>26.919142806738996</v>
      </c>
      <c r="AA15" s="3">
        <v>25.544610879313474</v>
      </c>
      <c r="AB15" s="21">
        <v>0</v>
      </c>
      <c r="AC15" s="26">
        <f>((Y15*1000)*(O15/100))/VLOOKUP(E15,'Sq Ft lookup'!$C$11:$D$12,2,0)</f>
        <v>0.2880105640299313</v>
      </c>
      <c r="AD15" s="26">
        <f>(100-J15)/100*X15*1000/VLOOKUP(E15,'Sq Ft lookup'!$C$11:$D$12,2,0)</f>
        <v>3.0027133285255907</v>
      </c>
      <c r="AE15" s="26">
        <f>(100-K15)/100*Y15*1000/VLOOKUP(E15,'Sq Ft lookup'!$C$11:$D$12,2,0)</f>
        <v>2.7756242859890174</v>
      </c>
    </row>
    <row r="16" spans="1:31">
      <c r="A16" t="s">
        <v>2619</v>
      </c>
      <c r="B16" t="s">
        <v>2588</v>
      </c>
      <c r="C16" t="s">
        <v>2589</v>
      </c>
      <c r="D16" t="s">
        <v>2590</v>
      </c>
      <c r="E16" t="s">
        <v>2591</v>
      </c>
      <c r="F16">
        <v>1980</v>
      </c>
      <c r="G16" t="s">
        <v>75</v>
      </c>
      <c r="H16" t="s">
        <v>2592</v>
      </c>
      <c r="I16" t="s">
        <v>77</v>
      </c>
      <c r="J16" s="2">
        <v>44.961454827667204</v>
      </c>
      <c r="K16" s="2">
        <v>49.429851407257743</v>
      </c>
      <c r="L16" s="2">
        <v>82.238518890211807</v>
      </c>
      <c r="M16" s="2">
        <v>82.392930406242911</v>
      </c>
      <c r="N16" s="2">
        <v>0</v>
      </c>
      <c r="O16" s="2">
        <v>18.880502783534936</v>
      </c>
      <c r="P16" s="2">
        <v>0</v>
      </c>
      <c r="Q16" s="2">
        <v>10.420662020094124</v>
      </c>
      <c r="R16" s="3">
        <v>93029.995218305921</v>
      </c>
      <c r="S16" s="3">
        <v>91835.006454224014</v>
      </c>
      <c r="T16" s="3" t="s">
        <v>41</v>
      </c>
      <c r="U16" s="3" t="s">
        <v>41</v>
      </c>
      <c r="V16" s="3">
        <v>38.784563142124483</v>
      </c>
      <c r="W16" s="3">
        <v>38.447234489988638</v>
      </c>
      <c r="X16" s="3">
        <v>30.415970606000002</v>
      </c>
      <c r="Y16" s="3">
        <v>30.204035468000001</v>
      </c>
      <c r="Z16" s="3">
        <v>30.238956534999993</v>
      </c>
      <c r="AA16" s="3">
        <v>28.929666253000001</v>
      </c>
      <c r="AB16" s="21">
        <v>0</v>
      </c>
      <c r="AC16" s="26">
        <f>((Y16*1000)*(O16/100))/VLOOKUP(E16,'Sq Ft lookup'!$C$11:$D$12,2,0)</f>
        <v>1.0368497740501128</v>
      </c>
      <c r="AD16" s="26">
        <f>(100-J16)/100*X16*1000/VLOOKUP(E16,'Sq Ft lookup'!$C$11:$D$12,2,0)</f>
        <v>3.0437286766521416</v>
      </c>
      <c r="AE16" s="26">
        <f>(100-K16)/100*Y16*1000/VLOOKUP(E16,'Sq Ft lookup'!$C$11:$D$12,2,0)</f>
        <v>2.7771319303949413</v>
      </c>
    </row>
    <row r="17" spans="1:31">
      <c r="A17" t="s">
        <v>2620</v>
      </c>
      <c r="B17" t="s">
        <v>2594</v>
      </c>
      <c r="C17" t="s">
        <v>2589</v>
      </c>
      <c r="D17" t="s">
        <v>2595</v>
      </c>
      <c r="E17" t="s">
        <v>2591</v>
      </c>
      <c r="F17">
        <v>1980</v>
      </c>
      <c r="G17" t="s">
        <v>75</v>
      </c>
      <c r="H17" t="s">
        <v>2592</v>
      </c>
      <c r="I17" t="s">
        <v>77</v>
      </c>
      <c r="J17" s="2">
        <v>44.961454827667204</v>
      </c>
      <c r="K17" s="2">
        <v>48.802000597593867</v>
      </c>
      <c r="L17" s="2">
        <v>82.238518890211807</v>
      </c>
      <c r="M17" s="2">
        <v>82.362455084432241</v>
      </c>
      <c r="N17" s="2">
        <v>0</v>
      </c>
      <c r="O17" s="2">
        <v>16.125330521925633</v>
      </c>
      <c r="P17" s="2">
        <v>0</v>
      </c>
      <c r="Q17" s="2">
        <v>8.86116809249223</v>
      </c>
      <c r="R17" s="3">
        <v>93029.995218305921</v>
      </c>
      <c r="S17" s="3">
        <v>92066.774647233018</v>
      </c>
      <c r="T17" s="3" t="s">
        <v>41</v>
      </c>
      <c r="U17" s="3" t="s">
        <v>41</v>
      </c>
      <c r="V17" s="3">
        <v>38.784563142124483</v>
      </c>
      <c r="W17" s="3">
        <v>38.513770906404183</v>
      </c>
      <c r="X17" s="3">
        <v>30.415970606000002</v>
      </c>
      <c r="Y17" s="3">
        <v>30.191452906000002</v>
      </c>
      <c r="Z17" s="3">
        <v>30.238956534999993</v>
      </c>
      <c r="AA17" s="3">
        <v>28.921552803999997</v>
      </c>
      <c r="AB17" s="21">
        <v>0</v>
      </c>
      <c r="AC17" s="26">
        <f>((Y17*1000)*(O17/100))/VLOOKUP(E17,'Sq Ft lookup'!$C$11:$D$12,2,0)</f>
        <v>0.88517664917527661</v>
      </c>
      <c r="AD17" s="26">
        <f>(100-J17)/100*X17*1000/VLOOKUP(E17,'Sq Ft lookup'!$C$11:$D$12,2,0)</f>
        <v>3.0437286766521416</v>
      </c>
      <c r="AE17" s="26">
        <f>(100-K17)/100*Y17*1000/VLOOKUP(E17,'Sq Ft lookup'!$C$11:$D$12,2,0)</f>
        <v>2.8104399778893838</v>
      </c>
    </row>
    <row r="18" spans="1:31">
      <c r="A18" t="s">
        <v>2621</v>
      </c>
      <c r="B18" t="s">
        <v>2597</v>
      </c>
      <c r="C18" t="s">
        <v>2589</v>
      </c>
      <c r="D18" t="s">
        <v>2598</v>
      </c>
      <c r="E18" t="s">
        <v>2591</v>
      </c>
      <c r="F18">
        <v>1980</v>
      </c>
      <c r="G18" t="s">
        <v>75</v>
      </c>
      <c r="H18" t="s">
        <v>2592</v>
      </c>
      <c r="I18" t="s">
        <v>77</v>
      </c>
      <c r="J18" s="2">
        <v>44.961454827667204</v>
      </c>
      <c r="K18" s="2">
        <v>48.15617291060272</v>
      </c>
      <c r="L18" s="2">
        <v>82.238518890211807</v>
      </c>
      <c r="M18" s="2">
        <v>82.328539530976698</v>
      </c>
      <c r="N18" s="2">
        <v>0</v>
      </c>
      <c r="O18" s="2">
        <v>13.253118724544496</v>
      </c>
      <c r="P18" s="2">
        <v>0</v>
      </c>
      <c r="Q18" s="2">
        <v>7.2592816662802724</v>
      </c>
      <c r="R18" s="3">
        <v>93029.995218305921</v>
      </c>
      <c r="S18" s="3">
        <v>92323.222805678844</v>
      </c>
      <c r="T18" s="3" t="s">
        <v>41</v>
      </c>
      <c r="U18" s="3" t="s">
        <v>41</v>
      </c>
      <c r="V18" s="3">
        <v>38.784563142124483</v>
      </c>
      <c r="W18" s="3">
        <v>38.587821886818084</v>
      </c>
      <c r="X18" s="3">
        <v>30.415970606000002</v>
      </c>
      <c r="Y18" s="3">
        <v>30.178914272000004</v>
      </c>
      <c r="Z18" s="3">
        <v>30.238956534999993</v>
      </c>
      <c r="AA18" s="3">
        <v>28.912603532000002</v>
      </c>
      <c r="AB18" s="21">
        <v>0</v>
      </c>
      <c r="AC18" s="26">
        <f>((Y18*1000)*(O18/100))/VLOOKUP(E18,'Sq Ft lookup'!$C$11:$D$12,2,0)</f>
        <v>0.72720860695393896</v>
      </c>
      <c r="AD18" s="26">
        <f>(100-J18)/100*X18*1000/VLOOKUP(E18,'Sq Ft lookup'!$C$11:$D$12,2,0)</f>
        <v>3.0437286766521416</v>
      </c>
      <c r="AE18" s="26">
        <f>(100-K18)/100*Y18*1000/VLOOKUP(E18,'Sq Ft lookup'!$C$11:$D$12,2,0)</f>
        <v>2.8447098422969308</v>
      </c>
    </row>
    <row r="19" spans="1:31">
      <c r="A19" t="s">
        <v>2622</v>
      </c>
      <c r="B19" t="s">
        <v>2600</v>
      </c>
      <c r="C19" t="s">
        <v>2589</v>
      </c>
      <c r="D19" t="s">
        <v>2601</v>
      </c>
      <c r="E19" t="s">
        <v>2591</v>
      </c>
      <c r="F19">
        <v>1980</v>
      </c>
      <c r="G19" t="s">
        <v>75</v>
      </c>
      <c r="H19" t="s">
        <v>2592</v>
      </c>
      <c r="I19" t="s">
        <v>77</v>
      </c>
      <c r="J19" s="2">
        <v>44.961454827667204</v>
      </c>
      <c r="K19" s="2">
        <v>47.483743200974651</v>
      </c>
      <c r="L19" s="2">
        <v>82.238518890211807</v>
      </c>
      <c r="M19" s="2">
        <v>82.290457115529279</v>
      </c>
      <c r="N19" s="2">
        <v>0</v>
      </c>
      <c r="O19" s="2">
        <v>10.330679688454946</v>
      </c>
      <c r="P19" s="2">
        <v>0</v>
      </c>
      <c r="Q19" s="2">
        <v>5.669342032698288</v>
      </c>
      <c r="R19" s="3">
        <v>93029.995218305921</v>
      </c>
      <c r="S19" s="3">
        <v>92608.4635826429</v>
      </c>
      <c r="T19" s="3" t="s">
        <v>41</v>
      </c>
      <c r="U19" s="3" t="s">
        <v>41</v>
      </c>
      <c r="V19" s="3">
        <v>38.784563142124483</v>
      </c>
      <c r="W19" s="3">
        <v>38.670970884082081</v>
      </c>
      <c r="X19" s="3">
        <v>30.415970606000002</v>
      </c>
      <c r="Y19" s="3">
        <v>30.165078767999994</v>
      </c>
      <c r="Z19" s="3">
        <v>30.238956534999993</v>
      </c>
      <c r="AA19" s="3">
        <v>28.929207973999997</v>
      </c>
      <c r="AB19" s="21">
        <v>0</v>
      </c>
      <c r="AC19" s="26">
        <f>((Y19*1000)*(O19/100))/VLOOKUP(E19,'Sq Ft lookup'!$C$11:$D$12,2,0)</f>
        <v>0.56659230278040196</v>
      </c>
      <c r="AD19" s="26">
        <f>(100-J19)/100*X19*1000/VLOOKUP(E19,'Sq Ft lookup'!$C$11:$D$12,2,0)</f>
        <v>3.0437286766521416</v>
      </c>
      <c r="AE19" s="26">
        <f>(100-K19)/100*Y19*1000/VLOOKUP(E19,'Sq Ft lookup'!$C$11:$D$12,2,0)</f>
        <v>2.8802854962602087</v>
      </c>
    </row>
    <row r="20" spans="1:31">
      <c r="A20" t="s">
        <v>2623</v>
      </c>
      <c r="B20" t="s">
        <v>2603</v>
      </c>
      <c r="C20" t="s">
        <v>2589</v>
      </c>
      <c r="D20" t="s">
        <v>2604</v>
      </c>
      <c r="E20" t="s">
        <v>2591</v>
      </c>
      <c r="F20">
        <v>1980</v>
      </c>
      <c r="G20" t="s">
        <v>75</v>
      </c>
      <c r="H20" t="s">
        <v>2592</v>
      </c>
      <c r="I20" t="s">
        <v>77</v>
      </c>
      <c r="J20" s="2">
        <v>44.961454827667204</v>
      </c>
      <c r="K20" s="2">
        <v>46.789189603291717</v>
      </c>
      <c r="L20" s="2">
        <v>82.238518890211807</v>
      </c>
      <c r="M20" s="2">
        <v>82.248738434718192</v>
      </c>
      <c r="N20" s="2">
        <v>0</v>
      </c>
      <c r="O20" s="2">
        <v>7.3688141997772352</v>
      </c>
      <c r="P20" s="2">
        <v>0</v>
      </c>
      <c r="Q20" s="2">
        <v>4.0769405896789079</v>
      </c>
      <c r="R20" s="3">
        <v>93029.995218305921</v>
      </c>
      <c r="S20" s="3">
        <v>92919.434965418171</v>
      </c>
      <c r="T20" s="3" t="s">
        <v>41</v>
      </c>
      <c r="U20" s="3" t="s">
        <v>41</v>
      </c>
      <c r="V20" s="3">
        <v>38.784563142124483</v>
      </c>
      <c r="W20" s="3">
        <v>38.762059796509334</v>
      </c>
      <c r="X20" s="3">
        <v>30.415970606000002</v>
      </c>
      <c r="Y20" s="3">
        <v>30.150442882999993</v>
      </c>
      <c r="Z20" s="3">
        <v>30.238956534999993</v>
      </c>
      <c r="AA20" s="3">
        <v>29.064967246000002</v>
      </c>
      <c r="AB20" s="21">
        <v>0</v>
      </c>
      <c r="AC20" s="26">
        <f>((Y20*1000)*(O20/100))/VLOOKUP(E20,'Sq Ft lookup'!$C$11:$D$12,2,0)</f>
        <v>0.4039509302651324</v>
      </c>
      <c r="AD20" s="26">
        <f>(100-J20)/100*X20*1000/VLOOKUP(E20,'Sq Ft lookup'!$C$11:$D$12,2,0)</f>
        <v>3.0437286766521416</v>
      </c>
      <c r="AE20" s="26">
        <f>(100-K20)/100*Y20*1000/VLOOKUP(E20,'Sq Ft lookup'!$C$11:$D$12,2,0)</f>
        <v>2.9169627265892641</v>
      </c>
    </row>
    <row r="21" spans="1:31">
      <c r="A21" t="s">
        <v>2624</v>
      </c>
      <c r="B21" t="s">
        <v>2606</v>
      </c>
      <c r="C21" t="s">
        <v>2589</v>
      </c>
      <c r="D21" t="s">
        <v>2607</v>
      </c>
      <c r="E21" t="s">
        <v>2591</v>
      </c>
      <c r="F21">
        <v>1980</v>
      </c>
      <c r="G21" t="s">
        <v>75</v>
      </c>
      <c r="H21" t="s">
        <v>2592</v>
      </c>
      <c r="I21" t="s">
        <v>77</v>
      </c>
      <c r="J21" s="2">
        <v>44.961454827667204</v>
      </c>
      <c r="K21" s="2">
        <v>47.767920100258678</v>
      </c>
      <c r="L21" s="2">
        <v>82.238518890211807</v>
      </c>
      <c r="M21" s="2">
        <v>82.424498359154668</v>
      </c>
      <c r="N21" s="2">
        <v>0</v>
      </c>
      <c r="O21" s="2">
        <v>12.433920202217747</v>
      </c>
      <c r="P21" s="2">
        <v>0</v>
      </c>
      <c r="Q21" s="2">
        <v>6.6654783796585573</v>
      </c>
      <c r="R21" s="3">
        <v>93029.995218305921</v>
      </c>
      <c r="S21" s="3">
        <v>91661.777042342976</v>
      </c>
      <c r="T21" s="3" t="s">
        <v>41</v>
      </c>
      <c r="U21" s="3" t="s">
        <v>41</v>
      </c>
      <c r="V21" s="3">
        <v>38.784563142124483</v>
      </c>
      <c r="W21" s="3">
        <v>38.37811774287551</v>
      </c>
      <c r="X21" s="3">
        <v>30.415970606000002</v>
      </c>
      <c r="Y21" s="3">
        <v>28.662490667999997</v>
      </c>
      <c r="Z21" s="3">
        <v>30.238956534999993</v>
      </c>
      <c r="AA21" s="3">
        <v>27.681728709000005</v>
      </c>
      <c r="AB21" s="21">
        <v>0</v>
      </c>
      <c r="AC21" s="26">
        <f>((Y21*1000)*(O21/100))/VLOOKUP(E21,'Sq Ft lookup'!$C$11:$D$12,2,0)</f>
        <v>0.64797658502313227</v>
      </c>
      <c r="AD21" s="26">
        <f>(100-J21)/100*X21*1000/VLOOKUP(E21,'Sq Ft lookup'!$C$11:$D$12,2,0)</f>
        <v>3.0437286766521416</v>
      </c>
      <c r="AE21" s="26">
        <f>(100-K21)/100*Y21*1000/VLOOKUP(E21,'Sq Ft lookup'!$C$11:$D$12,2,0)</f>
        <v>2.7220027321755742</v>
      </c>
    </row>
    <row r="22" spans="1:31">
      <c r="A22" t="s">
        <v>2625</v>
      </c>
      <c r="B22" t="s">
        <v>2609</v>
      </c>
      <c r="C22" t="s">
        <v>2589</v>
      </c>
      <c r="D22" t="s">
        <v>2610</v>
      </c>
      <c r="E22" t="s">
        <v>2591</v>
      </c>
      <c r="F22">
        <v>1980</v>
      </c>
      <c r="G22" t="s">
        <v>75</v>
      </c>
      <c r="H22" t="s">
        <v>2592</v>
      </c>
      <c r="I22" t="s">
        <v>77</v>
      </c>
      <c r="J22" s="2">
        <v>44.961454827667204</v>
      </c>
      <c r="K22" s="2">
        <v>46.366582761431694</v>
      </c>
      <c r="L22" s="2">
        <v>82.238518890211807</v>
      </c>
      <c r="M22" s="2">
        <v>82.338528353637557</v>
      </c>
      <c r="N22" s="2">
        <v>0</v>
      </c>
      <c r="O22" s="2">
        <v>6.2215695999453144</v>
      </c>
      <c r="P22" s="2">
        <v>0</v>
      </c>
      <c r="Q22" s="2">
        <v>3.3080923036446759</v>
      </c>
      <c r="R22" s="3">
        <v>93029.995218305921</v>
      </c>
      <c r="S22" s="3">
        <v>92300.597516157068</v>
      </c>
      <c r="T22" s="3" t="s">
        <v>41</v>
      </c>
      <c r="U22" s="3" t="s">
        <v>41</v>
      </c>
      <c r="V22" s="3">
        <v>38.784563142124483</v>
      </c>
      <c r="W22" s="3">
        <v>38.565843081333007</v>
      </c>
      <c r="X22" s="3">
        <v>30.415970606000002</v>
      </c>
      <c r="Y22" s="3">
        <v>28.970251752000003</v>
      </c>
      <c r="Z22" s="3">
        <v>30.238956534999993</v>
      </c>
      <c r="AA22" s="3">
        <v>28.706968011999997</v>
      </c>
      <c r="AB22" s="21">
        <v>0</v>
      </c>
      <c r="AC22" s="26">
        <f>((Y22*1000)*(O22/100))/VLOOKUP(E22,'Sq Ft lookup'!$C$11:$D$12,2,0)</f>
        <v>0.32770988655091948</v>
      </c>
      <c r="AD22" s="26">
        <f>(100-J22)/100*X22*1000/VLOOKUP(E22,'Sq Ft lookup'!$C$11:$D$12,2,0)</f>
        <v>3.0437286766521416</v>
      </c>
      <c r="AE22" s="26">
        <f>(100-K22)/100*Y22*1000/VLOOKUP(E22,'Sq Ft lookup'!$C$11:$D$12,2,0)</f>
        <v>2.8250429085843285</v>
      </c>
    </row>
    <row r="23" spans="1:31">
      <c r="A23" t="s">
        <v>2626</v>
      </c>
      <c r="B23" t="s">
        <v>2627</v>
      </c>
      <c r="C23" t="s">
        <v>2589</v>
      </c>
      <c r="D23" t="s">
        <v>2590</v>
      </c>
      <c r="E23" t="s">
        <v>2591</v>
      </c>
      <c r="F23">
        <v>2013</v>
      </c>
      <c r="G23" t="s">
        <v>68</v>
      </c>
      <c r="H23" t="s">
        <v>2592</v>
      </c>
      <c r="I23" t="s">
        <v>70</v>
      </c>
      <c r="J23" s="2">
        <v>43.031592881653182</v>
      </c>
      <c r="K23" s="2">
        <v>49.69401702704657</v>
      </c>
      <c r="L23" s="2">
        <v>87.148755824854277</v>
      </c>
      <c r="M23" s="2">
        <v>87.280032939518833</v>
      </c>
      <c r="N23" s="2">
        <v>0</v>
      </c>
      <c r="O23" s="2">
        <v>21.832307212130011</v>
      </c>
      <c r="P23" s="2">
        <v>0</v>
      </c>
      <c r="Q23" s="2">
        <v>14.60497472946243</v>
      </c>
      <c r="R23" s="3">
        <v>44669.81150538403</v>
      </c>
      <c r="S23" s="3">
        <v>44239.693520346693</v>
      </c>
      <c r="T23" s="3" t="s">
        <v>41</v>
      </c>
      <c r="U23" s="3" t="s">
        <v>41</v>
      </c>
      <c r="V23" s="3">
        <v>4.8769410081094069</v>
      </c>
      <c r="W23" s="3">
        <v>4.8274988355203634</v>
      </c>
      <c r="X23" s="3">
        <v>12.368767420000001</v>
      </c>
      <c r="Y23" s="3">
        <v>12.720719904999999</v>
      </c>
      <c r="Z23" s="3">
        <v>12.243420275999998</v>
      </c>
      <c r="AA23" s="3">
        <v>12.317149093999998</v>
      </c>
      <c r="AB23" s="21">
        <v>0</v>
      </c>
      <c r="AC23" s="26">
        <f>((Y23*1000)*(O23/100))/VLOOKUP(E23,'Sq Ft lookup'!$C$11:$D$12,2,0)</f>
        <v>0.5049502998643951</v>
      </c>
      <c r="AD23" s="26">
        <f>(100-J23)/100*X23*1000/VLOOKUP(E23,'Sq Ft lookup'!$C$11:$D$12,2,0)</f>
        <v>1.2811435962449169</v>
      </c>
      <c r="AE23" s="26">
        <f>(100-K23)/100*Y23*1000/VLOOKUP(E23,'Sq Ft lookup'!$C$11:$D$12,2,0)</f>
        <v>1.1635060344447996</v>
      </c>
    </row>
    <row r="24" spans="1:31">
      <c r="A24" t="s">
        <v>2628</v>
      </c>
      <c r="B24" t="s">
        <v>2629</v>
      </c>
      <c r="C24" t="s">
        <v>2589</v>
      </c>
      <c r="D24" t="s">
        <v>2595</v>
      </c>
      <c r="E24" t="s">
        <v>2591</v>
      </c>
      <c r="F24">
        <v>2013</v>
      </c>
      <c r="G24" t="s">
        <v>68</v>
      </c>
      <c r="H24" t="s">
        <v>2592</v>
      </c>
      <c r="I24" t="s">
        <v>70</v>
      </c>
      <c r="J24" s="2">
        <v>43.031592881653182</v>
      </c>
      <c r="K24" s="2">
        <v>49.003063233981912</v>
      </c>
      <c r="L24" s="2">
        <v>87.148755824854277</v>
      </c>
      <c r="M24" s="2">
        <v>87.264901846737942</v>
      </c>
      <c r="N24" s="2">
        <v>0</v>
      </c>
      <c r="O24" s="2">
        <v>18.334079023141754</v>
      </c>
      <c r="P24" s="2">
        <v>0</v>
      </c>
      <c r="Q24" s="2">
        <v>12.29987799740811</v>
      </c>
      <c r="R24" s="3">
        <v>44669.81150538403</v>
      </c>
      <c r="S24" s="3">
        <v>44291.332740121907</v>
      </c>
      <c r="T24" s="3" t="s">
        <v>41</v>
      </c>
      <c r="U24" s="3" t="s">
        <v>41</v>
      </c>
      <c r="V24" s="3">
        <v>4.8769410081094069</v>
      </c>
      <c r="W24" s="3">
        <v>4.8331940639054238</v>
      </c>
      <c r="X24" s="3">
        <v>12.368767420000001</v>
      </c>
      <c r="Y24" s="3">
        <v>12.698182513999999</v>
      </c>
      <c r="Z24" s="3">
        <v>12.243420275999998</v>
      </c>
      <c r="AA24" s="3">
        <v>12.288210620000001</v>
      </c>
      <c r="AB24" s="21">
        <v>0</v>
      </c>
      <c r="AC24" s="26">
        <f>((Y24*1000)*(O24/100))/VLOOKUP(E24,'Sq Ft lookup'!$C$11:$D$12,2,0)</f>
        <v>0.42328996665809598</v>
      </c>
      <c r="AD24" s="26">
        <f>(100-J24)/100*X24*1000/VLOOKUP(E24,'Sq Ft lookup'!$C$11:$D$12,2,0)</f>
        <v>1.2811435962449169</v>
      </c>
      <c r="AE24" s="26">
        <f>(100-K24)/100*Y24*1000/VLOOKUP(E24,'Sq Ft lookup'!$C$11:$D$12,2,0)</f>
        <v>1.1773971103814811</v>
      </c>
    </row>
    <row r="25" spans="1:31">
      <c r="A25" t="s">
        <v>2630</v>
      </c>
      <c r="B25" t="s">
        <v>2631</v>
      </c>
      <c r="C25" t="s">
        <v>2589</v>
      </c>
      <c r="D25" t="s">
        <v>2598</v>
      </c>
      <c r="E25" t="s">
        <v>2591</v>
      </c>
      <c r="F25">
        <v>2013</v>
      </c>
      <c r="G25" t="s">
        <v>68</v>
      </c>
      <c r="H25" t="s">
        <v>2592</v>
      </c>
      <c r="I25" t="s">
        <v>70</v>
      </c>
      <c r="J25" s="2">
        <v>43.031592881653182</v>
      </c>
      <c r="K25" s="2">
        <v>48.134598589248824</v>
      </c>
      <c r="L25" s="2">
        <v>87.148755824854277</v>
      </c>
      <c r="M25" s="2">
        <v>87.242355145177228</v>
      </c>
      <c r="N25" s="2">
        <v>0</v>
      </c>
      <c r="O25" s="2">
        <v>15.070855613275381</v>
      </c>
      <c r="P25" s="2">
        <v>0</v>
      </c>
      <c r="Q25" s="2">
        <v>10.132862202544041</v>
      </c>
      <c r="R25" s="3">
        <v>44669.81150538403</v>
      </c>
      <c r="S25" s="3">
        <v>44370.035931384802</v>
      </c>
      <c r="T25" s="3" t="s">
        <v>41</v>
      </c>
      <c r="U25" s="3" t="s">
        <v>41</v>
      </c>
      <c r="V25" s="3">
        <v>4.8769410081094069</v>
      </c>
      <c r="W25" s="3">
        <v>4.84168864187449</v>
      </c>
      <c r="X25" s="3">
        <v>12.368767420000001</v>
      </c>
      <c r="Y25" s="3">
        <v>12.664526881</v>
      </c>
      <c r="Z25" s="3">
        <v>12.243420275999998</v>
      </c>
      <c r="AA25" s="3">
        <v>12.251930949000002</v>
      </c>
      <c r="AB25" s="21">
        <v>0</v>
      </c>
      <c r="AC25" s="26">
        <f>((Y25*1000)*(O25/100))/VLOOKUP(E25,'Sq Ft lookup'!$C$11:$D$12,2,0)</f>
        <v>0.3470277382436287</v>
      </c>
      <c r="AD25" s="26">
        <f>(100-J25)/100*X25*1000/VLOOKUP(E25,'Sq Ft lookup'!$C$11:$D$12,2,0)</f>
        <v>1.2811435962449169</v>
      </c>
      <c r="AE25" s="26">
        <f>(100-K25)/100*Y25*1000/VLOOKUP(E25,'Sq Ft lookup'!$C$11:$D$12,2,0)</f>
        <v>1.194274127927843</v>
      </c>
    </row>
    <row r="26" spans="1:31">
      <c r="A26" t="s">
        <v>2632</v>
      </c>
      <c r="B26" t="s">
        <v>2633</v>
      </c>
      <c r="C26" t="s">
        <v>2589</v>
      </c>
      <c r="D26" t="s">
        <v>2601</v>
      </c>
      <c r="E26" t="s">
        <v>2591</v>
      </c>
      <c r="F26">
        <v>2013</v>
      </c>
      <c r="G26" t="s">
        <v>68</v>
      </c>
      <c r="H26" t="s">
        <v>2592</v>
      </c>
      <c r="I26" t="s">
        <v>70</v>
      </c>
      <c r="J26" s="2">
        <v>43.031592881653182</v>
      </c>
      <c r="K26" s="2">
        <v>47.128120915571891</v>
      </c>
      <c r="L26" s="2">
        <v>87.148755824854277</v>
      </c>
      <c r="M26" s="2">
        <v>87.210451309849589</v>
      </c>
      <c r="N26" s="2">
        <v>0</v>
      </c>
      <c r="O26" s="2">
        <v>12.224891619411268</v>
      </c>
      <c r="P26" s="2">
        <v>0</v>
      </c>
      <c r="Q26" s="2">
        <v>8.1540219475738418</v>
      </c>
      <c r="R26" s="3">
        <v>44669.81150538403</v>
      </c>
      <c r="S26" s="3">
        <v>44483.04065227884</v>
      </c>
      <c r="T26" s="3" t="s">
        <v>41</v>
      </c>
      <c r="U26" s="3" t="s">
        <v>41</v>
      </c>
      <c r="V26" s="3">
        <v>4.8769410081094069</v>
      </c>
      <c r="W26" s="3">
        <v>4.8537364905301956</v>
      </c>
      <c r="X26" s="3">
        <v>12.368767420000001</v>
      </c>
      <c r="Y26" s="3">
        <v>12.623769325</v>
      </c>
      <c r="Z26" s="3">
        <v>12.243420275999998</v>
      </c>
      <c r="AA26" s="3">
        <v>12.212987729</v>
      </c>
      <c r="AB26" s="21">
        <v>0</v>
      </c>
      <c r="AC26" s="26">
        <f>((Y26*1000)*(O26/100))/VLOOKUP(E26,'Sq Ft lookup'!$C$11:$D$12,2,0)</f>
        <v>0.28058947604831552</v>
      </c>
      <c r="AD26" s="26">
        <f>(100-J26)/100*X26*1000/VLOOKUP(E26,'Sq Ft lookup'!$C$11:$D$12,2,0)</f>
        <v>1.2811435962449169</v>
      </c>
      <c r="AE26" s="26">
        <f>(100-K26)/100*Y26*1000/VLOOKUP(E26,'Sq Ft lookup'!$C$11:$D$12,2,0)</f>
        <v>1.2135316460747501</v>
      </c>
    </row>
    <row r="27" spans="1:31">
      <c r="A27" t="s">
        <v>2634</v>
      </c>
      <c r="B27" t="s">
        <v>2635</v>
      </c>
      <c r="C27" t="s">
        <v>2589</v>
      </c>
      <c r="D27" t="s">
        <v>2604</v>
      </c>
      <c r="E27" t="s">
        <v>2591</v>
      </c>
      <c r="F27">
        <v>2013</v>
      </c>
      <c r="G27" t="s">
        <v>68</v>
      </c>
      <c r="H27" t="s">
        <v>2592</v>
      </c>
      <c r="I27" t="s">
        <v>70</v>
      </c>
      <c r="J27" s="2">
        <v>43.031592881653182</v>
      </c>
      <c r="K27" s="2">
        <v>46.051188443972023</v>
      </c>
      <c r="L27" s="2">
        <v>87.148755824854277</v>
      </c>
      <c r="M27" s="2">
        <v>87.168818924843222</v>
      </c>
      <c r="N27" s="2">
        <v>0</v>
      </c>
      <c r="O27" s="2">
        <v>9.4187470126228252</v>
      </c>
      <c r="P27" s="2">
        <v>0</v>
      </c>
      <c r="Q27" s="2">
        <v>6.1427828018663737</v>
      </c>
      <c r="R27" s="3">
        <v>44669.81150538403</v>
      </c>
      <c r="S27" s="3">
        <v>44631.318699318981</v>
      </c>
      <c r="T27" s="3" t="s">
        <v>41</v>
      </c>
      <c r="U27" s="3" t="s">
        <v>41</v>
      </c>
      <c r="V27" s="3">
        <v>4.8769410081094069</v>
      </c>
      <c r="W27" s="3">
        <v>4.8694810031432798</v>
      </c>
      <c r="X27" s="3">
        <v>12.368767420000001</v>
      </c>
      <c r="Y27" s="3">
        <v>12.578591051999998</v>
      </c>
      <c r="Z27" s="3">
        <v>12.243420275999998</v>
      </c>
      <c r="AA27" s="3">
        <v>12.169551737999999</v>
      </c>
      <c r="AB27" s="21">
        <v>0</v>
      </c>
      <c r="AC27" s="26">
        <f>((Y27*1000)*(O27/100))/VLOOKUP(E27,'Sq Ft lookup'!$C$11:$D$12,2,0)</f>
        <v>0.21540830344368941</v>
      </c>
      <c r="AD27" s="26">
        <f>(100-J27)/100*X27*1000/VLOOKUP(E27,'Sq Ft lookup'!$C$11:$D$12,2,0)</f>
        <v>1.2811435962449169</v>
      </c>
      <c r="AE27" s="26">
        <f>(100-K27)/100*Y27*1000/VLOOKUP(E27,'Sq Ft lookup'!$C$11:$D$12,2,0)</f>
        <v>1.2338182514630684</v>
      </c>
    </row>
    <row r="28" spans="1:31">
      <c r="A28" t="s">
        <v>2636</v>
      </c>
      <c r="B28" t="s">
        <v>2637</v>
      </c>
      <c r="C28" t="s">
        <v>2589</v>
      </c>
      <c r="D28" t="s">
        <v>2607</v>
      </c>
      <c r="E28" t="s">
        <v>2591</v>
      </c>
      <c r="F28">
        <v>2013</v>
      </c>
      <c r="G28" t="s">
        <v>68</v>
      </c>
      <c r="H28" t="s">
        <v>2592</v>
      </c>
      <c r="I28" t="s">
        <v>70</v>
      </c>
      <c r="J28" s="2">
        <v>43.031592881653182</v>
      </c>
      <c r="K28" s="2">
        <v>47.801815855829922</v>
      </c>
      <c r="L28" s="2">
        <v>87.148755824854277</v>
      </c>
      <c r="M28" s="2">
        <v>87.356349802993108</v>
      </c>
      <c r="N28" s="2">
        <v>0</v>
      </c>
      <c r="O28" s="2">
        <v>13.423778605818615</v>
      </c>
      <c r="P28" s="2">
        <v>0</v>
      </c>
      <c r="Q28" s="2">
        <v>9.1448163765075758</v>
      </c>
      <c r="R28" s="3">
        <v>44669.81150538403</v>
      </c>
      <c r="S28" s="3">
        <v>43928.54324300374</v>
      </c>
      <c r="T28" s="3" t="s">
        <v>41</v>
      </c>
      <c r="U28" s="3" t="s">
        <v>41</v>
      </c>
      <c r="V28" s="3">
        <v>4.8769410081094069</v>
      </c>
      <c r="W28" s="3">
        <v>4.7980939291060558</v>
      </c>
      <c r="X28" s="3">
        <v>12.368767420000001</v>
      </c>
      <c r="Y28" s="3">
        <v>12.066932845</v>
      </c>
      <c r="Z28" s="3">
        <v>12.243420275999998</v>
      </c>
      <c r="AA28" s="3">
        <v>11.668724985000001</v>
      </c>
      <c r="AB28" s="21">
        <v>0</v>
      </c>
      <c r="AC28" s="26">
        <f>((Y28*1000)*(O28/100))/VLOOKUP(E28,'Sq Ft lookup'!$C$11:$D$12,2,0)</f>
        <v>0.29451606356829263</v>
      </c>
      <c r="AD28" s="26">
        <f>(100-J28)/100*X28*1000/VLOOKUP(E28,'Sq Ft lookup'!$C$11:$D$12,2,0)</f>
        <v>1.2811435962449169</v>
      </c>
      <c r="AE28" s="26">
        <f>(100-K28)/100*Y28*1000/VLOOKUP(E28,'Sq Ft lookup'!$C$11:$D$12,2,0)</f>
        <v>1.1452217867248076</v>
      </c>
    </row>
    <row r="29" spans="1:31">
      <c r="A29" t="s">
        <v>2638</v>
      </c>
      <c r="B29" t="s">
        <v>2639</v>
      </c>
      <c r="C29" t="s">
        <v>2589</v>
      </c>
      <c r="D29" t="s">
        <v>2610</v>
      </c>
      <c r="E29" t="s">
        <v>2591</v>
      </c>
      <c r="F29">
        <v>2013</v>
      </c>
      <c r="G29" t="s">
        <v>68</v>
      </c>
      <c r="H29" t="s">
        <v>2592</v>
      </c>
      <c r="I29" t="s">
        <v>70</v>
      </c>
      <c r="J29" s="2">
        <v>43.031592881653182</v>
      </c>
      <c r="K29" s="2">
        <v>45.480190917337474</v>
      </c>
      <c r="L29" s="2">
        <v>87.148755824854277</v>
      </c>
      <c r="M29" s="2">
        <v>87.266189690774368</v>
      </c>
      <c r="N29" s="2">
        <v>0</v>
      </c>
      <c r="O29" s="2">
        <v>7.0055975926883658</v>
      </c>
      <c r="P29" s="2">
        <v>0</v>
      </c>
      <c r="Q29" s="2">
        <v>4.6944411269691022</v>
      </c>
      <c r="R29" s="3">
        <v>44669.81150538403</v>
      </c>
      <c r="S29" s="3">
        <v>44251.353574457899</v>
      </c>
      <c r="T29" s="3" t="s">
        <v>41</v>
      </c>
      <c r="U29" s="3" t="s">
        <v>41</v>
      </c>
      <c r="V29" s="3">
        <v>4.8769410081094069</v>
      </c>
      <c r="W29" s="3">
        <v>4.8323084700292167</v>
      </c>
      <c r="X29" s="3">
        <v>12.368767420000001</v>
      </c>
      <c r="Y29" s="3">
        <v>11.95382453</v>
      </c>
      <c r="Z29" s="3">
        <v>12.243420275999998</v>
      </c>
      <c r="AA29" s="3">
        <v>11.645690317</v>
      </c>
      <c r="AB29" s="21">
        <v>0</v>
      </c>
      <c r="AC29" s="26">
        <f>((Y29*1000)*(O29/100))/VLOOKUP(E29,'Sq Ft lookup'!$C$11:$D$12,2,0)</f>
        <v>0.15226124427415844</v>
      </c>
      <c r="AD29" s="26">
        <f>(100-J29)/100*X29*1000/VLOOKUP(E29,'Sq Ft lookup'!$C$11:$D$12,2,0)</f>
        <v>1.2811435962449169</v>
      </c>
      <c r="AE29" s="26">
        <f>(100-K29)/100*Y29*1000/VLOOKUP(E29,'Sq Ft lookup'!$C$11:$D$12,2,0)</f>
        <v>1.184945874878633</v>
      </c>
    </row>
    <row r="30" spans="1:31">
      <c r="A30" t="s">
        <v>2640</v>
      </c>
      <c r="B30" t="s">
        <v>2627</v>
      </c>
      <c r="C30" t="s">
        <v>2589</v>
      </c>
      <c r="D30" t="s">
        <v>2590</v>
      </c>
      <c r="E30" t="s">
        <v>2591</v>
      </c>
      <c r="F30">
        <v>2013</v>
      </c>
      <c r="G30" t="s">
        <v>2612</v>
      </c>
      <c r="H30" t="s">
        <v>2592</v>
      </c>
      <c r="I30" t="s">
        <v>63</v>
      </c>
      <c r="J30" s="2">
        <v>43.854578170920121</v>
      </c>
      <c r="K30" s="2">
        <v>51.092280447442519</v>
      </c>
      <c r="L30" s="2">
        <v>88.665554261868891</v>
      </c>
      <c r="M30" s="2">
        <v>88.856213929560028</v>
      </c>
      <c r="N30" s="2">
        <v>0</v>
      </c>
      <c r="O30" s="2">
        <v>17.205639907415836</v>
      </c>
      <c r="P30" s="2">
        <v>0</v>
      </c>
      <c r="Q30" s="2">
        <v>12.016968152161636</v>
      </c>
      <c r="R30" s="3">
        <v>51373.78236212692</v>
      </c>
      <c r="S30" s="3">
        <v>50509.782744585871</v>
      </c>
      <c r="T30" s="3" t="s">
        <v>41</v>
      </c>
      <c r="U30" s="3" t="s">
        <v>41</v>
      </c>
      <c r="V30" s="3">
        <v>5.5879301171102611</v>
      </c>
      <c r="W30" s="3">
        <v>5.4938749761141192</v>
      </c>
      <c r="X30" s="3">
        <v>16.068530093</v>
      </c>
      <c r="Y30" s="3">
        <v>15.842507758000002</v>
      </c>
      <c r="Z30" s="3">
        <v>15.870846531000002</v>
      </c>
      <c r="AA30" s="3">
        <v>15.580648006999999</v>
      </c>
      <c r="AB30" s="21">
        <v>0</v>
      </c>
      <c r="AC30" s="26">
        <f>((Y30*1000)*(O30/100))/VLOOKUP(E30,'Sq Ft lookup'!$C$11:$D$12,2,0)</f>
        <v>0.4956008794810724</v>
      </c>
      <c r="AD30" s="26">
        <f>(100-J30)/100*X30*1000/VLOOKUP(E30,'Sq Ft lookup'!$C$11:$D$12,2,0)</f>
        <v>1.6403170913540892</v>
      </c>
      <c r="AE30" s="26">
        <f>(100-K30)/100*Y30*1000/VLOOKUP(E30,'Sq Ft lookup'!$C$11:$D$12,2,0)</f>
        <v>1.4087653207954187</v>
      </c>
    </row>
    <row r="31" spans="1:31">
      <c r="A31" t="s">
        <v>2641</v>
      </c>
      <c r="B31" t="s">
        <v>2629</v>
      </c>
      <c r="C31" t="s">
        <v>2589</v>
      </c>
      <c r="D31" t="s">
        <v>2595</v>
      </c>
      <c r="E31" t="s">
        <v>2591</v>
      </c>
      <c r="F31">
        <v>2013</v>
      </c>
      <c r="G31" t="s">
        <v>2612</v>
      </c>
      <c r="H31" t="s">
        <v>2592</v>
      </c>
      <c r="I31" t="s">
        <v>63</v>
      </c>
      <c r="J31" s="2">
        <v>43.854578170920121</v>
      </c>
      <c r="K31" s="2">
        <v>50.06500408017709</v>
      </c>
      <c r="L31" s="2">
        <v>88.665554261868891</v>
      </c>
      <c r="M31" s="2">
        <v>88.826132298215867</v>
      </c>
      <c r="N31" s="2">
        <v>0</v>
      </c>
      <c r="O31" s="2">
        <v>13.860783601397667</v>
      </c>
      <c r="P31" s="2">
        <v>0</v>
      </c>
      <c r="Q31" s="2">
        <v>9.9198815690934747</v>
      </c>
      <c r="R31" s="3">
        <v>51373.78236212692</v>
      </c>
      <c r="S31" s="3">
        <v>50653.166935552894</v>
      </c>
      <c r="T31" s="3" t="s">
        <v>41</v>
      </c>
      <c r="U31" s="3" t="s">
        <v>41</v>
      </c>
      <c r="V31" s="3">
        <v>5.5879301171102611</v>
      </c>
      <c r="W31" s="3">
        <v>5.5087051274185779</v>
      </c>
      <c r="X31" s="3">
        <v>16.068530093</v>
      </c>
      <c r="Y31" s="3">
        <v>15.835665413000001</v>
      </c>
      <c r="Z31" s="3">
        <v>15.870846531000002</v>
      </c>
      <c r="AA31" s="3">
        <v>15.567997283000002</v>
      </c>
      <c r="AB31" s="21">
        <v>0</v>
      </c>
      <c r="AC31" s="26">
        <f>((Y31*1000)*(O31/100))/VLOOKUP(E31,'Sq Ft lookup'!$C$11:$D$12,2,0)</f>
        <v>0.39908132995223744</v>
      </c>
      <c r="AD31" s="26">
        <f>(100-J31)/100*X31*1000/VLOOKUP(E31,'Sq Ft lookup'!$C$11:$D$12,2,0)</f>
        <v>1.6403170913540892</v>
      </c>
      <c r="AE31" s="26">
        <f>(100-K31)/100*Y31*1000/VLOOKUP(E31,'Sq Ft lookup'!$C$11:$D$12,2,0)</f>
        <v>1.4377343414287924</v>
      </c>
    </row>
    <row r="32" spans="1:31">
      <c r="A32" t="s">
        <v>2642</v>
      </c>
      <c r="B32" t="s">
        <v>2631</v>
      </c>
      <c r="C32" t="s">
        <v>2589</v>
      </c>
      <c r="D32" t="s">
        <v>2598</v>
      </c>
      <c r="E32" t="s">
        <v>2591</v>
      </c>
      <c r="F32">
        <v>2013</v>
      </c>
      <c r="G32" t="s">
        <v>2612</v>
      </c>
      <c r="H32" t="s">
        <v>2592</v>
      </c>
      <c r="I32" t="s">
        <v>63</v>
      </c>
      <c r="J32" s="2">
        <v>43.854578170920121</v>
      </c>
      <c r="K32" s="2">
        <v>48.959642118734628</v>
      </c>
      <c r="L32" s="2">
        <v>88.665554261868891</v>
      </c>
      <c r="M32" s="2">
        <v>88.791371882306919</v>
      </c>
      <c r="N32" s="2">
        <v>0</v>
      </c>
      <c r="O32" s="2">
        <v>10.387018671010242</v>
      </c>
      <c r="P32" s="2">
        <v>0</v>
      </c>
      <c r="Q32" s="2">
        <v>7.6272524084253526</v>
      </c>
      <c r="R32" s="3">
        <v>51373.78236212692</v>
      </c>
      <c r="S32" s="3">
        <v>50817.439232787794</v>
      </c>
      <c r="T32" s="3" t="s">
        <v>41</v>
      </c>
      <c r="U32" s="3" t="s">
        <v>41</v>
      </c>
      <c r="V32" s="3">
        <v>5.5879301171102611</v>
      </c>
      <c r="W32" s="3">
        <v>5.5258419762214599</v>
      </c>
      <c r="X32" s="3">
        <v>16.068530093</v>
      </c>
      <c r="Y32" s="3">
        <v>15.829239636000001</v>
      </c>
      <c r="Z32" s="3">
        <v>15.870846531000002</v>
      </c>
      <c r="AA32" s="3">
        <v>15.554041303</v>
      </c>
      <c r="AB32" s="21">
        <v>0</v>
      </c>
      <c r="AC32" s="26">
        <f>((Y32*1000)*(O32/100))/VLOOKUP(E32,'Sq Ft lookup'!$C$11:$D$12,2,0)</f>
        <v>0.29894292299459524</v>
      </c>
      <c r="AD32" s="26">
        <f>(100-J32)/100*X32*1000/VLOOKUP(E32,'Sq Ft lookup'!$C$11:$D$12,2,0)</f>
        <v>1.6403170913540892</v>
      </c>
      <c r="AE32" s="26">
        <f>(100-K32)/100*Y32*1000/VLOOKUP(E32,'Sq Ft lookup'!$C$11:$D$12,2,0)</f>
        <v>1.4689637381995471</v>
      </c>
    </row>
    <row r="33" spans="1:31">
      <c r="A33" t="s">
        <v>2643</v>
      </c>
      <c r="B33" t="s">
        <v>2633</v>
      </c>
      <c r="C33" t="s">
        <v>2589</v>
      </c>
      <c r="D33" t="s">
        <v>2601</v>
      </c>
      <c r="E33" t="s">
        <v>2591</v>
      </c>
      <c r="F33">
        <v>2013</v>
      </c>
      <c r="G33" t="s">
        <v>2612</v>
      </c>
      <c r="H33" t="s">
        <v>2592</v>
      </c>
      <c r="I33" t="s">
        <v>63</v>
      </c>
      <c r="J33" s="2">
        <v>43.854578170920121</v>
      </c>
      <c r="K33" s="2">
        <v>47.792149349778953</v>
      </c>
      <c r="L33" s="2">
        <v>88.665554261868891</v>
      </c>
      <c r="M33" s="2">
        <v>88.75163655831156</v>
      </c>
      <c r="N33" s="2">
        <v>0</v>
      </c>
      <c r="O33" s="2">
        <v>6.9220051348457323</v>
      </c>
      <c r="P33" s="2">
        <v>0</v>
      </c>
      <c r="Q33" s="2">
        <v>5.2905647584544528</v>
      </c>
      <c r="R33" s="3">
        <v>51373.78236212692</v>
      </c>
      <c r="S33" s="3">
        <v>51004.092894171845</v>
      </c>
      <c r="T33" s="3" t="s">
        <v>41</v>
      </c>
      <c r="U33" s="3" t="s">
        <v>41</v>
      </c>
      <c r="V33" s="3">
        <v>5.5879301171102611</v>
      </c>
      <c r="W33" s="3">
        <v>5.5454314495242443</v>
      </c>
      <c r="X33" s="3">
        <v>16.068530093</v>
      </c>
      <c r="Y33" s="3">
        <v>15.822591325000001</v>
      </c>
      <c r="Z33" s="3">
        <v>15.870846531000002</v>
      </c>
      <c r="AA33" s="3">
        <v>15.548109229</v>
      </c>
      <c r="AB33" s="21">
        <v>0</v>
      </c>
      <c r="AC33" s="26">
        <f>((Y33*1000)*(O33/100))/VLOOKUP(E33,'Sq Ft lookup'!$C$11:$D$12,2,0)</f>
        <v>0.19913465163311916</v>
      </c>
      <c r="AD33" s="26">
        <f>(100-J33)/100*X33*1000/VLOOKUP(E33,'Sq Ft lookup'!$C$11:$D$12,2,0)</f>
        <v>1.6403170913540892</v>
      </c>
      <c r="AE33" s="26">
        <f>(100-K33)/100*Y33*1000/VLOOKUP(E33,'Sq Ft lookup'!$C$11:$D$12,2,0)</f>
        <v>1.5019336087183328</v>
      </c>
    </row>
    <row r="34" spans="1:31">
      <c r="A34" t="s">
        <v>2644</v>
      </c>
      <c r="B34" t="s">
        <v>2635</v>
      </c>
      <c r="C34" t="s">
        <v>2589</v>
      </c>
      <c r="D34" t="s">
        <v>2604</v>
      </c>
      <c r="E34" t="s">
        <v>2591</v>
      </c>
      <c r="F34">
        <v>2013</v>
      </c>
      <c r="G34" t="s">
        <v>2612</v>
      </c>
      <c r="H34" t="s">
        <v>2592</v>
      </c>
      <c r="I34" t="s">
        <v>63</v>
      </c>
      <c r="J34" s="2">
        <v>43.854578170920121</v>
      </c>
      <c r="K34" s="2">
        <v>46.554677865606834</v>
      </c>
      <c r="L34" s="2">
        <v>88.665554261868891</v>
      </c>
      <c r="M34" s="2">
        <v>88.7047056748888</v>
      </c>
      <c r="N34" s="2">
        <v>0</v>
      </c>
      <c r="O34" s="2">
        <v>4.0442284274502871</v>
      </c>
      <c r="P34" s="2">
        <v>0</v>
      </c>
      <c r="Q34" s="2">
        <v>3.2419884942467849</v>
      </c>
      <c r="R34" s="3">
        <v>51373.78236212692</v>
      </c>
      <c r="S34" s="3">
        <v>51222.802347601973</v>
      </c>
      <c r="T34" s="3" t="s">
        <v>41</v>
      </c>
      <c r="U34" s="3" t="s">
        <v>41</v>
      </c>
      <c r="V34" s="3">
        <v>5.5879301171102611</v>
      </c>
      <c r="W34" s="3">
        <v>5.5685683261228291</v>
      </c>
      <c r="X34" s="3">
        <v>16.068530093</v>
      </c>
      <c r="Y34" s="3">
        <v>15.842693825999998</v>
      </c>
      <c r="Z34" s="3">
        <v>15.870846531000002</v>
      </c>
      <c r="AA34" s="3">
        <v>15.592015419999999</v>
      </c>
      <c r="AB34" s="21">
        <v>0</v>
      </c>
      <c r="AC34" s="26">
        <f>((Y34*1000)*(O34/100))/VLOOKUP(E34,'Sq Ft lookup'!$C$11:$D$12,2,0)</f>
        <v>0.11649358679727335</v>
      </c>
      <c r="AD34" s="26">
        <f>(100-J34)/100*X34*1000/VLOOKUP(E34,'Sq Ft lookup'!$C$11:$D$12,2,0)</f>
        <v>1.6403170913540892</v>
      </c>
      <c r="AE34" s="26">
        <f>(100-K34)/100*Y34*1000/VLOOKUP(E34,'Sq Ft lookup'!$C$11:$D$12,2,0)</f>
        <v>1.5394870454675125</v>
      </c>
    </row>
    <row r="35" spans="1:31">
      <c r="A35" t="s">
        <v>2645</v>
      </c>
      <c r="B35" t="s">
        <v>2637</v>
      </c>
      <c r="C35" t="s">
        <v>2589</v>
      </c>
      <c r="D35" t="s">
        <v>2607</v>
      </c>
      <c r="E35" t="s">
        <v>2591</v>
      </c>
      <c r="F35">
        <v>2013</v>
      </c>
      <c r="G35" t="s">
        <v>2612</v>
      </c>
      <c r="H35" t="s">
        <v>2592</v>
      </c>
      <c r="I35" t="s">
        <v>63</v>
      </c>
      <c r="J35" s="2">
        <v>43.854578170920121</v>
      </c>
      <c r="K35" s="2">
        <v>48.576633355117494</v>
      </c>
      <c r="L35" s="2">
        <v>88.665554261868891</v>
      </c>
      <c r="M35" s="2">
        <v>88.852514373763299</v>
      </c>
      <c r="N35" s="2">
        <v>0</v>
      </c>
      <c r="O35" s="2">
        <v>9.5008614138378835</v>
      </c>
      <c r="P35" s="2">
        <v>0</v>
      </c>
      <c r="Q35" s="2">
        <v>7.0667073372146474</v>
      </c>
      <c r="R35" s="3">
        <v>51373.78236212692</v>
      </c>
      <c r="S35" s="3">
        <v>50504.739421533835</v>
      </c>
      <c r="T35" s="3" t="s">
        <v>41</v>
      </c>
      <c r="U35" s="3" t="s">
        <v>41</v>
      </c>
      <c r="V35" s="3">
        <v>5.5879301171102611</v>
      </c>
      <c r="W35" s="3">
        <v>5.4956987916788869</v>
      </c>
      <c r="X35" s="3">
        <v>16.068530093</v>
      </c>
      <c r="Y35" s="3">
        <v>15.690255995999999</v>
      </c>
      <c r="Z35" s="3">
        <v>15.870846531000002</v>
      </c>
      <c r="AA35" s="3">
        <v>15.251638131000002</v>
      </c>
      <c r="AB35" s="21">
        <v>0</v>
      </c>
      <c r="AC35" s="26">
        <f>((Y35*1000)*(O35/100))/VLOOKUP(E35,'Sq Ft lookup'!$C$11:$D$12,2,0)</f>
        <v>0.27103808684660891</v>
      </c>
      <c r="AD35" s="26">
        <f>(100-J35)/100*X35*1000/VLOOKUP(E35,'Sq Ft lookup'!$C$11:$D$12,2,0)</f>
        <v>1.6403170913540892</v>
      </c>
      <c r="AE35" s="26">
        <f>(100-K35)/100*Y35*1000/VLOOKUP(E35,'Sq Ft lookup'!$C$11:$D$12,2,0)</f>
        <v>1.4669923396988618</v>
      </c>
    </row>
    <row r="36" spans="1:31">
      <c r="A36" t="s">
        <v>2646</v>
      </c>
      <c r="B36" t="s">
        <v>2639</v>
      </c>
      <c r="C36" t="s">
        <v>2589</v>
      </c>
      <c r="D36" t="s">
        <v>2610</v>
      </c>
      <c r="E36" t="s">
        <v>2591</v>
      </c>
      <c r="F36">
        <v>2013</v>
      </c>
      <c r="G36" t="s">
        <v>2612</v>
      </c>
      <c r="H36" t="s">
        <v>2592</v>
      </c>
      <c r="I36" t="s">
        <v>63</v>
      </c>
      <c r="J36" s="2">
        <v>43.854578170920121</v>
      </c>
      <c r="K36" s="2">
        <v>46.173034105600621</v>
      </c>
      <c r="L36" s="2">
        <v>88.665554261868891</v>
      </c>
      <c r="M36" s="2">
        <v>88.763819785906662</v>
      </c>
      <c r="N36" s="2">
        <v>0</v>
      </c>
      <c r="O36" s="2">
        <v>3.1565624255306441</v>
      </c>
      <c r="P36" s="2">
        <v>0</v>
      </c>
      <c r="Q36" s="2">
        <v>2.7089567425885899</v>
      </c>
      <c r="R36" s="3">
        <v>51373.78236212692</v>
      </c>
      <c r="S36" s="3">
        <v>50919.302488055786</v>
      </c>
      <c r="T36" s="3" t="s">
        <v>41</v>
      </c>
      <c r="U36" s="3" t="s">
        <v>41</v>
      </c>
      <c r="V36" s="3">
        <v>5.5879301171102611</v>
      </c>
      <c r="W36" s="3">
        <v>5.5394251310217326</v>
      </c>
      <c r="X36" s="3">
        <v>16.068530093</v>
      </c>
      <c r="Y36" s="3">
        <v>15.784394520000001</v>
      </c>
      <c r="Z36" s="3">
        <v>15.870846531000002</v>
      </c>
      <c r="AA36" s="3">
        <v>15.407146361000002</v>
      </c>
      <c r="AB36" s="21">
        <v>0</v>
      </c>
      <c r="AC36" s="26">
        <f>((Y36*1000)*(O36/100))/VLOOKUP(E36,'Sq Ft lookup'!$C$11:$D$12,2,0)</f>
        <v>9.0589866639243302E-2</v>
      </c>
      <c r="AD36" s="26">
        <f>(100-J36)/100*X36*1000/VLOOKUP(E36,'Sq Ft lookup'!$C$11:$D$12,2,0)</f>
        <v>1.6403170913540892</v>
      </c>
      <c r="AE36" s="26">
        <f>(100-K36)/100*Y36*1000/VLOOKUP(E36,'Sq Ft lookup'!$C$11:$D$12,2,0)</f>
        <v>1.5447746645305174</v>
      </c>
    </row>
    <row r="37" spans="1:31">
      <c r="A37" t="s">
        <v>2647</v>
      </c>
      <c r="B37" t="s">
        <v>2627</v>
      </c>
      <c r="C37" t="s">
        <v>2589</v>
      </c>
      <c r="D37" t="s">
        <v>2590</v>
      </c>
      <c r="E37" t="s">
        <v>2591</v>
      </c>
      <c r="F37">
        <v>2013</v>
      </c>
      <c r="G37" t="s">
        <v>75</v>
      </c>
      <c r="H37" t="s">
        <v>2592</v>
      </c>
      <c r="I37" t="s">
        <v>77</v>
      </c>
      <c r="J37" s="2">
        <v>50.183793814066831</v>
      </c>
      <c r="K37" s="2">
        <v>57.002349659116433</v>
      </c>
      <c r="L37" s="2">
        <v>81.033232528499326</v>
      </c>
      <c r="M37" s="2">
        <v>81.26653145522215</v>
      </c>
      <c r="N37" s="2">
        <v>0</v>
      </c>
      <c r="O37" s="2">
        <v>15.480107847077706</v>
      </c>
      <c r="P37" s="2">
        <v>0</v>
      </c>
      <c r="Q37" s="2">
        <v>10.31028025063358</v>
      </c>
      <c r="R37" s="3">
        <v>50370.695298128419</v>
      </c>
      <c r="S37" s="3">
        <v>49525.666592580194</v>
      </c>
      <c r="T37" s="3" t="s">
        <v>41</v>
      </c>
      <c r="U37" s="3" t="s">
        <v>41</v>
      </c>
      <c r="V37" s="3">
        <v>21.170537127991892</v>
      </c>
      <c r="W37" s="3">
        <v>20.910099506726887</v>
      </c>
      <c r="X37" s="3">
        <v>15.547479587999998</v>
      </c>
      <c r="Y37" s="3">
        <v>15.524328753999999</v>
      </c>
      <c r="Z37" s="3">
        <v>15.489207328000001</v>
      </c>
      <c r="AA37" s="3">
        <v>15.215030013</v>
      </c>
      <c r="AB37" s="21">
        <v>0</v>
      </c>
      <c r="AC37" s="26">
        <f>((Y37*1000)*(O37/100))/VLOOKUP(E37,'Sq Ft lookup'!$C$11:$D$12,2,0)</f>
        <v>0.4369423333916535</v>
      </c>
      <c r="AD37" s="26">
        <f>(100-J37)/100*X37*1000/VLOOKUP(E37,'Sq Ft lookup'!$C$11:$D$12,2,0)</f>
        <v>1.4082117251407185</v>
      </c>
      <c r="AE37" s="26">
        <f>(100-K37)/100*Y37*1000/VLOOKUP(E37,'Sq Ft lookup'!$C$11:$D$12,2,0)</f>
        <v>1.2136539264389392</v>
      </c>
    </row>
    <row r="38" spans="1:31">
      <c r="A38" t="s">
        <v>2648</v>
      </c>
      <c r="B38" t="s">
        <v>2629</v>
      </c>
      <c r="C38" t="s">
        <v>2589</v>
      </c>
      <c r="D38" t="s">
        <v>2595</v>
      </c>
      <c r="E38" t="s">
        <v>2591</v>
      </c>
      <c r="F38">
        <v>2013</v>
      </c>
      <c r="G38" t="s">
        <v>75</v>
      </c>
      <c r="H38" t="s">
        <v>2592</v>
      </c>
      <c r="I38" t="s">
        <v>77</v>
      </c>
      <c r="J38" s="2">
        <v>50.183793814066831</v>
      </c>
      <c r="K38" s="2">
        <v>56.019990539782107</v>
      </c>
      <c r="L38" s="2">
        <v>81.033232528499326</v>
      </c>
      <c r="M38" s="2">
        <v>81.228340079604692</v>
      </c>
      <c r="N38" s="2">
        <v>0</v>
      </c>
      <c r="O38" s="2">
        <v>13.097018924372527</v>
      </c>
      <c r="P38" s="2">
        <v>0</v>
      </c>
      <c r="Q38" s="2">
        <v>8.6851408564009009</v>
      </c>
      <c r="R38" s="3">
        <v>50370.695298128419</v>
      </c>
      <c r="S38" s="3">
        <v>49667.530963374229</v>
      </c>
      <c r="T38" s="3" t="s">
        <v>41</v>
      </c>
      <c r="U38" s="3" t="s">
        <v>41</v>
      </c>
      <c r="V38" s="3">
        <v>21.170537127991892</v>
      </c>
      <c r="W38" s="3">
        <v>20.952726714104724</v>
      </c>
      <c r="X38" s="3">
        <v>15.547479587999998</v>
      </c>
      <c r="Y38" s="3">
        <v>15.514490696999999</v>
      </c>
      <c r="Z38" s="3">
        <v>15.489207328000001</v>
      </c>
      <c r="AA38" s="3">
        <v>15.206533531</v>
      </c>
      <c r="AB38" s="21">
        <v>0</v>
      </c>
      <c r="AC38" s="26">
        <f>((Y38*1000)*(O38/100))/VLOOKUP(E38,'Sq Ft lookup'!$C$11:$D$12,2,0)</f>
        <v>0.36944286956474642</v>
      </c>
      <c r="AD38" s="26">
        <f>(100-J38)/100*X38*1000/VLOOKUP(E38,'Sq Ft lookup'!$C$11:$D$12,2,0)</f>
        <v>1.4082117251407185</v>
      </c>
      <c r="AE38" s="26">
        <f>(100-K38)/100*Y38*1000/VLOOKUP(E38,'Sq Ft lookup'!$C$11:$D$12,2,0)</f>
        <v>1.2405953593173136</v>
      </c>
    </row>
    <row r="39" spans="1:31">
      <c r="A39" t="s">
        <v>2649</v>
      </c>
      <c r="B39" t="s">
        <v>2631</v>
      </c>
      <c r="C39" t="s">
        <v>2589</v>
      </c>
      <c r="D39" t="s">
        <v>2598</v>
      </c>
      <c r="E39" t="s">
        <v>2591</v>
      </c>
      <c r="F39">
        <v>2013</v>
      </c>
      <c r="G39" t="s">
        <v>75</v>
      </c>
      <c r="H39" t="s">
        <v>2592</v>
      </c>
      <c r="I39" t="s">
        <v>77</v>
      </c>
      <c r="J39" s="2">
        <v>50.183793814066831</v>
      </c>
      <c r="K39" s="2">
        <v>54.973626113344821</v>
      </c>
      <c r="L39" s="2">
        <v>81.033232528499326</v>
      </c>
      <c r="M39" s="2">
        <v>81.184026258490405</v>
      </c>
      <c r="N39" s="2">
        <v>0</v>
      </c>
      <c r="O39" s="2">
        <v>10.615187667252101</v>
      </c>
      <c r="P39" s="2">
        <v>0</v>
      </c>
      <c r="Q39" s="2">
        <v>6.9611343312239127</v>
      </c>
      <c r="R39" s="3">
        <v>50370.695298128419</v>
      </c>
      <c r="S39" s="3">
        <v>49830.974784515245</v>
      </c>
      <c r="T39" s="3" t="s">
        <v>41</v>
      </c>
      <c r="U39" s="3" t="s">
        <v>41</v>
      </c>
      <c r="V39" s="3">
        <v>21.170537127991892</v>
      </c>
      <c r="W39" s="3">
        <v>21.002188917283739</v>
      </c>
      <c r="X39" s="3">
        <v>15.547479587999998</v>
      </c>
      <c r="Y39" s="3">
        <v>15.503378829000003</v>
      </c>
      <c r="Z39" s="3">
        <v>15.489207328000001</v>
      </c>
      <c r="AA39" s="3">
        <v>15.196708999</v>
      </c>
      <c r="AB39" s="21">
        <v>0</v>
      </c>
      <c r="AC39" s="26">
        <f>((Y39*1000)*(O39/100))/VLOOKUP(E39,'Sq Ft lookup'!$C$11:$D$12,2,0)</f>
        <v>0.29922050135697847</v>
      </c>
      <c r="AD39" s="26">
        <f>(100-J39)/100*X39*1000/VLOOKUP(E39,'Sq Ft lookup'!$C$11:$D$12,2,0)</f>
        <v>1.4082117251407185</v>
      </c>
      <c r="AE39" s="26">
        <f>(100-K39)/100*Y39*1000/VLOOKUP(E39,'Sq Ft lookup'!$C$11:$D$12,2,0)</f>
        <v>1.2692016939291064</v>
      </c>
    </row>
    <row r="40" spans="1:31">
      <c r="A40" t="s">
        <v>2650</v>
      </c>
      <c r="B40" t="s">
        <v>2633</v>
      </c>
      <c r="C40" t="s">
        <v>2589</v>
      </c>
      <c r="D40" t="s">
        <v>2601</v>
      </c>
      <c r="E40" t="s">
        <v>2591</v>
      </c>
      <c r="F40">
        <v>2013</v>
      </c>
      <c r="G40" t="s">
        <v>75</v>
      </c>
      <c r="H40" t="s">
        <v>2592</v>
      </c>
      <c r="I40" t="s">
        <v>77</v>
      </c>
      <c r="J40" s="2">
        <v>50.183793814066831</v>
      </c>
      <c r="K40" s="2">
        <v>53.860871854062708</v>
      </c>
      <c r="L40" s="2">
        <v>81.033232528499326</v>
      </c>
      <c r="M40" s="2">
        <v>81.13357959182288</v>
      </c>
      <c r="N40" s="2">
        <v>0</v>
      </c>
      <c r="O40" s="2">
        <v>8.0387723487528095</v>
      </c>
      <c r="P40" s="2">
        <v>0</v>
      </c>
      <c r="Q40" s="2">
        <v>5.2190890771481273</v>
      </c>
      <c r="R40" s="3">
        <v>50370.695298128419</v>
      </c>
      <c r="S40" s="3">
        <v>50014.809827855301</v>
      </c>
      <c r="T40" s="3" t="s">
        <v>41</v>
      </c>
      <c r="U40" s="3" t="s">
        <v>41</v>
      </c>
      <c r="V40" s="3">
        <v>21.170537127991892</v>
      </c>
      <c r="W40" s="3">
        <v>21.058496480334561</v>
      </c>
      <c r="X40" s="3">
        <v>15.547479587999998</v>
      </c>
      <c r="Y40" s="3">
        <v>15.491652058</v>
      </c>
      <c r="Z40" s="3">
        <v>15.489207328000001</v>
      </c>
      <c r="AA40" s="3">
        <v>15.185243142999997</v>
      </c>
      <c r="AB40" s="21">
        <v>0</v>
      </c>
      <c r="AC40" s="26">
        <f>((Y40*1000)*(O40/100))/VLOOKUP(E40,'Sq Ft lookup'!$C$11:$D$12,2,0)</f>
        <v>0.22642520763699989</v>
      </c>
      <c r="AD40" s="26">
        <f>(100-J40)/100*X40*1000/VLOOKUP(E40,'Sq Ft lookup'!$C$11:$D$12,2,0)</f>
        <v>1.4082117251407185</v>
      </c>
      <c r="AE40" s="26">
        <f>(100-K40)/100*Y40*1000/VLOOKUP(E40,'Sq Ft lookup'!$C$11:$D$12,2,0)</f>
        <v>1.2995842172660639</v>
      </c>
    </row>
    <row r="41" spans="1:31">
      <c r="A41" t="s">
        <v>2651</v>
      </c>
      <c r="B41" t="s">
        <v>2635</v>
      </c>
      <c r="C41" t="s">
        <v>2589</v>
      </c>
      <c r="D41" t="s">
        <v>2604</v>
      </c>
      <c r="E41" t="s">
        <v>2591</v>
      </c>
      <c r="F41">
        <v>2013</v>
      </c>
      <c r="G41" t="s">
        <v>75</v>
      </c>
      <c r="H41" t="s">
        <v>2592</v>
      </c>
      <c r="I41" t="s">
        <v>77</v>
      </c>
      <c r="J41" s="2">
        <v>50.183793814066831</v>
      </c>
      <c r="K41" s="2">
        <v>52.730592729357859</v>
      </c>
      <c r="L41" s="2">
        <v>81.033232528499326</v>
      </c>
      <c r="M41" s="2">
        <v>81.076833735808663</v>
      </c>
      <c r="N41" s="2">
        <v>0</v>
      </c>
      <c r="O41" s="2">
        <v>5.4006634318328652</v>
      </c>
      <c r="P41" s="2">
        <v>0</v>
      </c>
      <c r="Q41" s="2">
        <v>3.4953886972164332</v>
      </c>
      <c r="R41" s="3">
        <v>50370.695298128419</v>
      </c>
      <c r="S41" s="3">
        <v>50219.434813123378</v>
      </c>
      <c r="T41" s="3" t="s">
        <v>41</v>
      </c>
      <c r="U41" s="3" t="s">
        <v>41</v>
      </c>
      <c r="V41" s="3">
        <v>21.170537127991892</v>
      </c>
      <c r="W41" s="3">
        <v>21.121835072881161</v>
      </c>
      <c r="X41" s="3">
        <v>15.547479587999998</v>
      </c>
      <c r="Y41" s="3">
        <v>15.479693027</v>
      </c>
      <c r="Z41" s="3">
        <v>15.489207328000001</v>
      </c>
      <c r="AA41" s="3">
        <v>15.187680693000001</v>
      </c>
      <c r="AB41" s="21">
        <v>0</v>
      </c>
      <c r="AC41" s="26">
        <f>((Y41*1000)*(O41/100))/VLOOKUP(E41,'Sq Ft lookup'!$C$11:$D$12,2,0)</f>
        <v>0.15200111284894016</v>
      </c>
      <c r="AD41" s="26">
        <f>(100-J41)/100*X41*1000/VLOOKUP(E41,'Sq Ft lookup'!$C$11:$D$12,2,0)</f>
        <v>1.4082117251407185</v>
      </c>
      <c r="AE41" s="26">
        <f>(100-K41)/100*Y41*1000/VLOOKUP(E41,'Sq Ft lookup'!$C$11:$D$12,2,0)</f>
        <v>1.3303925711232403</v>
      </c>
    </row>
    <row r="42" spans="1:31">
      <c r="A42" t="s">
        <v>2652</v>
      </c>
      <c r="B42" t="s">
        <v>2637</v>
      </c>
      <c r="C42" t="s">
        <v>2589</v>
      </c>
      <c r="D42" t="s">
        <v>2607</v>
      </c>
      <c r="E42" t="s">
        <v>2591</v>
      </c>
      <c r="F42">
        <v>2013</v>
      </c>
      <c r="G42" t="s">
        <v>75</v>
      </c>
      <c r="H42" t="s">
        <v>2592</v>
      </c>
      <c r="I42" t="s">
        <v>77</v>
      </c>
      <c r="J42" s="2">
        <v>50.183793814066831</v>
      </c>
      <c r="K42" s="2">
        <v>54.604685102038175</v>
      </c>
      <c r="L42" s="2">
        <v>81.033232528499326</v>
      </c>
      <c r="M42" s="2">
        <v>81.271558096906503</v>
      </c>
      <c r="N42" s="2">
        <v>0</v>
      </c>
      <c r="O42" s="2">
        <v>10.075063638339927</v>
      </c>
      <c r="P42" s="2">
        <v>0</v>
      </c>
      <c r="Q42" s="2">
        <v>6.6562908898117277</v>
      </c>
      <c r="R42" s="3">
        <v>50370.695298128419</v>
      </c>
      <c r="S42" s="3">
        <v>49524.527245416284</v>
      </c>
      <c r="T42" s="3" t="s">
        <v>41</v>
      </c>
      <c r="U42" s="3" t="s">
        <v>41</v>
      </c>
      <c r="V42" s="3">
        <v>21.170537127991892</v>
      </c>
      <c r="W42" s="3">
        <v>20.904487605576531</v>
      </c>
      <c r="X42" s="3">
        <v>15.547479587999998</v>
      </c>
      <c r="Y42" s="3">
        <v>15.395364996000001</v>
      </c>
      <c r="Z42" s="3">
        <v>15.489207328000001</v>
      </c>
      <c r="AA42" s="3">
        <v>14.984069166999998</v>
      </c>
      <c r="AB42" s="21">
        <v>0</v>
      </c>
      <c r="AC42" s="26">
        <f>((Y42*1000)*(O42/100))/VLOOKUP(E42,'Sq Ft lookup'!$C$11:$D$12,2,0)</f>
        <v>0.28201687649121987</v>
      </c>
      <c r="AD42" s="26">
        <f>(100-J42)/100*X42*1000/VLOOKUP(E42,'Sq Ft lookup'!$C$11:$D$12,2,0)</f>
        <v>1.4082117251407185</v>
      </c>
      <c r="AE42" s="26">
        <f>(100-K42)/100*Y42*1000/VLOOKUP(E42,'Sq Ft lookup'!$C$11:$D$12,2,0)</f>
        <v>1.270686258113598</v>
      </c>
    </row>
    <row r="43" spans="1:31">
      <c r="A43" t="s">
        <v>2653</v>
      </c>
      <c r="B43" t="s">
        <v>2639</v>
      </c>
      <c r="C43" t="s">
        <v>2589</v>
      </c>
      <c r="D43" t="s">
        <v>2610</v>
      </c>
      <c r="E43" t="s">
        <v>2591</v>
      </c>
      <c r="F43">
        <v>2013</v>
      </c>
      <c r="G43" t="s">
        <v>75</v>
      </c>
      <c r="H43" t="s">
        <v>2592</v>
      </c>
      <c r="I43" t="s">
        <v>77</v>
      </c>
      <c r="J43" s="2">
        <v>50.183793814066831</v>
      </c>
      <c r="K43" s="2">
        <v>52.316992716307134</v>
      </c>
      <c r="L43" s="2">
        <v>81.033232528499326</v>
      </c>
      <c r="M43" s="2">
        <v>81.158390586962753</v>
      </c>
      <c r="N43" s="2">
        <v>0</v>
      </c>
      <c r="O43" s="2">
        <v>4.8007644617052811</v>
      </c>
      <c r="P43" s="2">
        <v>0</v>
      </c>
      <c r="Q43" s="2">
        <v>3.1526717702697207</v>
      </c>
      <c r="R43" s="3">
        <v>50370.695298128419</v>
      </c>
      <c r="S43" s="3">
        <v>49932.64791321638</v>
      </c>
      <c r="T43" s="3" t="s">
        <v>41</v>
      </c>
      <c r="U43" s="3" t="s">
        <v>41</v>
      </c>
      <c r="V43" s="3">
        <v>21.170537127991892</v>
      </c>
      <c r="W43" s="3">
        <v>21.030802922769908</v>
      </c>
      <c r="X43" s="3">
        <v>15.547479587999998</v>
      </c>
      <c r="Y43" s="3">
        <v>15.352271658000001</v>
      </c>
      <c r="Z43" s="3">
        <v>15.489207328000001</v>
      </c>
      <c r="AA43" s="3">
        <v>15.055298513</v>
      </c>
      <c r="AB43" s="21">
        <v>0</v>
      </c>
      <c r="AC43" s="26">
        <f>((Y43*1000)*(O43/100))/VLOOKUP(E43,'Sq Ft lookup'!$C$11:$D$12,2,0)</f>
        <v>0.13400480033122114</v>
      </c>
      <c r="AD43" s="26">
        <f>(100-J43)/100*X43*1000/VLOOKUP(E43,'Sq Ft lookup'!$C$11:$D$12,2,0)</f>
        <v>1.4082117251407185</v>
      </c>
      <c r="AE43" s="26">
        <f>(100-K43)/100*Y43*1000/VLOOKUP(E43,'Sq Ft lookup'!$C$11:$D$12,2,0)</f>
        <v>1.3309863296175377</v>
      </c>
    </row>
    <row r="44" spans="1:31">
      <c r="A44" t="s">
        <v>2654</v>
      </c>
      <c r="B44" t="s">
        <v>2655</v>
      </c>
      <c r="C44" t="s">
        <v>2589</v>
      </c>
      <c r="D44" t="s">
        <v>2656</v>
      </c>
      <c r="E44" t="s">
        <v>2591</v>
      </c>
      <c r="F44">
        <v>2004</v>
      </c>
      <c r="G44" t="s">
        <v>68</v>
      </c>
      <c r="H44" t="s">
        <v>2592</v>
      </c>
      <c r="I44" t="s">
        <v>70</v>
      </c>
      <c r="J44" s="2">
        <v>44.097267234552838</v>
      </c>
      <c r="K44" s="2">
        <v>59.000915897220807</v>
      </c>
      <c r="L44" s="2">
        <v>87.484294998107131</v>
      </c>
      <c r="M44" s="2">
        <v>88.280967127615028</v>
      </c>
      <c r="N44" s="2">
        <v>0</v>
      </c>
      <c r="O44" s="2">
        <v>44.234321903297172</v>
      </c>
      <c r="P44" s="2">
        <v>0</v>
      </c>
      <c r="Q44" s="2">
        <v>30.9672381825375</v>
      </c>
      <c r="R44" s="3">
        <v>56864.021206866571</v>
      </c>
      <c r="S44" s="3">
        <v>53201.128904615682</v>
      </c>
      <c r="T44" s="3" t="s">
        <v>41</v>
      </c>
      <c r="U44" s="3" t="s">
        <v>41</v>
      </c>
      <c r="V44" s="3">
        <v>6.2273080841175021</v>
      </c>
      <c r="W44" s="3">
        <v>5.8310955270572489</v>
      </c>
      <c r="X44" s="3">
        <v>16.216891199449712</v>
      </c>
      <c r="Y44" s="3">
        <v>16.476678876536106</v>
      </c>
      <c r="Z44" s="3">
        <v>16.003534467359891</v>
      </c>
      <c r="AA44" s="3">
        <v>15.868626294287106</v>
      </c>
      <c r="AB44" s="21">
        <v>0</v>
      </c>
      <c r="AC44" s="26">
        <f>((Y44*1000)*(O44/100))/VLOOKUP(E44,'Sq Ft lookup'!$C$11:$D$12,2,0)</f>
        <v>1.3251540314944634</v>
      </c>
      <c r="AD44" s="26">
        <f>(100-J44)/100*X44*1000/VLOOKUP(E44,'Sq Ft lookup'!$C$11:$D$12,2,0)</f>
        <v>1.6483064272893984</v>
      </c>
      <c r="AE44" s="26">
        <f>(100-K44)/100*Y44*1000/VLOOKUP(E44,'Sq Ft lookup'!$C$11:$D$12,2,0)</f>
        <v>1.2282340781701622</v>
      </c>
    </row>
    <row r="45" spans="1:31">
      <c r="A45" t="s">
        <v>2657</v>
      </c>
      <c r="B45" t="s">
        <v>2658</v>
      </c>
      <c r="C45" t="s">
        <v>2589</v>
      </c>
      <c r="D45" t="s">
        <v>2659</v>
      </c>
      <c r="E45" t="s">
        <v>2591</v>
      </c>
      <c r="F45">
        <v>2004</v>
      </c>
      <c r="G45" t="s">
        <v>68</v>
      </c>
      <c r="H45" t="s">
        <v>2592</v>
      </c>
      <c r="I45" t="s">
        <v>70</v>
      </c>
      <c r="J45" s="2">
        <v>44.097267234552838</v>
      </c>
      <c r="K45" s="2">
        <v>57.632510413130625</v>
      </c>
      <c r="L45" s="2">
        <v>87.484294998107131</v>
      </c>
      <c r="M45" s="2">
        <v>88.172425832676538</v>
      </c>
      <c r="N45" s="2">
        <v>0</v>
      </c>
      <c r="O45" s="2">
        <v>39.894915989241383</v>
      </c>
      <c r="P45" s="2">
        <v>0</v>
      </c>
      <c r="Q45" s="2">
        <v>28.010327303980432</v>
      </c>
      <c r="R45" s="3">
        <v>56864.021206866571</v>
      </c>
      <c r="S45" s="3">
        <v>53707.068425777725</v>
      </c>
      <c r="T45" s="3" t="s">
        <v>41</v>
      </c>
      <c r="U45" s="3" t="s">
        <v>41</v>
      </c>
      <c r="V45" s="3">
        <v>6.2273080841175021</v>
      </c>
      <c r="W45" s="3">
        <v>5.8851101157844559</v>
      </c>
      <c r="X45" s="3">
        <v>16.216891199449712</v>
      </c>
      <c r="Y45" s="3">
        <v>16.487318532076603</v>
      </c>
      <c r="Z45" s="3">
        <v>16.003534467359891</v>
      </c>
      <c r="AA45" s="3">
        <v>15.877594305706557</v>
      </c>
      <c r="AB45" s="21">
        <v>0</v>
      </c>
      <c r="AC45" s="26">
        <f>((Y45*1000)*(O45/100))/VLOOKUP(E45,'Sq Ft lookup'!$C$11:$D$12,2,0)</f>
        <v>1.195927614045561</v>
      </c>
      <c r="AD45" s="26">
        <f>(100-J45)/100*X45*1000/VLOOKUP(E45,'Sq Ft lookup'!$C$11:$D$12,2,0)</f>
        <v>1.6483064272893984</v>
      </c>
      <c r="AE45" s="26">
        <f>(100-K45)/100*Y45*1000/VLOOKUP(E45,'Sq Ft lookup'!$C$11:$D$12,2,0)</f>
        <v>1.2700478113148255</v>
      </c>
    </row>
    <row r="46" spans="1:31">
      <c r="A46" t="s">
        <v>2660</v>
      </c>
      <c r="B46" t="s">
        <v>2661</v>
      </c>
      <c r="C46" t="s">
        <v>2589</v>
      </c>
      <c r="D46" t="s">
        <v>2662</v>
      </c>
      <c r="E46" t="s">
        <v>2591</v>
      </c>
      <c r="F46">
        <v>2004</v>
      </c>
      <c r="G46" t="s">
        <v>68</v>
      </c>
      <c r="H46" t="s">
        <v>2592</v>
      </c>
      <c r="I46" t="s">
        <v>70</v>
      </c>
      <c r="J46" s="2">
        <v>44.097267234552838</v>
      </c>
      <c r="K46" s="2">
        <v>57.549524628675755</v>
      </c>
      <c r="L46" s="2">
        <v>87.484294998107131</v>
      </c>
      <c r="M46" s="2">
        <v>88.164294253034967</v>
      </c>
      <c r="N46" s="2">
        <v>0</v>
      </c>
      <c r="O46" s="2">
        <v>39.548218733384317</v>
      </c>
      <c r="P46" s="2">
        <v>0</v>
      </c>
      <c r="Q46" s="2">
        <v>27.720516065972095</v>
      </c>
      <c r="R46" s="3">
        <v>56864.021206866571</v>
      </c>
      <c r="S46" s="3">
        <v>53746.28142161217</v>
      </c>
      <c r="T46" s="3" t="s">
        <v>41</v>
      </c>
      <c r="U46" s="3" t="s">
        <v>41</v>
      </c>
      <c r="V46" s="3">
        <v>6.2273080841175021</v>
      </c>
      <c r="W46" s="3">
        <v>5.8891731491570098</v>
      </c>
      <c r="X46" s="3">
        <v>16.216891199449712</v>
      </c>
      <c r="Y46" s="3">
        <v>16.504213704178728</v>
      </c>
      <c r="Z46" s="3">
        <v>16.003534467359891</v>
      </c>
      <c r="AA46" s="3">
        <v>15.894826736463296</v>
      </c>
      <c r="AB46" s="21">
        <v>0</v>
      </c>
      <c r="AC46" s="26">
        <f>((Y46*1000)*(O46/100))/VLOOKUP(E46,'Sq Ft lookup'!$C$11:$D$12,2,0)</f>
        <v>1.1867495519915987</v>
      </c>
      <c r="AD46" s="26">
        <f>(100-J46)/100*X46*1000/VLOOKUP(E46,'Sq Ft lookup'!$C$11:$D$12,2,0)</f>
        <v>1.6483064272893984</v>
      </c>
      <c r="AE46" s="26">
        <f>(100-K46)/100*Y46*1000/VLOOKUP(E46,'Sq Ft lookup'!$C$11:$D$12,2,0)</f>
        <v>1.273839486131475</v>
      </c>
    </row>
    <row r="47" spans="1:31">
      <c r="A47" t="s">
        <v>2663</v>
      </c>
      <c r="B47" t="s">
        <v>2664</v>
      </c>
      <c r="C47" t="s">
        <v>2589</v>
      </c>
      <c r="D47" t="s">
        <v>2665</v>
      </c>
      <c r="E47" t="s">
        <v>2591</v>
      </c>
      <c r="F47">
        <v>2004</v>
      </c>
      <c r="G47" t="s">
        <v>68</v>
      </c>
      <c r="H47" t="s">
        <v>2592</v>
      </c>
      <c r="I47" t="s">
        <v>70</v>
      </c>
      <c r="J47" s="2">
        <v>44.097267234552838</v>
      </c>
      <c r="K47" s="2">
        <v>51.162521319612523</v>
      </c>
      <c r="L47" s="2">
        <v>87.484294998107131</v>
      </c>
      <c r="M47" s="2">
        <v>87.645264443758336</v>
      </c>
      <c r="N47" s="2">
        <v>0</v>
      </c>
      <c r="O47" s="2">
        <v>21.92228733798364</v>
      </c>
      <c r="P47" s="2">
        <v>0</v>
      </c>
      <c r="Q47" s="2">
        <v>14.77190607982623</v>
      </c>
      <c r="R47" s="3">
        <v>56864.021206866571</v>
      </c>
      <c r="S47" s="3">
        <v>56157.777528410283</v>
      </c>
      <c r="T47" s="3" t="s">
        <v>41</v>
      </c>
      <c r="U47" s="3" t="s">
        <v>41</v>
      </c>
      <c r="V47" s="3">
        <v>6.2273080841175021</v>
      </c>
      <c r="W47" s="3">
        <v>6.1474583382483834</v>
      </c>
      <c r="X47" s="3">
        <v>16.216891199449712</v>
      </c>
      <c r="Y47" s="3">
        <v>16.545817368120101</v>
      </c>
      <c r="Z47" s="3">
        <v>16.003534467359891</v>
      </c>
      <c r="AA47" s="3">
        <v>15.938448919303529</v>
      </c>
      <c r="AB47" s="21">
        <v>0</v>
      </c>
      <c r="AC47" s="26">
        <f>((Y47*1000)*(O47/100))/VLOOKUP(E47,'Sq Ft lookup'!$C$11:$D$12,2,0)</f>
        <v>0.65949484106496192</v>
      </c>
      <c r="AD47" s="26">
        <f>(100-J47)/100*X47*1000/VLOOKUP(E47,'Sq Ft lookup'!$C$11:$D$12,2,0)</f>
        <v>1.6483064272893984</v>
      </c>
      <c r="AE47" s="26">
        <f>(100-K47)/100*Y47*1000/VLOOKUP(E47,'Sq Ft lookup'!$C$11:$D$12,2,0)</f>
        <v>1.4691927326639096</v>
      </c>
    </row>
    <row r="48" spans="1:31">
      <c r="A48" t="s">
        <v>2666</v>
      </c>
      <c r="B48" t="s">
        <v>2667</v>
      </c>
      <c r="C48" t="s">
        <v>2589</v>
      </c>
      <c r="D48" t="s">
        <v>2668</v>
      </c>
      <c r="E48" t="s">
        <v>2591</v>
      </c>
      <c r="F48">
        <v>2004</v>
      </c>
      <c r="G48" t="s">
        <v>68</v>
      </c>
      <c r="H48" t="s">
        <v>2592</v>
      </c>
      <c r="I48" t="s">
        <v>70</v>
      </c>
      <c r="J48" s="2">
        <v>44.097267234552838</v>
      </c>
      <c r="K48" s="2">
        <v>51.392376370532297</v>
      </c>
      <c r="L48" s="2">
        <v>87.484294998107131</v>
      </c>
      <c r="M48" s="2">
        <v>87.65074167410809</v>
      </c>
      <c r="N48" s="2">
        <v>0</v>
      </c>
      <c r="O48" s="2">
        <v>22.912793339411579</v>
      </c>
      <c r="P48" s="2">
        <v>0</v>
      </c>
      <c r="Q48" s="2">
        <v>15.537773805978594</v>
      </c>
      <c r="R48" s="3">
        <v>56864.021206866571</v>
      </c>
      <c r="S48" s="3">
        <v>56133.628917145543</v>
      </c>
      <c r="T48" s="3" t="s">
        <v>41</v>
      </c>
      <c r="U48" s="3" t="s">
        <v>41</v>
      </c>
      <c r="V48" s="3">
        <v>6.2273080841175021</v>
      </c>
      <c r="W48" s="3">
        <v>6.1447508701622935</v>
      </c>
      <c r="X48" s="3">
        <v>16.216891199449712</v>
      </c>
      <c r="Y48" s="3">
        <v>16.559766713414884</v>
      </c>
      <c r="Z48" s="3">
        <v>16.003534467359891</v>
      </c>
      <c r="AA48" s="3">
        <v>15.954016713704965</v>
      </c>
      <c r="AB48" s="21">
        <v>0</v>
      </c>
      <c r="AC48" s="26">
        <f>((Y48*1000)*(O48/100))/VLOOKUP(E48,'Sq Ft lookup'!$C$11:$D$12,2,0)</f>
        <v>0.68987365900607656</v>
      </c>
      <c r="AD48" s="26">
        <f>(100-J48)/100*X48*1000/VLOOKUP(E48,'Sq Ft lookup'!$C$11:$D$12,2,0)</f>
        <v>1.6483064272893984</v>
      </c>
      <c r="AE48" s="26">
        <f>(100-K48)/100*Y48*1000/VLOOKUP(E48,'Sq Ft lookup'!$C$11:$D$12,2,0)</f>
        <v>1.4635107414499238</v>
      </c>
    </row>
    <row r="49" spans="1:31">
      <c r="A49" t="s">
        <v>2669</v>
      </c>
      <c r="B49" t="s">
        <v>2670</v>
      </c>
      <c r="C49" t="s">
        <v>2589</v>
      </c>
      <c r="D49" t="s">
        <v>2590</v>
      </c>
      <c r="E49" t="s">
        <v>2591</v>
      </c>
      <c r="F49">
        <v>2004</v>
      </c>
      <c r="G49" t="s">
        <v>68</v>
      </c>
      <c r="H49" t="s">
        <v>2592</v>
      </c>
      <c r="I49" t="s">
        <v>70</v>
      </c>
      <c r="J49" s="2">
        <v>44.097267234552838</v>
      </c>
      <c r="K49" s="2">
        <v>51.300028543703569</v>
      </c>
      <c r="L49" s="2">
        <v>87.484294998107131</v>
      </c>
      <c r="M49" s="2">
        <v>87.641787034682963</v>
      </c>
      <c r="N49" s="2">
        <v>0</v>
      </c>
      <c r="O49" s="2">
        <v>22.6200670861685</v>
      </c>
      <c r="P49" s="2">
        <v>0</v>
      </c>
      <c r="Q49" s="2">
        <v>15.27039946358412</v>
      </c>
      <c r="R49" s="3">
        <v>56864.021206866571</v>
      </c>
      <c r="S49" s="3">
        <v>56176.737890052646</v>
      </c>
      <c r="T49" s="3" t="s">
        <v>41</v>
      </c>
      <c r="U49" s="3" t="s">
        <v>41</v>
      </c>
      <c r="V49" s="3">
        <v>6.2273080841175021</v>
      </c>
      <c r="W49" s="3">
        <v>6.1492281846951471</v>
      </c>
      <c r="X49" s="3">
        <v>16.216891199449712</v>
      </c>
      <c r="Y49" s="3">
        <v>16.57551456809874</v>
      </c>
      <c r="Z49" s="3">
        <v>16.003534467359891</v>
      </c>
      <c r="AA49" s="3">
        <v>15.970692092535231</v>
      </c>
      <c r="AB49" s="21">
        <v>0</v>
      </c>
      <c r="AC49" s="26">
        <f>((Y49*1000)*(O49/100))/VLOOKUP(E49,'Sq Ft lookup'!$C$11:$D$12,2,0)</f>
        <v>0.68170773003301233</v>
      </c>
      <c r="AD49" s="26">
        <f>(100-J49)/100*X49*1000/VLOOKUP(E49,'Sq Ft lookup'!$C$11:$D$12,2,0)</f>
        <v>1.6483064272893984</v>
      </c>
      <c r="AE49" s="26">
        <f>(100-K49)/100*Y49*1000/VLOOKUP(E49,'Sq Ft lookup'!$C$11:$D$12,2,0)</f>
        <v>1.4676856115269714</v>
      </c>
    </row>
    <row r="50" spans="1:31">
      <c r="A50" t="s">
        <v>2671</v>
      </c>
      <c r="B50" t="s">
        <v>2672</v>
      </c>
      <c r="C50" t="s">
        <v>2589</v>
      </c>
      <c r="D50" t="s">
        <v>2673</v>
      </c>
      <c r="E50" t="s">
        <v>2591</v>
      </c>
      <c r="F50">
        <v>2004</v>
      </c>
      <c r="G50" t="s">
        <v>68</v>
      </c>
      <c r="H50" t="s">
        <v>2592</v>
      </c>
      <c r="I50" t="s">
        <v>70</v>
      </c>
      <c r="J50" s="2">
        <v>44.097267234552838</v>
      </c>
      <c r="K50" s="2">
        <v>58.401503543899615</v>
      </c>
      <c r="L50" s="2">
        <v>87.484294998107131</v>
      </c>
      <c r="M50" s="2">
        <v>88.267679165753606</v>
      </c>
      <c r="N50" s="2">
        <v>0</v>
      </c>
      <c r="O50" s="2">
        <v>40.747075873433538</v>
      </c>
      <c r="P50" s="2">
        <v>0</v>
      </c>
      <c r="Q50" s="2">
        <v>28.635366944453533</v>
      </c>
      <c r="R50" s="3">
        <v>56864.021206866571</v>
      </c>
      <c r="S50" s="3">
        <v>53260.023584424627</v>
      </c>
      <c r="T50" s="3" t="s">
        <v>41</v>
      </c>
      <c r="U50" s="3" t="s">
        <v>41</v>
      </c>
      <c r="V50" s="3">
        <v>6.2273080841175021</v>
      </c>
      <c r="W50" s="3">
        <v>5.8376800466377237</v>
      </c>
      <c r="X50" s="3">
        <v>16.216891199449712</v>
      </c>
      <c r="Y50" s="3">
        <v>16.450375821340721</v>
      </c>
      <c r="Z50" s="3">
        <v>16.003534467359891</v>
      </c>
      <c r="AA50" s="3">
        <v>15.835231234604858</v>
      </c>
      <c r="AB50" s="21">
        <v>0</v>
      </c>
      <c r="AC50" s="26">
        <f>((Y50*1000)*(O50/100))/VLOOKUP(E50,'Sq Ft lookup'!$C$11:$D$12,2,0)</f>
        <v>1.2187358395248487</v>
      </c>
      <c r="AD50" s="26">
        <f>(100-J50)/100*X50*1000/VLOOKUP(E50,'Sq Ft lookup'!$C$11:$D$12,2,0)</f>
        <v>1.6483064272893984</v>
      </c>
      <c r="AE50" s="26">
        <f>(100-K50)/100*Y50*1000/VLOOKUP(E50,'Sq Ft lookup'!$C$11:$D$12,2,0)</f>
        <v>1.2442016369192026</v>
      </c>
    </row>
    <row r="51" spans="1:31">
      <c r="A51" t="s">
        <v>2674</v>
      </c>
      <c r="B51" t="s">
        <v>2675</v>
      </c>
      <c r="C51" t="s">
        <v>2589</v>
      </c>
      <c r="D51" t="s">
        <v>2676</v>
      </c>
      <c r="E51" t="s">
        <v>2591</v>
      </c>
      <c r="F51">
        <v>2004</v>
      </c>
      <c r="G51" t="s">
        <v>68</v>
      </c>
      <c r="H51" t="s">
        <v>2592</v>
      </c>
      <c r="I51" t="s">
        <v>70</v>
      </c>
      <c r="J51" s="2">
        <v>44.097267234552838</v>
      </c>
      <c r="K51" s="2">
        <v>56.965402332959933</v>
      </c>
      <c r="L51" s="2">
        <v>87.484294998107131</v>
      </c>
      <c r="M51" s="2">
        <v>88.156906533390682</v>
      </c>
      <c r="N51" s="2">
        <v>0</v>
      </c>
      <c r="O51" s="2">
        <v>36.422569289156399</v>
      </c>
      <c r="P51" s="2">
        <v>0</v>
      </c>
      <c r="Q51" s="2">
        <v>25.705158545437563</v>
      </c>
      <c r="R51" s="3">
        <v>56864.021206866571</v>
      </c>
      <c r="S51" s="3">
        <v>53776.591449100444</v>
      </c>
      <c r="T51" s="3" t="s">
        <v>41</v>
      </c>
      <c r="U51" s="3" t="s">
        <v>41</v>
      </c>
      <c r="V51" s="3">
        <v>6.2273080841175021</v>
      </c>
      <c r="W51" s="3">
        <v>5.8928023873420026</v>
      </c>
      <c r="X51" s="3">
        <v>16.216891199449712</v>
      </c>
      <c r="Y51" s="3">
        <v>16.458464570349385</v>
      </c>
      <c r="Z51" s="3">
        <v>16.003534467359891</v>
      </c>
      <c r="AA51" s="3">
        <v>15.841037534794705</v>
      </c>
      <c r="AB51" s="21">
        <v>0</v>
      </c>
      <c r="AC51" s="26">
        <f>((Y51*1000)*(O51/100))/VLOOKUP(E51,'Sq Ft lookup'!$C$11:$D$12,2,0)</f>
        <v>1.0899264840121383</v>
      </c>
      <c r="AD51" s="26">
        <f>(100-J51)/100*X51*1000/VLOOKUP(E51,'Sq Ft lookup'!$C$11:$D$12,2,0)</f>
        <v>1.6483064272893984</v>
      </c>
      <c r="AE51" s="26">
        <f>(100-K51)/100*Y51*1000/VLOOKUP(E51,'Sq Ft lookup'!$C$11:$D$12,2,0)</f>
        <v>1.287788001822217</v>
      </c>
    </row>
    <row r="52" spans="1:31">
      <c r="A52" t="s">
        <v>2677</v>
      </c>
      <c r="B52" t="s">
        <v>2678</v>
      </c>
      <c r="C52" t="s">
        <v>2589</v>
      </c>
      <c r="D52" t="s">
        <v>2679</v>
      </c>
      <c r="E52" t="s">
        <v>2591</v>
      </c>
      <c r="F52">
        <v>2004</v>
      </c>
      <c r="G52" t="s">
        <v>68</v>
      </c>
      <c r="H52" t="s">
        <v>2592</v>
      </c>
      <c r="I52" t="s">
        <v>70</v>
      </c>
      <c r="J52" s="2">
        <v>44.097267234552838</v>
      </c>
      <c r="K52" s="2">
        <v>56.872820175738696</v>
      </c>
      <c r="L52" s="2">
        <v>87.484294998107131</v>
      </c>
      <c r="M52" s="2">
        <v>88.148245966096184</v>
      </c>
      <c r="N52" s="2">
        <v>0</v>
      </c>
      <c r="O52" s="2">
        <v>36.11530974664074</v>
      </c>
      <c r="P52" s="2">
        <v>0</v>
      </c>
      <c r="Q52" s="2">
        <v>25.424029668452764</v>
      </c>
      <c r="R52" s="3">
        <v>56864.021206866571</v>
      </c>
      <c r="S52" s="3">
        <v>53818.439585446395</v>
      </c>
      <c r="T52" s="3" t="s">
        <v>41</v>
      </c>
      <c r="U52" s="3" t="s">
        <v>41</v>
      </c>
      <c r="V52" s="3">
        <v>6.2273080841175021</v>
      </c>
      <c r="W52" s="3">
        <v>5.8971287148259997</v>
      </c>
      <c r="X52" s="3">
        <v>16.216891199449712</v>
      </c>
      <c r="Y52" s="3">
        <v>16.475517515541139</v>
      </c>
      <c r="Z52" s="3">
        <v>16.003534467359891</v>
      </c>
      <c r="AA52" s="3">
        <v>15.858539831636412</v>
      </c>
      <c r="AB52" s="21">
        <v>0</v>
      </c>
      <c r="AC52" s="26">
        <f>((Y52*1000)*(O52/100))/VLOOKUP(E52,'Sq Ft lookup'!$C$11:$D$12,2,0)</f>
        <v>1.0818516696544966</v>
      </c>
      <c r="AD52" s="26">
        <f>(100-J52)/100*X52*1000/VLOOKUP(E52,'Sq Ft lookup'!$C$11:$D$12,2,0)</f>
        <v>1.6483064272893984</v>
      </c>
      <c r="AE52" s="26">
        <f>(100-K52)/100*Y52*1000/VLOOKUP(E52,'Sq Ft lookup'!$C$11:$D$12,2,0)</f>
        <v>1.291895648346381</v>
      </c>
    </row>
    <row r="53" spans="1:31">
      <c r="A53" t="s">
        <v>2680</v>
      </c>
      <c r="B53" t="s">
        <v>2681</v>
      </c>
      <c r="C53" t="s">
        <v>2589</v>
      </c>
      <c r="D53" t="s">
        <v>2682</v>
      </c>
      <c r="E53" t="s">
        <v>2591</v>
      </c>
      <c r="F53">
        <v>2004</v>
      </c>
      <c r="G53" t="s">
        <v>68</v>
      </c>
      <c r="H53" t="s">
        <v>2592</v>
      </c>
      <c r="I53" t="s">
        <v>70</v>
      </c>
      <c r="J53" s="2">
        <v>44.097267234552838</v>
      </c>
      <c r="K53" s="2">
        <v>50.336416196124858</v>
      </c>
      <c r="L53" s="2">
        <v>87.484294998107131</v>
      </c>
      <c r="M53" s="2">
        <v>87.623720497046946</v>
      </c>
      <c r="N53" s="2">
        <v>0</v>
      </c>
      <c r="O53" s="2">
        <v>18.516083919067619</v>
      </c>
      <c r="P53" s="2">
        <v>0</v>
      </c>
      <c r="Q53" s="2">
        <v>12.53092457881545</v>
      </c>
      <c r="R53" s="3">
        <v>56864.021206866571</v>
      </c>
      <c r="S53" s="3">
        <v>56256.658375309322</v>
      </c>
      <c r="T53" s="3" t="s">
        <v>41</v>
      </c>
      <c r="U53" s="3" t="s">
        <v>41</v>
      </c>
      <c r="V53" s="3">
        <v>6.2273080841175021</v>
      </c>
      <c r="W53" s="3">
        <v>6.1581432424845346</v>
      </c>
      <c r="X53" s="3">
        <v>16.216891199449712</v>
      </c>
      <c r="Y53" s="3">
        <v>16.514728316872414</v>
      </c>
      <c r="Z53" s="3">
        <v>16.003534467359891</v>
      </c>
      <c r="AA53" s="3">
        <v>15.897339322543482</v>
      </c>
      <c r="AB53" s="21">
        <v>0</v>
      </c>
      <c r="AC53" s="26">
        <f>((Y53*1000)*(O53/100))/VLOOKUP(E53,'Sq Ft lookup'!$C$11:$D$12,2,0)</f>
        <v>0.55597835530147632</v>
      </c>
      <c r="AD53" s="26">
        <f>(100-J53)/100*X53*1000/VLOOKUP(E53,'Sq Ft lookup'!$C$11:$D$12,2,0)</f>
        <v>1.6483064272893984</v>
      </c>
      <c r="AE53" s="26">
        <f>(100-K53)/100*Y53*1000/VLOOKUP(E53,'Sq Ft lookup'!$C$11:$D$12,2,0)</f>
        <v>1.4912374432058602</v>
      </c>
    </row>
    <row r="54" spans="1:31">
      <c r="A54" t="s">
        <v>2683</v>
      </c>
      <c r="B54" t="s">
        <v>2684</v>
      </c>
      <c r="C54" t="s">
        <v>2589</v>
      </c>
      <c r="D54" t="s">
        <v>2685</v>
      </c>
      <c r="E54" t="s">
        <v>2591</v>
      </c>
      <c r="F54">
        <v>2004</v>
      </c>
      <c r="G54" t="s">
        <v>68</v>
      </c>
      <c r="H54" t="s">
        <v>2592</v>
      </c>
      <c r="I54" t="s">
        <v>70</v>
      </c>
      <c r="J54" s="2">
        <v>44.097267234552838</v>
      </c>
      <c r="K54" s="2">
        <v>50.592811071583824</v>
      </c>
      <c r="L54" s="2">
        <v>87.484294998107131</v>
      </c>
      <c r="M54" s="2">
        <v>87.630736992013922</v>
      </c>
      <c r="N54" s="2">
        <v>0</v>
      </c>
      <c r="O54" s="2">
        <v>19.553889723628338</v>
      </c>
      <c r="P54" s="2">
        <v>0</v>
      </c>
      <c r="Q54" s="2">
        <v>13.30877019789912</v>
      </c>
      <c r="R54" s="3">
        <v>56864.021206866571</v>
      </c>
      <c r="S54" s="3">
        <v>56224.945364947482</v>
      </c>
      <c r="T54" s="3" t="s">
        <v>41</v>
      </c>
      <c r="U54" s="3" t="s">
        <v>41</v>
      </c>
      <c r="V54" s="3">
        <v>6.2273080841175021</v>
      </c>
      <c r="W54" s="3">
        <v>6.1546688588397096</v>
      </c>
      <c r="X54" s="3">
        <v>16.216891199449712</v>
      </c>
      <c r="Y54" s="3">
        <v>16.530142835439712</v>
      </c>
      <c r="Z54" s="3">
        <v>16.003534467359891</v>
      </c>
      <c r="AA54" s="3">
        <v>15.913821360996016</v>
      </c>
      <c r="AB54" s="21">
        <v>0</v>
      </c>
      <c r="AC54" s="26">
        <f>((Y54*1000)*(O54/100))/VLOOKUP(E54,'Sq Ft lookup'!$C$11:$D$12,2,0)</f>
        <v>0.58768834567275119</v>
      </c>
      <c r="AD54" s="26">
        <f>(100-J54)/100*X54*1000/VLOOKUP(E54,'Sq Ft lookup'!$C$11:$D$12,2,0)</f>
        <v>1.6483064272893984</v>
      </c>
      <c r="AE54" s="26">
        <f>(100-K54)/100*Y54*1000/VLOOKUP(E54,'Sq Ft lookup'!$C$11:$D$12,2,0)</f>
        <v>1.4849234365168633</v>
      </c>
    </row>
    <row r="55" spans="1:31">
      <c r="A55" t="s">
        <v>2686</v>
      </c>
      <c r="B55" t="s">
        <v>2687</v>
      </c>
      <c r="C55" t="s">
        <v>2589</v>
      </c>
      <c r="D55" t="s">
        <v>2595</v>
      </c>
      <c r="E55" t="s">
        <v>2591</v>
      </c>
      <c r="F55">
        <v>2004</v>
      </c>
      <c r="G55" t="s">
        <v>68</v>
      </c>
      <c r="H55" t="s">
        <v>2592</v>
      </c>
      <c r="I55" t="s">
        <v>70</v>
      </c>
      <c r="J55" s="2">
        <v>44.097267234552838</v>
      </c>
      <c r="K55" s="2">
        <v>50.498065674695447</v>
      </c>
      <c r="L55" s="2">
        <v>87.484294998107131</v>
      </c>
      <c r="M55" s="2">
        <v>87.621358535186914</v>
      </c>
      <c r="N55" s="2">
        <v>0</v>
      </c>
      <c r="O55" s="2">
        <v>19.292359376573092</v>
      </c>
      <c r="P55" s="2">
        <v>0</v>
      </c>
      <c r="Q55" s="2">
        <v>13.042808495931984</v>
      </c>
      <c r="R55" s="3">
        <v>56864.021206866571</v>
      </c>
      <c r="S55" s="3">
        <v>56270.257903332589</v>
      </c>
      <c r="T55" s="3" t="s">
        <v>41</v>
      </c>
      <c r="U55" s="3" t="s">
        <v>41</v>
      </c>
      <c r="V55" s="3">
        <v>6.2273080841175021</v>
      </c>
      <c r="W55" s="3">
        <v>6.1593521400974325</v>
      </c>
      <c r="X55" s="3">
        <v>16.216891199449712</v>
      </c>
      <c r="Y55" s="3">
        <v>16.545791339614237</v>
      </c>
      <c r="Z55" s="3">
        <v>16.003534467359891</v>
      </c>
      <c r="AA55" s="3">
        <v>15.930587094412981</v>
      </c>
      <c r="AB55" s="21">
        <v>0</v>
      </c>
      <c r="AC55" s="26">
        <f>((Y55*1000)*(O55/100))/VLOOKUP(E55,'Sq Ft lookup'!$C$11:$D$12,2,0)</f>
        <v>0.58037700489750654</v>
      </c>
      <c r="AD55" s="26">
        <f>(100-J55)/100*X55*1000/VLOOKUP(E55,'Sq Ft lookup'!$C$11:$D$12,2,0)</f>
        <v>1.6483064272893984</v>
      </c>
      <c r="AE55" s="26">
        <f>(100-K55)/100*Y55*1000/VLOOKUP(E55,'Sq Ft lookup'!$C$11:$D$12,2,0)</f>
        <v>1.4891794113705032</v>
      </c>
    </row>
    <row r="56" spans="1:31">
      <c r="A56" t="s">
        <v>2688</v>
      </c>
      <c r="B56" t="s">
        <v>2689</v>
      </c>
      <c r="C56" t="s">
        <v>2589</v>
      </c>
      <c r="D56" t="s">
        <v>2690</v>
      </c>
      <c r="E56" t="s">
        <v>2591</v>
      </c>
      <c r="F56">
        <v>2004</v>
      </c>
      <c r="G56" t="s">
        <v>68</v>
      </c>
      <c r="H56" t="s">
        <v>2592</v>
      </c>
      <c r="I56" t="s">
        <v>70</v>
      </c>
      <c r="J56" s="2">
        <v>44.097267234552838</v>
      </c>
      <c r="K56" s="2">
        <v>57.613335175199389</v>
      </c>
      <c r="L56" s="2">
        <v>87.484294998107131</v>
      </c>
      <c r="M56" s="2">
        <v>88.247175575695437</v>
      </c>
      <c r="N56" s="2">
        <v>0</v>
      </c>
      <c r="O56" s="2">
        <v>37.455404803480533</v>
      </c>
      <c r="P56" s="2">
        <v>0</v>
      </c>
      <c r="Q56" s="2">
        <v>26.454435161531865</v>
      </c>
      <c r="R56" s="3">
        <v>56864.021206866571</v>
      </c>
      <c r="S56" s="3">
        <v>53353.701466904567</v>
      </c>
      <c r="T56" s="3" t="s">
        <v>41</v>
      </c>
      <c r="U56" s="3" t="s">
        <v>41</v>
      </c>
      <c r="V56" s="3">
        <v>6.2273080841175021</v>
      </c>
      <c r="W56" s="3">
        <v>5.8478436525613784</v>
      </c>
      <c r="X56" s="3">
        <v>16.216891199449712</v>
      </c>
      <c r="Y56" s="3">
        <v>16.41228874428948</v>
      </c>
      <c r="Z56" s="3">
        <v>16.003534467359891</v>
      </c>
      <c r="AA56" s="3">
        <v>15.792553085744686</v>
      </c>
      <c r="AB56" s="21">
        <v>0</v>
      </c>
      <c r="AC56" s="26">
        <f>((Y56*1000)*(O56/100))/VLOOKUP(E56,'Sq Ft lookup'!$C$11:$D$12,2,0)</f>
        <v>1.1176889430344903</v>
      </c>
      <c r="AD56" s="26">
        <f>(100-J56)/100*X56*1000/VLOOKUP(E56,'Sq Ft lookup'!$C$11:$D$12,2,0)</f>
        <v>1.6483064272893984</v>
      </c>
      <c r="AE56" s="26">
        <f>(100-K56)/100*Y56*1000/VLOOKUP(E56,'Sq Ft lookup'!$C$11:$D$12,2,0)</f>
        <v>1.2648403309309926</v>
      </c>
    </row>
    <row r="57" spans="1:31">
      <c r="A57" t="s">
        <v>2691</v>
      </c>
      <c r="B57" t="s">
        <v>2692</v>
      </c>
      <c r="C57" t="s">
        <v>2589</v>
      </c>
      <c r="D57" t="s">
        <v>2693</v>
      </c>
      <c r="E57" t="s">
        <v>2591</v>
      </c>
      <c r="F57">
        <v>2004</v>
      </c>
      <c r="G57" t="s">
        <v>68</v>
      </c>
      <c r="H57" t="s">
        <v>2592</v>
      </c>
      <c r="I57" t="s">
        <v>70</v>
      </c>
      <c r="J57" s="2">
        <v>44.097267234552838</v>
      </c>
      <c r="K57" s="2">
        <v>56.122198891789068</v>
      </c>
      <c r="L57" s="2">
        <v>87.484294998107131</v>
      </c>
      <c r="M57" s="2">
        <v>88.13390965630569</v>
      </c>
      <c r="N57" s="2">
        <v>0</v>
      </c>
      <c r="O57" s="2">
        <v>33.193643257414614</v>
      </c>
      <c r="P57" s="2">
        <v>0</v>
      </c>
      <c r="Q57" s="2">
        <v>23.555481319930706</v>
      </c>
      <c r="R57" s="3">
        <v>56864.021206866571</v>
      </c>
      <c r="S57" s="3">
        <v>53882.357099450048</v>
      </c>
      <c r="T57" s="3" t="s">
        <v>41</v>
      </c>
      <c r="U57" s="3" t="s">
        <v>41</v>
      </c>
      <c r="V57" s="3">
        <v>6.2273080841175021</v>
      </c>
      <c r="W57" s="3">
        <v>5.9042032806478408</v>
      </c>
      <c r="X57" s="3">
        <v>16.216891199449712</v>
      </c>
      <c r="Y57" s="3">
        <v>16.416979399250121</v>
      </c>
      <c r="Z57" s="3">
        <v>16.003534467359891</v>
      </c>
      <c r="AA57" s="3">
        <v>15.795515412361206</v>
      </c>
      <c r="AB57" s="21">
        <v>0</v>
      </c>
      <c r="AC57" s="26">
        <f>((Y57*1000)*(O57/100))/VLOOKUP(E57,'Sq Ft lookup'!$C$11:$D$12,2,0)</f>
        <v>0.99079883189642437</v>
      </c>
      <c r="AD57" s="26">
        <f>(100-J57)/100*X57*1000/VLOOKUP(E57,'Sq Ft lookup'!$C$11:$D$12,2,0)</f>
        <v>1.6483064272893984</v>
      </c>
      <c r="AE57" s="26">
        <f>(100-K57)/100*Y57*1000/VLOOKUP(E57,'Sq Ft lookup'!$C$11:$D$12,2,0)</f>
        <v>1.3097108306870782</v>
      </c>
    </row>
    <row r="58" spans="1:31">
      <c r="A58" t="s">
        <v>2694</v>
      </c>
      <c r="B58" t="s">
        <v>2695</v>
      </c>
      <c r="C58" t="s">
        <v>2589</v>
      </c>
      <c r="D58" t="s">
        <v>2696</v>
      </c>
      <c r="E58" t="s">
        <v>2591</v>
      </c>
      <c r="F58">
        <v>2004</v>
      </c>
      <c r="G58" t="s">
        <v>68</v>
      </c>
      <c r="H58" t="s">
        <v>2592</v>
      </c>
      <c r="I58" t="s">
        <v>70</v>
      </c>
      <c r="J58" s="2">
        <v>44.097267234552838</v>
      </c>
      <c r="K58" s="2">
        <v>56.023084926559953</v>
      </c>
      <c r="L58" s="2">
        <v>87.484294998107131</v>
      </c>
      <c r="M58" s="2">
        <v>88.124733108391609</v>
      </c>
      <c r="N58" s="2">
        <v>0</v>
      </c>
      <c r="O58" s="2">
        <v>32.910098009123182</v>
      </c>
      <c r="P58" s="2">
        <v>0</v>
      </c>
      <c r="Q58" s="2">
        <v>23.267260989325081</v>
      </c>
      <c r="R58" s="3">
        <v>56864.021206866571</v>
      </c>
      <c r="S58" s="3">
        <v>53926.865692722407</v>
      </c>
      <c r="T58" s="3" t="s">
        <v>41</v>
      </c>
      <c r="U58" s="3" t="s">
        <v>41</v>
      </c>
      <c r="V58" s="3">
        <v>6.2273080841175021</v>
      </c>
      <c r="W58" s="3">
        <v>5.9087868397518823</v>
      </c>
      <c r="X58" s="3">
        <v>16.216891199449712</v>
      </c>
      <c r="Y58" s="3">
        <v>16.434625426956057</v>
      </c>
      <c r="Z58" s="3">
        <v>16.003534467359891</v>
      </c>
      <c r="AA58" s="3">
        <v>15.813251920244884</v>
      </c>
      <c r="AB58" s="21">
        <v>0</v>
      </c>
      <c r="AC58" s="26">
        <f>((Y58*1000)*(O58/100))/VLOOKUP(E58,'Sq Ft lookup'!$C$11:$D$12,2,0)</f>
        <v>0.98339115189882131</v>
      </c>
      <c r="AD58" s="26">
        <f>(100-J58)/100*X58*1000/VLOOKUP(E58,'Sq Ft lookup'!$C$11:$D$12,2,0)</f>
        <v>1.6483064272893984</v>
      </c>
      <c r="AE58" s="26">
        <f>(100-K58)/100*Y58*1000/VLOOKUP(E58,'Sq Ft lookup'!$C$11:$D$12,2,0)</f>
        <v>1.3140802303000818</v>
      </c>
    </row>
    <row r="59" spans="1:31">
      <c r="A59" t="s">
        <v>2697</v>
      </c>
      <c r="B59" t="s">
        <v>2698</v>
      </c>
      <c r="C59" t="s">
        <v>2589</v>
      </c>
      <c r="D59" t="s">
        <v>2699</v>
      </c>
      <c r="E59" t="s">
        <v>2591</v>
      </c>
      <c r="F59">
        <v>2004</v>
      </c>
      <c r="G59" t="s">
        <v>68</v>
      </c>
      <c r="H59" t="s">
        <v>2592</v>
      </c>
      <c r="I59" t="s">
        <v>70</v>
      </c>
      <c r="J59" s="2">
        <v>44.097267234552838</v>
      </c>
      <c r="K59" s="2">
        <v>49.38671367023629</v>
      </c>
      <c r="L59" s="2">
        <v>87.484294998107131</v>
      </c>
      <c r="M59" s="2">
        <v>87.594594652444528</v>
      </c>
      <c r="N59" s="2">
        <v>0</v>
      </c>
      <c r="O59" s="2">
        <v>15.394578625196488</v>
      </c>
      <c r="P59" s="2">
        <v>0</v>
      </c>
      <c r="Q59" s="2">
        <v>10.387855089112252</v>
      </c>
      <c r="R59" s="3">
        <v>56864.021206866571</v>
      </c>
      <c r="S59" s="3">
        <v>56391.784025645269</v>
      </c>
      <c r="T59" s="3" t="s">
        <v>41</v>
      </c>
      <c r="U59" s="3" t="s">
        <v>41</v>
      </c>
      <c r="V59" s="3">
        <v>6.2273080841175021</v>
      </c>
      <c r="W59" s="3">
        <v>6.1725924242882515</v>
      </c>
      <c r="X59" s="3">
        <v>16.216891199449712</v>
      </c>
      <c r="Y59" s="3">
        <v>16.47237732426651</v>
      </c>
      <c r="Z59" s="3">
        <v>16.003534467359891</v>
      </c>
      <c r="AA59" s="3">
        <v>15.848950595757291</v>
      </c>
      <c r="AB59" s="21">
        <v>0</v>
      </c>
      <c r="AC59" s="26">
        <f>((Y59*1000)*(O59/100))/VLOOKUP(E59,'Sq Ft lookup'!$C$11:$D$12,2,0)</f>
        <v>0.46106419611331734</v>
      </c>
      <c r="AD59" s="26">
        <f>(100-J59)/100*X59*1000/VLOOKUP(E59,'Sq Ft lookup'!$C$11:$D$12,2,0)</f>
        <v>1.6483064272893984</v>
      </c>
      <c r="AE59" s="26">
        <f>(100-K59)/100*Y59*1000/VLOOKUP(E59,'Sq Ft lookup'!$C$11:$D$12,2,0)</f>
        <v>1.5158566364454686</v>
      </c>
    </row>
    <row r="60" spans="1:31">
      <c r="A60" t="s">
        <v>2700</v>
      </c>
      <c r="B60" t="s">
        <v>2701</v>
      </c>
      <c r="C60" t="s">
        <v>2589</v>
      </c>
      <c r="D60" t="s">
        <v>2702</v>
      </c>
      <c r="E60" t="s">
        <v>2591</v>
      </c>
      <c r="F60">
        <v>2004</v>
      </c>
      <c r="G60" t="s">
        <v>68</v>
      </c>
      <c r="H60" t="s">
        <v>2592</v>
      </c>
      <c r="I60" t="s">
        <v>70</v>
      </c>
      <c r="J60" s="2">
        <v>44.097267234552838</v>
      </c>
      <c r="K60" s="2">
        <v>49.662026148034478</v>
      </c>
      <c r="L60" s="2">
        <v>87.484294998107131</v>
      </c>
      <c r="M60" s="2">
        <v>87.603342712214356</v>
      </c>
      <c r="N60" s="2">
        <v>0</v>
      </c>
      <c r="O60" s="2">
        <v>16.498917045720489</v>
      </c>
      <c r="P60" s="2">
        <v>0</v>
      </c>
      <c r="Q60" s="2">
        <v>11.179654894054995</v>
      </c>
      <c r="R60" s="3">
        <v>56864.021206866571</v>
      </c>
      <c r="S60" s="3">
        <v>56351.512690729163</v>
      </c>
      <c r="T60" s="3" t="s">
        <v>41</v>
      </c>
      <c r="U60" s="3" t="s">
        <v>41</v>
      </c>
      <c r="V60" s="3">
        <v>6.2273080841175021</v>
      </c>
      <c r="W60" s="3">
        <v>6.1682570251030873</v>
      </c>
      <c r="X60" s="3">
        <v>16.216891199449712</v>
      </c>
      <c r="Y60" s="3">
        <v>16.489518805575628</v>
      </c>
      <c r="Z60" s="3">
        <v>16.003534467359891</v>
      </c>
      <c r="AA60" s="3">
        <v>15.866510859873278</v>
      </c>
      <c r="AB60" s="21">
        <v>0</v>
      </c>
      <c r="AC60" s="26">
        <f>((Y60*1000)*(O60/100))/VLOOKUP(E60,'Sq Ft lookup'!$C$11:$D$12,2,0)</f>
        <v>0.49465309617643682</v>
      </c>
      <c r="AD60" s="26">
        <f>(100-J60)/100*X60*1000/VLOOKUP(E60,'Sq Ft lookup'!$C$11:$D$12,2,0)</f>
        <v>1.6483064272893984</v>
      </c>
      <c r="AE60" s="26">
        <f>(100-K60)/100*Y60*1000/VLOOKUP(E60,'Sq Ft lookup'!$C$11:$D$12,2,0)</f>
        <v>1.5091799390301088</v>
      </c>
    </row>
    <row r="61" spans="1:31">
      <c r="A61" t="s">
        <v>2703</v>
      </c>
      <c r="B61" t="s">
        <v>2704</v>
      </c>
      <c r="C61" t="s">
        <v>2589</v>
      </c>
      <c r="D61" t="s">
        <v>2598</v>
      </c>
      <c r="E61" t="s">
        <v>2591</v>
      </c>
      <c r="F61">
        <v>2004</v>
      </c>
      <c r="G61" t="s">
        <v>68</v>
      </c>
      <c r="H61" t="s">
        <v>2592</v>
      </c>
      <c r="I61" t="s">
        <v>70</v>
      </c>
      <c r="J61" s="2">
        <v>44.097267234552838</v>
      </c>
      <c r="K61" s="2">
        <v>49.560651588028058</v>
      </c>
      <c r="L61" s="2">
        <v>87.484294998107131</v>
      </c>
      <c r="M61" s="2">
        <v>87.593380437091909</v>
      </c>
      <c r="N61" s="2">
        <v>0</v>
      </c>
      <c r="O61" s="2">
        <v>16.249490908886855</v>
      </c>
      <c r="P61" s="2">
        <v>0</v>
      </c>
      <c r="Q61" s="2">
        <v>10.909764441113348</v>
      </c>
      <c r="R61" s="3">
        <v>56864.021206866571</v>
      </c>
      <c r="S61" s="3">
        <v>56399.655698144379</v>
      </c>
      <c r="T61" s="3" t="s">
        <v>41</v>
      </c>
      <c r="U61" s="3" t="s">
        <v>41</v>
      </c>
      <c r="V61" s="3">
        <v>6.2273080841175021</v>
      </c>
      <c r="W61" s="3">
        <v>6.173230332741019</v>
      </c>
      <c r="X61" s="3">
        <v>16.216891199449712</v>
      </c>
      <c r="Y61" s="3">
        <v>16.505911880882117</v>
      </c>
      <c r="Z61" s="3">
        <v>16.003534467359891</v>
      </c>
      <c r="AA61" s="3">
        <v>15.883523414523641</v>
      </c>
      <c r="AB61" s="21">
        <v>0</v>
      </c>
      <c r="AC61" s="26">
        <f>((Y61*1000)*(O61/100))/VLOOKUP(E61,'Sq Ft lookup'!$C$11:$D$12,2,0)</f>
        <v>0.48765939100233002</v>
      </c>
      <c r="AD61" s="26">
        <f>(100-J61)/100*X61*1000/VLOOKUP(E61,'Sq Ft lookup'!$C$11:$D$12,2,0)</f>
        <v>1.6483064272893984</v>
      </c>
      <c r="AE61" s="26">
        <f>(100-K61)/100*Y61*1000/VLOOKUP(E61,'Sq Ft lookup'!$C$11:$D$12,2,0)</f>
        <v>1.513722618576582</v>
      </c>
    </row>
    <row r="62" spans="1:31">
      <c r="A62" t="s">
        <v>2705</v>
      </c>
      <c r="B62" t="s">
        <v>2706</v>
      </c>
      <c r="C62" t="s">
        <v>2589</v>
      </c>
      <c r="D62" t="s">
        <v>2601</v>
      </c>
      <c r="E62" t="s">
        <v>2591</v>
      </c>
      <c r="F62">
        <v>2004</v>
      </c>
      <c r="G62" t="s">
        <v>68</v>
      </c>
      <c r="H62" t="s">
        <v>2592</v>
      </c>
      <c r="I62" t="s">
        <v>70</v>
      </c>
      <c r="J62" s="2">
        <v>44.097267234552838</v>
      </c>
      <c r="K62" s="2">
        <v>48.489740859386288</v>
      </c>
      <c r="L62" s="2">
        <v>87.484294998107131</v>
      </c>
      <c r="M62" s="2">
        <v>87.55629050785322</v>
      </c>
      <c r="N62" s="2">
        <v>0</v>
      </c>
      <c r="O62" s="2">
        <v>13.289931713943867</v>
      </c>
      <c r="P62" s="2">
        <v>0</v>
      </c>
      <c r="Q62" s="2">
        <v>8.771951655416439</v>
      </c>
      <c r="R62" s="3">
        <v>56864.021206866571</v>
      </c>
      <c r="S62" s="3">
        <v>56572.453762803474</v>
      </c>
      <c r="T62" s="3" t="s">
        <v>41</v>
      </c>
      <c r="U62" s="3" t="s">
        <v>41</v>
      </c>
      <c r="V62" s="3">
        <v>6.2273080841175021</v>
      </c>
      <c r="W62" s="3">
        <v>6.191636640419671</v>
      </c>
      <c r="X62" s="3">
        <v>16.216891199449712</v>
      </c>
      <c r="Y62" s="3">
        <v>16.457839138529177</v>
      </c>
      <c r="Z62" s="3">
        <v>16.003534467359891</v>
      </c>
      <c r="AA62" s="3">
        <v>15.83147246829679</v>
      </c>
      <c r="AB62" s="21">
        <v>0</v>
      </c>
      <c r="AC62" s="26">
        <f>((Y62*1000)*(O62/100))/VLOOKUP(E62,'Sq Ft lookup'!$C$11:$D$12,2,0)</f>
        <v>0.39767919692750092</v>
      </c>
      <c r="AD62" s="26">
        <f>(100-J62)/100*X62*1000/VLOOKUP(E62,'Sq Ft lookup'!$C$11:$D$12,2,0)</f>
        <v>1.6483064272893984</v>
      </c>
      <c r="AE62" s="26">
        <f>(100-K62)/100*Y62*1000/VLOOKUP(E62,'Sq Ft lookup'!$C$11:$D$12,2,0)</f>
        <v>1.5413591980366774</v>
      </c>
    </row>
    <row r="63" spans="1:31">
      <c r="A63" t="s">
        <v>2707</v>
      </c>
      <c r="B63" t="s">
        <v>2708</v>
      </c>
      <c r="C63" t="s">
        <v>2589</v>
      </c>
      <c r="D63" t="s">
        <v>2604</v>
      </c>
      <c r="E63" t="s">
        <v>2591</v>
      </c>
      <c r="F63">
        <v>2004</v>
      </c>
      <c r="G63" t="s">
        <v>68</v>
      </c>
      <c r="H63" t="s">
        <v>2592</v>
      </c>
      <c r="I63" t="s">
        <v>70</v>
      </c>
      <c r="J63" s="2">
        <v>44.097267234552838</v>
      </c>
      <c r="K63" s="2">
        <v>47.309100186769939</v>
      </c>
      <c r="L63" s="2">
        <v>87.484294998107131</v>
      </c>
      <c r="M63" s="2">
        <v>87.508070981500964</v>
      </c>
      <c r="N63" s="2">
        <v>0</v>
      </c>
      <c r="O63" s="2">
        <v>9.9804418399197008</v>
      </c>
      <c r="P63" s="2">
        <v>0</v>
      </c>
      <c r="Q63" s="2">
        <v>6.4741257584735772</v>
      </c>
      <c r="R63" s="3">
        <v>56864.021206866571</v>
      </c>
      <c r="S63" s="3">
        <v>56797.027840383453</v>
      </c>
      <c r="T63" s="3" t="s">
        <v>41</v>
      </c>
      <c r="U63" s="3" t="s">
        <v>41</v>
      </c>
      <c r="V63" s="3">
        <v>6.2273080841175021</v>
      </c>
      <c r="W63" s="3">
        <v>6.2155731535114374</v>
      </c>
      <c r="X63" s="3">
        <v>16.216891199449712</v>
      </c>
      <c r="Y63" s="3">
        <v>16.401242047475193</v>
      </c>
      <c r="Z63" s="3">
        <v>16.003534467359891</v>
      </c>
      <c r="AA63" s="3">
        <v>15.773478262163646</v>
      </c>
      <c r="AB63" s="21">
        <v>0</v>
      </c>
      <c r="AC63" s="26">
        <f>((Y63*1000)*(O63/100))/VLOOKUP(E63,'Sq Ft lookup'!$C$11:$D$12,2,0)</f>
        <v>0.29762116792231214</v>
      </c>
      <c r="AD63" s="26">
        <f>(100-J63)/100*X63*1000/VLOOKUP(E63,'Sq Ft lookup'!$C$11:$D$12,2,0)</f>
        <v>1.6483064272893984</v>
      </c>
      <c r="AE63" s="26">
        <f>(100-K63)/100*Y63*1000/VLOOKUP(E63,'Sq Ft lookup'!$C$11:$D$12,2,0)</f>
        <v>1.5712658209746395</v>
      </c>
    </row>
    <row r="64" spans="1:31">
      <c r="A64" t="s">
        <v>2709</v>
      </c>
      <c r="B64" t="s">
        <v>2710</v>
      </c>
      <c r="C64" t="s">
        <v>2589</v>
      </c>
      <c r="D64" t="s">
        <v>2607</v>
      </c>
      <c r="E64" t="s">
        <v>2591</v>
      </c>
      <c r="F64">
        <v>2004</v>
      </c>
      <c r="G64" t="s">
        <v>68</v>
      </c>
      <c r="H64" t="s">
        <v>2592</v>
      </c>
      <c r="I64" t="s">
        <v>70</v>
      </c>
      <c r="J64" s="2">
        <v>44.097267234552838</v>
      </c>
      <c r="K64" s="2">
        <v>49.239541854043921</v>
      </c>
      <c r="L64" s="2">
        <v>87.484294998107131</v>
      </c>
      <c r="M64" s="2">
        <v>87.716090157958689</v>
      </c>
      <c r="N64" s="2">
        <v>0</v>
      </c>
      <c r="O64" s="2">
        <v>14.707532864039219</v>
      </c>
      <c r="P64" s="2">
        <v>0</v>
      </c>
      <c r="Q64" s="2">
        <v>9.9401761362958148</v>
      </c>
      <c r="R64" s="3">
        <v>56864.021206866571</v>
      </c>
      <c r="S64" s="3">
        <v>55778.670748911522</v>
      </c>
      <c r="T64" s="3" t="s">
        <v>41</v>
      </c>
      <c r="U64" s="3" t="s">
        <v>41</v>
      </c>
      <c r="V64" s="3">
        <v>6.2273080841175021</v>
      </c>
      <c r="W64" s="3">
        <v>6.1118695141606389</v>
      </c>
      <c r="X64" s="3">
        <v>16.216891199449712</v>
      </c>
      <c r="Y64" s="3">
        <v>15.71548808981772</v>
      </c>
      <c r="Z64" s="3">
        <v>16.003534467359891</v>
      </c>
      <c r="AA64" s="3">
        <v>15.090130346047866</v>
      </c>
      <c r="AB64" s="21">
        <v>0</v>
      </c>
      <c r="AC64" s="26">
        <f>((Y64*1000)*(O64/100))/VLOOKUP(E64,'Sq Ft lookup'!$C$11:$D$12,2,0)</f>
        <v>0.42024737737347462</v>
      </c>
      <c r="AD64" s="26">
        <f>(100-J64)/100*X64*1000/VLOOKUP(E64,'Sq Ft lookup'!$C$11:$D$12,2,0)</f>
        <v>1.6483064272893984</v>
      </c>
      <c r="AE64" s="26">
        <f>(100-K64)/100*Y64*1000/VLOOKUP(E64,'Sq Ft lookup'!$C$11:$D$12,2,0)</f>
        <v>1.4504097735026611</v>
      </c>
    </row>
    <row r="65" spans="1:31">
      <c r="A65" t="s">
        <v>2711</v>
      </c>
      <c r="B65" t="s">
        <v>2712</v>
      </c>
      <c r="C65" t="s">
        <v>2589</v>
      </c>
      <c r="D65" t="s">
        <v>2610</v>
      </c>
      <c r="E65" t="s">
        <v>2591</v>
      </c>
      <c r="F65">
        <v>2004</v>
      </c>
      <c r="G65" t="s">
        <v>68</v>
      </c>
      <c r="H65" t="s">
        <v>2592</v>
      </c>
      <c r="I65" t="s">
        <v>70</v>
      </c>
      <c r="J65" s="2">
        <v>44.097267234552838</v>
      </c>
      <c r="K65" s="2">
        <v>46.72394753926752</v>
      </c>
      <c r="L65" s="2">
        <v>87.484294998107131</v>
      </c>
      <c r="M65" s="2">
        <v>87.613316852008666</v>
      </c>
      <c r="N65" s="2">
        <v>0</v>
      </c>
      <c r="O65" s="2">
        <v>7.508724265381499</v>
      </c>
      <c r="P65" s="2">
        <v>0</v>
      </c>
      <c r="Q65" s="2">
        <v>5.0262640541257495</v>
      </c>
      <c r="R65" s="3">
        <v>56864.021206866571</v>
      </c>
      <c r="S65" s="3">
        <v>56260.707058447006</v>
      </c>
      <c r="T65" s="3" t="s">
        <v>41</v>
      </c>
      <c r="U65" s="3" t="s">
        <v>41</v>
      </c>
      <c r="V65" s="3">
        <v>6.2273080841175021</v>
      </c>
      <c r="W65" s="3">
        <v>6.1630044576422112</v>
      </c>
      <c r="X65" s="3">
        <v>16.216891199449712</v>
      </c>
      <c r="Y65" s="3">
        <v>15.590901104589751</v>
      </c>
      <c r="Z65" s="3">
        <v>16.003534467359891</v>
      </c>
      <c r="AA65" s="3">
        <v>15.111911250305514</v>
      </c>
      <c r="AB65" s="21">
        <v>0</v>
      </c>
      <c r="AC65" s="26">
        <f>((Y65*1000)*(O65/100))/VLOOKUP(E65,'Sq Ft lookup'!$C$11:$D$12,2,0)</f>
        <v>0.21285050444217504</v>
      </c>
      <c r="AD65" s="26">
        <f>(100-J65)/100*X65*1000/VLOOKUP(E65,'Sq Ft lookup'!$C$11:$D$12,2,0)</f>
        <v>1.6483064272893984</v>
      </c>
      <c r="AE65" s="26">
        <f>(100-K65)/100*Y65*1000/VLOOKUP(E65,'Sq Ft lookup'!$C$11:$D$12,2,0)</f>
        <v>1.5102212093785736</v>
      </c>
    </row>
    <row r="66" spans="1:31">
      <c r="A66" t="s">
        <v>2713</v>
      </c>
      <c r="B66" t="s">
        <v>2670</v>
      </c>
      <c r="C66" t="s">
        <v>2589</v>
      </c>
      <c r="D66" t="s">
        <v>2590</v>
      </c>
      <c r="E66" t="s">
        <v>2591</v>
      </c>
      <c r="F66">
        <v>2004</v>
      </c>
      <c r="G66" t="s">
        <v>2612</v>
      </c>
      <c r="H66" t="s">
        <v>2592</v>
      </c>
      <c r="I66" t="s">
        <v>63</v>
      </c>
      <c r="J66" s="2">
        <v>44.992512171023449</v>
      </c>
      <c r="K66" s="2">
        <v>52.437444108329821</v>
      </c>
      <c r="L66" s="2">
        <v>89.213612687770834</v>
      </c>
      <c r="M66" s="2">
        <v>89.415658857183246</v>
      </c>
      <c r="N66" s="2">
        <v>0</v>
      </c>
      <c r="O66" s="2">
        <v>18.024251558315569</v>
      </c>
      <c r="P66" s="2">
        <v>0</v>
      </c>
      <c r="Q66" s="2">
        <v>11.831174665658374</v>
      </c>
      <c r="R66" s="3">
        <v>67319.402095576515</v>
      </c>
      <c r="S66" s="3">
        <v>66044.323166314411</v>
      </c>
      <c r="T66" s="3" t="s">
        <v>41</v>
      </c>
      <c r="U66" s="3" t="s">
        <v>41</v>
      </c>
      <c r="V66" s="3">
        <v>7.3322713301165328</v>
      </c>
      <c r="W66" s="3">
        <v>7.1948424795143637</v>
      </c>
      <c r="X66" s="3">
        <v>22.15580675</v>
      </c>
      <c r="Y66" s="3">
        <v>21.780218905999998</v>
      </c>
      <c r="Z66" s="3">
        <v>21.778284693</v>
      </c>
      <c r="AA66" s="3">
        <v>21.322026448999999</v>
      </c>
      <c r="AB66" s="21">
        <v>0</v>
      </c>
      <c r="AC66" s="26">
        <f>((Y66*1000)*(O66/100))/VLOOKUP(E66,'Sq Ft lookup'!$C$11:$D$12,2,0)</f>
        <v>0.71376753555804484</v>
      </c>
      <c r="AD66" s="26">
        <f>(100-J66)/100*X66*1000/VLOOKUP(E66,'Sq Ft lookup'!$C$11:$D$12,2,0)</f>
        <v>2.2158823093486935</v>
      </c>
      <c r="AE66" s="26">
        <f>(100-K66)/100*Y66*1000/VLOOKUP(E66,'Sq Ft lookup'!$C$11:$D$12,2,0)</f>
        <v>1.8834961437262476</v>
      </c>
    </row>
    <row r="67" spans="1:31">
      <c r="A67" t="s">
        <v>2714</v>
      </c>
      <c r="B67" t="s">
        <v>2687</v>
      </c>
      <c r="C67" t="s">
        <v>2589</v>
      </c>
      <c r="D67" t="s">
        <v>2595</v>
      </c>
      <c r="E67" t="s">
        <v>2591</v>
      </c>
      <c r="F67">
        <v>2004</v>
      </c>
      <c r="G67" t="s">
        <v>2612</v>
      </c>
      <c r="H67" t="s">
        <v>2592</v>
      </c>
      <c r="I67" t="s">
        <v>63</v>
      </c>
      <c r="J67" s="2">
        <v>44.992512171023449</v>
      </c>
      <c r="K67" s="2">
        <v>51.366432315067456</v>
      </c>
      <c r="L67" s="2">
        <v>89.213612687770834</v>
      </c>
      <c r="M67" s="2">
        <v>89.382513052732619</v>
      </c>
      <c r="N67" s="2">
        <v>0</v>
      </c>
      <c r="O67" s="2">
        <v>14.499477926076118</v>
      </c>
      <c r="P67" s="2">
        <v>0</v>
      </c>
      <c r="Q67" s="2">
        <v>9.6976759701682713</v>
      </c>
      <c r="R67" s="3">
        <v>67319.402095576515</v>
      </c>
      <c r="S67" s="3">
        <v>66263.519081331498</v>
      </c>
      <c r="T67" s="3" t="s">
        <v>41</v>
      </c>
      <c r="U67" s="3" t="s">
        <v>41</v>
      </c>
      <c r="V67" s="3">
        <v>7.3322713301165328</v>
      </c>
      <c r="W67" s="3">
        <v>7.2173732894934775</v>
      </c>
      <c r="X67" s="3">
        <v>22.15580675</v>
      </c>
      <c r="Y67" s="3">
        <v>21.771793695</v>
      </c>
      <c r="Z67" s="3">
        <v>21.778284693</v>
      </c>
      <c r="AA67" s="3">
        <v>21.301038715000001</v>
      </c>
      <c r="AB67" s="21">
        <v>0</v>
      </c>
      <c r="AC67" s="26">
        <f>((Y67*1000)*(O67/100))/VLOOKUP(E67,'Sq Ft lookup'!$C$11:$D$12,2,0)</f>
        <v>0.57396298562133763</v>
      </c>
      <c r="AD67" s="26">
        <f>(100-J67)/100*X67*1000/VLOOKUP(E67,'Sq Ft lookup'!$C$11:$D$12,2,0)</f>
        <v>2.2158823093486935</v>
      </c>
      <c r="AE67" s="26">
        <f>(100-K67)/100*Y67*1000/VLOOKUP(E67,'Sq Ft lookup'!$C$11:$D$12,2,0)</f>
        <v>1.9251636405239456</v>
      </c>
    </row>
    <row r="68" spans="1:31">
      <c r="A68" t="s">
        <v>2715</v>
      </c>
      <c r="B68" t="s">
        <v>2704</v>
      </c>
      <c r="C68" t="s">
        <v>2589</v>
      </c>
      <c r="D68" t="s">
        <v>2598</v>
      </c>
      <c r="E68" t="s">
        <v>2591</v>
      </c>
      <c r="F68">
        <v>2004</v>
      </c>
      <c r="G68" t="s">
        <v>2612</v>
      </c>
      <c r="H68" t="s">
        <v>2592</v>
      </c>
      <c r="I68" t="s">
        <v>63</v>
      </c>
      <c r="J68" s="2">
        <v>44.992512171023449</v>
      </c>
      <c r="K68" s="2">
        <v>50.204255507429352</v>
      </c>
      <c r="L68" s="2">
        <v>89.213612687770834</v>
      </c>
      <c r="M68" s="2">
        <v>89.344880126440373</v>
      </c>
      <c r="N68" s="2">
        <v>0</v>
      </c>
      <c r="O68" s="2">
        <v>10.887416144902264</v>
      </c>
      <c r="P68" s="2">
        <v>0</v>
      </c>
      <c r="Q68" s="2">
        <v>7.5547312278944831</v>
      </c>
      <c r="R68" s="3">
        <v>67319.402095576515</v>
      </c>
      <c r="S68" s="3">
        <v>66509.737593347498</v>
      </c>
      <c r="T68" s="3" t="s">
        <v>41</v>
      </c>
      <c r="U68" s="3" t="s">
        <v>41</v>
      </c>
      <c r="V68" s="3">
        <v>7.3322713301165328</v>
      </c>
      <c r="W68" s="3">
        <v>7.2429545312589632</v>
      </c>
      <c r="X68" s="3">
        <v>22.15580675</v>
      </c>
      <c r="Y68" s="3">
        <v>21.761971495000001</v>
      </c>
      <c r="Z68" s="3">
        <v>21.778284693</v>
      </c>
      <c r="AA68" s="3">
        <v>21.276130872000003</v>
      </c>
      <c r="AB68" s="21">
        <v>0</v>
      </c>
      <c r="AC68" s="26">
        <f>((Y68*1000)*(O68/100))/VLOOKUP(E68,'Sq Ft lookup'!$C$11:$D$12,2,0)</f>
        <v>0.43078479963557437</v>
      </c>
      <c r="AD68" s="26">
        <f>(100-J68)/100*X68*1000/VLOOKUP(E68,'Sq Ft lookup'!$C$11:$D$12,2,0)</f>
        <v>2.2158823093486935</v>
      </c>
      <c r="AE68" s="26">
        <f>(100-K68)/100*Y68*1000/VLOOKUP(E68,'Sq Ft lookup'!$C$11:$D$12,2,0)</f>
        <v>1.9702792222175016</v>
      </c>
    </row>
    <row r="69" spans="1:31">
      <c r="A69" t="s">
        <v>2716</v>
      </c>
      <c r="B69" t="s">
        <v>2706</v>
      </c>
      <c r="C69" t="s">
        <v>2589</v>
      </c>
      <c r="D69" t="s">
        <v>2601</v>
      </c>
      <c r="E69" t="s">
        <v>2591</v>
      </c>
      <c r="F69">
        <v>2004</v>
      </c>
      <c r="G69" t="s">
        <v>2612</v>
      </c>
      <c r="H69" t="s">
        <v>2592</v>
      </c>
      <c r="I69" t="s">
        <v>63</v>
      </c>
      <c r="J69" s="2">
        <v>44.992512171023449</v>
      </c>
      <c r="K69" s="2">
        <v>48.991034156842126</v>
      </c>
      <c r="L69" s="2">
        <v>89.213612687770834</v>
      </c>
      <c r="M69" s="2">
        <v>89.301364112593447</v>
      </c>
      <c r="N69" s="2">
        <v>0</v>
      </c>
      <c r="O69" s="2">
        <v>7.4608232262926952</v>
      </c>
      <c r="P69" s="2">
        <v>0</v>
      </c>
      <c r="Q69" s="2">
        <v>5.3885169436299289</v>
      </c>
      <c r="R69" s="3">
        <v>67319.402095576515</v>
      </c>
      <c r="S69" s="3">
        <v>66792.326725570441</v>
      </c>
      <c r="T69" s="3" t="s">
        <v>41</v>
      </c>
      <c r="U69" s="3" t="s">
        <v>41</v>
      </c>
      <c r="V69" s="3">
        <v>7.3322713301165328</v>
      </c>
      <c r="W69" s="3">
        <v>7.2725351003576852</v>
      </c>
      <c r="X69" s="3">
        <v>22.15580675</v>
      </c>
      <c r="Y69" s="3">
        <v>21.751326193000004</v>
      </c>
      <c r="Z69" s="3">
        <v>21.778284693</v>
      </c>
      <c r="AA69" s="3">
        <v>21.258402273000002</v>
      </c>
      <c r="AB69" s="21">
        <v>0</v>
      </c>
      <c r="AC69" s="26">
        <f>((Y69*1000)*(O69/100))/VLOOKUP(E69,'Sq Ft lookup'!$C$11:$D$12,2,0)</f>
        <v>0.29505963575164201</v>
      </c>
      <c r="AD69" s="26">
        <f>(100-J69)/100*X69*1000/VLOOKUP(E69,'Sq Ft lookup'!$C$11:$D$12,2,0)</f>
        <v>2.2158823093486935</v>
      </c>
      <c r="AE69" s="26">
        <f>(100-K69)/100*Y69*1000/VLOOKUP(E69,'Sq Ft lookup'!$C$11:$D$12,2,0)</f>
        <v>2.0172957360402224</v>
      </c>
    </row>
    <row r="70" spans="1:31">
      <c r="A70" t="s">
        <v>2717</v>
      </c>
      <c r="B70" t="s">
        <v>2708</v>
      </c>
      <c r="C70" t="s">
        <v>2589</v>
      </c>
      <c r="D70" t="s">
        <v>2604</v>
      </c>
      <c r="E70" t="s">
        <v>2591</v>
      </c>
      <c r="F70">
        <v>2004</v>
      </c>
      <c r="G70" t="s">
        <v>2612</v>
      </c>
      <c r="H70" t="s">
        <v>2592</v>
      </c>
      <c r="I70" t="s">
        <v>63</v>
      </c>
      <c r="J70" s="2">
        <v>44.992512171023449</v>
      </c>
      <c r="K70" s="2">
        <v>47.730201585067789</v>
      </c>
      <c r="L70" s="2">
        <v>89.213612687770834</v>
      </c>
      <c r="M70" s="2">
        <v>89.251951031021704</v>
      </c>
      <c r="N70" s="2">
        <v>0</v>
      </c>
      <c r="O70" s="2">
        <v>4.548003545408517</v>
      </c>
      <c r="P70" s="2">
        <v>0</v>
      </c>
      <c r="Q70" s="2">
        <v>3.4393231472049868</v>
      </c>
      <c r="R70" s="3">
        <v>67319.402095576515</v>
      </c>
      <c r="S70" s="3">
        <v>67112.06841008729</v>
      </c>
      <c r="T70" s="3" t="s">
        <v>41</v>
      </c>
      <c r="U70" s="3" t="s">
        <v>41</v>
      </c>
      <c r="V70" s="3">
        <v>7.3322713301165328</v>
      </c>
      <c r="W70" s="3">
        <v>7.3061242769526267</v>
      </c>
      <c r="X70" s="3">
        <v>22.15580675</v>
      </c>
      <c r="Y70" s="3">
        <v>21.758949936</v>
      </c>
      <c r="Z70" s="3">
        <v>21.778284693</v>
      </c>
      <c r="AA70" s="3">
        <v>21.303986645999998</v>
      </c>
      <c r="AB70" s="21">
        <v>0</v>
      </c>
      <c r="AC70" s="26">
        <f>((Y70*1000)*(O70/100))/VLOOKUP(E70,'Sq Ft lookup'!$C$11:$D$12,2,0)</f>
        <v>0.1799268753696262</v>
      </c>
      <c r="AD70" s="26">
        <f>(100-J70)/100*X70*1000/VLOOKUP(E70,'Sq Ft lookup'!$C$11:$D$12,2,0)</f>
        <v>2.2158823093486935</v>
      </c>
      <c r="AE70" s="26">
        <f>(100-K70)/100*Y70*1000/VLOOKUP(E70,'Sq Ft lookup'!$C$11:$D$12,2,0)</f>
        <v>2.0678835034096767</v>
      </c>
    </row>
    <row r="71" spans="1:31">
      <c r="A71" t="s">
        <v>2718</v>
      </c>
      <c r="B71" t="s">
        <v>2710</v>
      </c>
      <c r="C71" t="s">
        <v>2589</v>
      </c>
      <c r="D71" t="s">
        <v>2607</v>
      </c>
      <c r="E71" t="s">
        <v>2591</v>
      </c>
      <c r="F71">
        <v>2004</v>
      </c>
      <c r="G71" t="s">
        <v>2612</v>
      </c>
      <c r="H71" t="s">
        <v>2592</v>
      </c>
      <c r="I71" t="s">
        <v>63</v>
      </c>
      <c r="J71" s="2">
        <v>44.992512171023449</v>
      </c>
      <c r="K71" s="2">
        <v>49.783715228267177</v>
      </c>
      <c r="L71" s="2">
        <v>89.213612687770834</v>
      </c>
      <c r="M71" s="2">
        <v>89.409610347243543</v>
      </c>
      <c r="N71" s="2">
        <v>0</v>
      </c>
      <c r="O71" s="2">
        <v>10.169328457856192</v>
      </c>
      <c r="P71" s="2">
        <v>0</v>
      </c>
      <c r="Q71" s="2">
        <v>7.0792326629591926</v>
      </c>
      <c r="R71" s="3">
        <v>67319.402095576515</v>
      </c>
      <c r="S71" s="3">
        <v>66055.579663939498</v>
      </c>
      <c r="T71" s="3" t="s">
        <v>41</v>
      </c>
      <c r="U71" s="3" t="s">
        <v>41</v>
      </c>
      <c r="V71" s="3">
        <v>7.3322713301165328</v>
      </c>
      <c r="W71" s="3">
        <v>7.1989533326202579</v>
      </c>
      <c r="X71" s="3">
        <v>22.15580675</v>
      </c>
      <c r="Y71" s="3">
        <v>21.480892817000004</v>
      </c>
      <c r="Z71" s="3">
        <v>21.778284693</v>
      </c>
      <c r="AA71" s="3">
        <v>20.698512196999999</v>
      </c>
      <c r="AB71" s="21">
        <v>0</v>
      </c>
      <c r="AC71" s="26">
        <f>((Y71*1000)*(O71/100))/VLOOKUP(E71,'Sq Ft lookup'!$C$11:$D$12,2,0)</f>
        <v>0.39717500840741238</v>
      </c>
      <c r="AD71" s="26">
        <f>(100-J71)/100*X71*1000/VLOOKUP(E71,'Sq Ft lookup'!$C$11:$D$12,2,0)</f>
        <v>2.2158823093486935</v>
      </c>
      <c r="AE71" s="26">
        <f>(100-K71)/100*Y71*1000/VLOOKUP(E71,'Sq Ft lookup'!$C$11:$D$12,2,0)</f>
        <v>1.9612556924537132</v>
      </c>
    </row>
    <row r="72" spans="1:31">
      <c r="A72" t="s">
        <v>2719</v>
      </c>
      <c r="B72" t="s">
        <v>2712</v>
      </c>
      <c r="C72" t="s">
        <v>2589</v>
      </c>
      <c r="D72" t="s">
        <v>2610</v>
      </c>
      <c r="E72" t="s">
        <v>2591</v>
      </c>
      <c r="F72">
        <v>2004</v>
      </c>
      <c r="G72" t="s">
        <v>2612</v>
      </c>
      <c r="H72" t="s">
        <v>2592</v>
      </c>
      <c r="I72" t="s">
        <v>63</v>
      </c>
      <c r="J72" s="2">
        <v>44.992512171023449</v>
      </c>
      <c r="K72" s="2">
        <v>47.337452727172845</v>
      </c>
      <c r="L72" s="2">
        <v>89.213612687770834</v>
      </c>
      <c r="M72" s="2">
        <v>89.316547349286722</v>
      </c>
      <c r="N72" s="2">
        <v>0</v>
      </c>
      <c r="O72" s="2">
        <v>3.7571359436482101</v>
      </c>
      <c r="P72" s="2">
        <v>0</v>
      </c>
      <c r="Q72" s="2">
        <v>2.9240438270385369</v>
      </c>
      <c r="R72" s="3">
        <v>67319.402095576515</v>
      </c>
      <c r="S72" s="3">
        <v>66657.725864337466</v>
      </c>
      <c r="T72" s="3" t="s">
        <v>41</v>
      </c>
      <c r="U72" s="3" t="s">
        <v>41</v>
      </c>
      <c r="V72" s="3">
        <v>7.3322713301165328</v>
      </c>
      <c r="W72" s="3">
        <v>7.2622141002833729</v>
      </c>
      <c r="X72" s="3">
        <v>22.15580675</v>
      </c>
      <c r="Y72" s="3">
        <v>21.601062309000003</v>
      </c>
      <c r="Z72" s="3">
        <v>21.778284693</v>
      </c>
      <c r="AA72" s="3">
        <v>20.95056198</v>
      </c>
      <c r="AB72" s="21">
        <v>0</v>
      </c>
      <c r="AC72" s="26">
        <f>((Y72*1000)*(O72/100))/VLOOKUP(E72,'Sq Ft lookup'!$C$11:$D$12,2,0)</f>
        <v>0.14756023204023364</v>
      </c>
      <c r="AD72" s="26">
        <f>(100-J72)/100*X72*1000/VLOOKUP(E72,'Sq Ft lookup'!$C$11:$D$12,2,0)</f>
        <v>2.2158823093486935</v>
      </c>
      <c r="AE72" s="26">
        <f>(100-K72)/100*Y72*1000/VLOOKUP(E72,'Sq Ft lookup'!$C$11:$D$12,2,0)</f>
        <v>2.0683035727109043</v>
      </c>
    </row>
    <row r="73" spans="1:31">
      <c r="A73" t="s">
        <v>2720</v>
      </c>
      <c r="B73" t="s">
        <v>2655</v>
      </c>
      <c r="C73" t="s">
        <v>2589</v>
      </c>
      <c r="D73" t="s">
        <v>2656</v>
      </c>
      <c r="E73" t="s">
        <v>2591</v>
      </c>
      <c r="F73">
        <v>2004</v>
      </c>
      <c r="G73" t="s">
        <v>75</v>
      </c>
      <c r="H73" t="s">
        <v>2592</v>
      </c>
      <c r="I73" t="s">
        <v>77</v>
      </c>
      <c r="J73" s="2">
        <v>51.095784451093664</v>
      </c>
      <c r="K73" s="2">
        <v>63.839211649826375</v>
      </c>
      <c r="L73" s="2">
        <v>81.831583060530065</v>
      </c>
      <c r="M73" s="2">
        <v>82.797906459564445</v>
      </c>
      <c r="N73" s="2">
        <v>0</v>
      </c>
      <c r="O73" s="2">
        <v>31.105215219335768</v>
      </c>
      <c r="P73" s="2">
        <v>0</v>
      </c>
      <c r="Q73" s="2">
        <v>22.316016089177971</v>
      </c>
      <c r="R73" s="3">
        <v>66131.702674902743</v>
      </c>
      <c r="S73" s="3">
        <v>61864.177626336539</v>
      </c>
      <c r="T73" s="3" t="s">
        <v>41</v>
      </c>
      <c r="U73" s="3" t="s">
        <v>41</v>
      </c>
      <c r="V73" s="3">
        <v>27.869202201251429</v>
      </c>
      <c r="W73" s="3">
        <v>26.386799296960941</v>
      </c>
      <c r="X73" s="3">
        <v>21.366389801499999</v>
      </c>
      <c r="Y73" s="3">
        <v>21.206438608250004</v>
      </c>
      <c r="Z73" s="3">
        <v>21.333239042999999</v>
      </c>
      <c r="AA73" s="3">
        <v>20.807686288499998</v>
      </c>
      <c r="AB73" s="21">
        <v>0</v>
      </c>
      <c r="AC73" s="26">
        <f>((Y73*1000)*(O73/100))/VLOOKUP(E73,'Sq Ft lookup'!$C$11:$D$12,2,0)</f>
        <v>1.1993287944459048</v>
      </c>
      <c r="AD73" s="26">
        <f>(100-J73)/100*X73*1000/VLOOKUP(E73,'Sq Ft lookup'!$C$11:$D$12,2,0)</f>
        <v>1.8998300588263819</v>
      </c>
      <c r="AE73" s="26">
        <f>(100-K73)/100*Y73*1000/VLOOKUP(E73,'Sq Ft lookup'!$C$11:$D$12,2,0)</f>
        <v>1.3942573421343252</v>
      </c>
    </row>
    <row r="74" spans="1:31">
      <c r="A74" t="s">
        <v>2721</v>
      </c>
      <c r="B74" t="s">
        <v>2658</v>
      </c>
      <c r="C74" t="s">
        <v>2589</v>
      </c>
      <c r="D74" t="s">
        <v>2659</v>
      </c>
      <c r="E74" t="s">
        <v>2591</v>
      </c>
      <c r="F74">
        <v>2004</v>
      </c>
      <c r="G74" t="s">
        <v>75</v>
      </c>
      <c r="H74" t="s">
        <v>2592</v>
      </c>
      <c r="I74" t="s">
        <v>77</v>
      </c>
      <c r="J74" s="2">
        <v>51.095784451093664</v>
      </c>
      <c r="K74" s="2">
        <v>62.770928059990808</v>
      </c>
      <c r="L74" s="2">
        <v>81.831583060530065</v>
      </c>
      <c r="M74" s="2">
        <v>82.67761490093956</v>
      </c>
      <c r="N74" s="2">
        <v>0</v>
      </c>
      <c r="O74" s="2">
        <v>28.241515871093263</v>
      </c>
      <c r="P74" s="2">
        <v>0</v>
      </c>
      <c r="Q74" s="2">
        <v>20.258949880142605</v>
      </c>
      <c r="R74" s="3">
        <v>66131.702674902743</v>
      </c>
      <c r="S74" s="3">
        <v>62382.722820370844</v>
      </c>
      <c r="T74" s="3" t="s">
        <v>41</v>
      </c>
      <c r="U74" s="3" t="s">
        <v>41</v>
      </c>
      <c r="V74" s="3">
        <v>27.869202201251429</v>
      </c>
      <c r="W74" s="3">
        <v>26.571318071207315</v>
      </c>
      <c r="X74" s="3">
        <v>21.366389801499999</v>
      </c>
      <c r="Y74" s="3">
        <v>21.206519239249996</v>
      </c>
      <c r="Z74" s="3">
        <v>21.333239042999999</v>
      </c>
      <c r="AA74" s="3">
        <v>20.807830672750001</v>
      </c>
      <c r="AB74" s="21">
        <v>0</v>
      </c>
      <c r="AC74" s="26">
        <f>((Y74*1000)*(O74/100))/VLOOKUP(E74,'Sq Ft lookup'!$C$11:$D$12,2,0)</f>
        <v>1.0889168175744062</v>
      </c>
      <c r="AD74" s="26">
        <f>(100-J74)/100*X74*1000/VLOOKUP(E74,'Sq Ft lookup'!$C$11:$D$12,2,0)</f>
        <v>1.8998300588263819</v>
      </c>
      <c r="AE74" s="26">
        <f>(100-K74)/100*Y74*1000/VLOOKUP(E74,'Sq Ft lookup'!$C$11:$D$12,2,0)</f>
        <v>1.4354527824640491</v>
      </c>
    </row>
    <row r="75" spans="1:31">
      <c r="A75" t="s">
        <v>2722</v>
      </c>
      <c r="B75" t="s">
        <v>2661</v>
      </c>
      <c r="C75" t="s">
        <v>2589</v>
      </c>
      <c r="D75" t="s">
        <v>2662</v>
      </c>
      <c r="E75" t="s">
        <v>2591</v>
      </c>
      <c r="F75">
        <v>2004</v>
      </c>
      <c r="G75" t="s">
        <v>75</v>
      </c>
      <c r="H75" t="s">
        <v>2592</v>
      </c>
      <c r="I75" t="s">
        <v>77</v>
      </c>
      <c r="J75" s="2">
        <v>51.095784451093664</v>
      </c>
      <c r="K75" s="2">
        <v>62.640047842074253</v>
      </c>
      <c r="L75" s="2">
        <v>81.831583060530065</v>
      </c>
      <c r="M75" s="2">
        <v>82.665262986755167</v>
      </c>
      <c r="N75" s="2">
        <v>0</v>
      </c>
      <c r="O75" s="2">
        <v>28.060074691833304</v>
      </c>
      <c r="P75" s="2">
        <v>0</v>
      </c>
      <c r="Q75" s="2">
        <v>20.010259065860598</v>
      </c>
      <c r="R75" s="3">
        <v>66131.702674902743</v>
      </c>
      <c r="S75" s="3">
        <v>62437.129520820403</v>
      </c>
      <c r="T75" s="3" t="s">
        <v>41</v>
      </c>
      <c r="U75" s="3" t="s">
        <v>41</v>
      </c>
      <c r="V75" s="3">
        <v>27.869202201251429</v>
      </c>
      <c r="W75" s="3">
        <v>26.590265037153728</v>
      </c>
      <c r="X75" s="3">
        <v>21.366389801499999</v>
      </c>
      <c r="Y75" s="3">
        <v>21.21429527275</v>
      </c>
      <c r="Z75" s="3">
        <v>21.333239042999999</v>
      </c>
      <c r="AA75" s="3">
        <v>20.813364856499998</v>
      </c>
      <c r="AB75" s="21">
        <v>0</v>
      </c>
      <c r="AC75" s="26">
        <f>((Y75*1000)*(O75/100))/VLOOKUP(E75,'Sq Ft lookup'!$C$11:$D$12,2,0)</f>
        <v>1.0823176543417659</v>
      </c>
      <c r="AD75" s="26">
        <f>(100-J75)/100*X75*1000/VLOOKUP(E75,'Sq Ft lookup'!$C$11:$D$12,2,0)</f>
        <v>1.8998300588263819</v>
      </c>
      <c r="AE75" s="26">
        <f>(100-K75)/100*Y75*1000/VLOOKUP(E75,'Sq Ft lookup'!$C$11:$D$12,2,0)</f>
        <v>1.4410273753710006</v>
      </c>
    </row>
    <row r="76" spans="1:31">
      <c r="A76" t="s">
        <v>2723</v>
      </c>
      <c r="B76" t="s">
        <v>2664</v>
      </c>
      <c r="C76" t="s">
        <v>2589</v>
      </c>
      <c r="D76" t="s">
        <v>2665</v>
      </c>
      <c r="E76" t="s">
        <v>2591</v>
      </c>
      <c r="F76">
        <v>2004</v>
      </c>
      <c r="G76" t="s">
        <v>75</v>
      </c>
      <c r="H76" t="s">
        <v>2592</v>
      </c>
      <c r="I76" t="s">
        <v>77</v>
      </c>
      <c r="J76" s="2">
        <v>51.095784451093664</v>
      </c>
      <c r="K76" s="2">
        <v>57.944754259487183</v>
      </c>
      <c r="L76" s="2">
        <v>81.831583060530065</v>
      </c>
      <c r="M76" s="2">
        <v>82.091577085637724</v>
      </c>
      <c r="N76" s="2">
        <v>0</v>
      </c>
      <c r="O76" s="2">
        <v>15.433773163952628</v>
      </c>
      <c r="P76" s="2">
        <v>0</v>
      </c>
      <c r="Q76" s="2">
        <v>9.8676215976663837</v>
      </c>
      <c r="R76" s="3">
        <v>66131.702674902743</v>
      </c>
      <c r="S76" s="3">
        <v>64866.647262379403</v>
      </c>
      <c r="T76" s="3" t="s">
        <v>41</v>
      </c>
      <c r="U76" s="3" t="s">
        <v>41</v>
      </c>
      <c r="V76" s="3">
        <v>27.869202201251429</v>
      </c>
      <c r="W76" s="3">
        <v>27.470258783071763</v>
      </c>
      <c r="X76" s="3">
        <v>21.366389801499999</v>
      </c>
      <c r="Y76" s="3">
        <v>21.206225472499998</v>
      </c>
      <c r="Z76" s="3">
        <v>21.333239042999999</v>
      </c>
      <c r="AA76" s="3">
        <v>20.809405717249998</v>
      </c>
      <c r="AB76" s="21">
        <v>0</v>
      </c>
      <c r="AC76" s="26">
        <f>((Y76*1000)*(O76/100))/VLOOKUP(E76,'Sq Ft lookup'!$C$11:$D$12,2,0)</f>
        <v>0.59507649746581648</v>
      </c>
      <c r="AD76" s="26">
        <f>(100-J76)/100*X76*1000/VLOOKUP(E76,'Sq Ft lookup'!$C$11:$D$12,2,0)</f>
        <v>1.8998300588263819</v>
      </c>
      <c r="AE76" s="26">
        <f>(100-K76)/100*Y76*1000/VLOOKUP(E76,'Sq Ft lookup'!$C$11:$D$12,2,0)</f>
        <v>1.6215145881358364</v>
      </c>
    </row>
    <row r="77" spans="1:31">
      <c r="A77" t="s">
        <v>2724</v>
      </c>
      <c r="B77" t="s">
        <v>2667</v>
      </c>
      <c r="C77" t="s">
        <v>2589</v>
      </c>
      <c r="D77" t="s">
        <v>2668</v>
      </c>
      <c r="E77" t="s">
        <v>2591</v>
      </c>
      <c r="F77">
        <v>2004</v>
      </c>
      <c r="G77" t="s">
        <v>75</v>
      </c>
      <c r="H77" t="s">
        <v>2592</v>
      </c>
      <c r="I77" t="s">
        <v>77</v>
      </c>
      <c r="J77" s="2">
        <v>51.095784451093664</v>
      </c>
      <c r="K77" s="2">
        <v>58.209549466703578</v>
      </c>
      <c r="L77" s="2">
        <v>81.831583060530065</v>
      </c>
      <c r="M77" s="2">
        <v>82.104087183235336</v>
      </c>
      <c r="N77" s="2">
        <v>0</v>
      </c>
      <c r="O77" s="2">
        <v>16.195057971238921</v>
      </c>
      <c r="P77" s="2">
        <v>0</v>
      </c>
      <c r="Q77" s="2">
        <v>10.607375602282573</v>
      </c>
      <c r="R77" s="3">
        <v>66131.702674902743</v>
      </c>
      <c r="S77" s="3">
        <v>64805.334985490968</v>
      </c>
      <c r="T77" s="3" t="s">
        <v>41</v>
      </c>
      <c r="U77" s="3" t="s">
        <v>41</v>
      </c>
      <c r="V77" s="3">
        <v>27.869202201251429</v>
      </c>
      <c r="W77" s="3">
        <v>27.451069174916555</v>
      </c>
      <c r="X77" s="3">
        <v>21.366389801499999</v>
      </c>
      <c r="Y77" s="3">
        <v>21.220374727499998</v>
      </c>
      <c r="Z77" s="3">
        <v>21.333239042999999</v>
      </c>
      <c r="AA77" s="3">
        <v>20.818869826749999</v>
      </c>
      <c r="AB77" s="21">
        <v>0</v>
      </c>
      <c r="AC77" s="26">
        <f>((Y77*1000)*(O77/100))/VLOOKUP(E77,'Sq Ft lookup'!$C$11:$D$12,2,0)</f>
        <v>0.62484581615141055</v>
      </c>
      <c r="AD77" s="26">
        <f>(100-J77)/100*X77*1000/VLOOKUP(E77,'Sq Ft lookup'!$C$11:$D$12,2,0)</f>
        <v>1.8998300588263819</v>
      </c>
      <c r="AE77" s="26">
        <f>(100-K77)/100*Y77*1000/VLOOKUP(E77,'Sq Ft lookup'!$C$11:$D$12,2,0)</f>
        <v>1.61238003699564</v>
      </c>
    </row>
    <row r="78" spans="1:31">
      <c r="A78" t="s">
        <v>2725</v>
      </c>
      <c r="B78" t="s">
        <v>2670</v>
      </c>
      <c r="C78" t="s">
        <v>2589</v>
      </c>
      <c r="D78" t="s">
        <v>2590</v>
      </c>
      <c r="E78" t="s">
        <v>2591</v>
      </c>
      <c r="F78">
        <v>2004</v>
      </c>
      <c r="G78" t="s">
        <v>75</v>
      </c>
      <c r="H78" t="s">
        <v>2592</v>
      </c>
      <c r="I78" t="s">
        <v>77</v>
      </c>
      <c r="J78" s="2">
        <v>51.095784451093664</v>
      </c>
      <c r="K78" s="2">
        <v>58.077082510765976</v>
      </c>
      <c r="L78" s="2">
        <v>81.831583060530065</v>
      </c>
      <c r="M78" s="2">
        <v>82.090951212836131</v>
      </c>
      <c r="N78" s="2">
        <v>0</v>
      </c>
      <c r="O78" s="2">
        <v>16.020855282676852</v>
      </c>
      <c r="P78" s="2">
        <v>0</v>
      </c>
      <c r="Q78" s="2">
        <v>10.352509978817213</v>
      </c>
      <c r="R78" s="3">
        <v>66131.702674902743</v>
      </c>
      <c r="S78" s="3">
        <v>64862.712926379449</v>
      </c>
      <c r="T78" s="3" t="s">
        <v>41</v>
      </c>
      <c r="U78" s="3" t="s">
        <v>41</v>
      </c>
      <c r="V78" s="3">
        <v>27.869202201251429</v>
      </c>
      <c r="W78" s="3">
        <v>27.471218827845519</v>
      </c>
      <c r="X78" s="3">
        <v>21.366389801499999</v>
      </c>
      <c r="Y78" s="3">
        <v>21.228118499250002</v>
      </c>
      <c r="Z78" s="3">
        <v>21.333239042999999</v>
      </c>
      <c r="AA78" s="3">
        <v>20.823969074000001</v>
      </c>
      <c r="AB78" s="21">
        <v>0</v>
      </c>
      <c r="AC78" s="26">
        <f>((Y78*1000)*(O78/100))/VLOOKUP(E78,'Sq Ft lookup'!$C$11:$D$12,2,0)</f>
        <v>0.61835020799999929</v>
      </c>
      <c r="AD78" s="26">
        <f>(100-J78)/100*X78*1000/VLOOKUP(E78,'Sq Ft lookup'!$C$11:$D$12,2,0)</f>
        <v>1.8998300588263819</v>
      </c>
      <c r="AE78" s="26">
        <f>(100-K78)/100*Y78*1000/VLOOKUP(E78,'Sq Ft lookup'!$C$11:$D$12,2,0)</f>
        <v>1.6180812005377097</v>
      </c>
    </row>
    <row r="79" spans="1:31">
      <c r="A79" t="s">
        <v>2726</v>
      </c>
      <c r="B79" t="s">
        <v>2672</v>
      </c>
      <c r="C79" t="s">
        <v>2589</v>
      </c>
      <c r="D79" t="s">
        <v>2673</v>
      </c>
      <c r="E79" t="s">
        <v>2591</v>
      </c>
      <c r="F79">
        <v>2004</v>
      </c>
      <c r="G79" t="s">
        <v>75</v>
      </c>
      <c r="H79" t="s">
        <v>2592</v>
      </c>
      <c r="I79" t="s">
        <v>77</v>
      </c>
      <c r="J79" s="2">
        <v>51.095784451093664</v>
      </c>
      <c r="K79" s="2">
        <v>62.818755475347743</v>
      </c>
      <c r="L79" s="2">
        <v>81.831583060530065</v>
      </c>
      <c r="M79" s="2">
        <v>82.757081665733438</v>
      </c>
      <c r="N79" s="2">
        <v>0</v>
      </c>
      <c r="O79" s="2">
        <v>28.568087057580549</v>
      </c>
      <c r="P79" s="2">
        <v>0</v>
      </c>
      <c r="Q79" s="2">
        <v>20.659437918497741</v>
      </c>
      <c r="R79" s="3">
        <v>66131.702674902743</v>
      </c>
      <c r="S79" s="3">
        <v>62068.803626843219</v>
      </c>
      <c r="T79" s="3" t="s">
        <v>41</v>
      </c>
      <c r="U79" s="3" t="s">
        <v>41</v>
      </c>
      <c r="V79" s="3">
        <v>27.869202201251429</v>
      </c>
      <c r="W79" s="3">
        <v>26.449421653863403</v>
      </c>
      <c r="X79" s="3">
        <v>21.366389801499999</v>
      </c>
      <c r="Y79" s="3">
        <v>21.190586990250001</v>
      </c>
      <c r="Z79" s="3">
        <v>21.333239042999999</v>
      </c>
      <c r="AA79" s="3">
        <v>20.79544138775</v>
      </c>
      <c r="AB79" s="21">
        <v>0</v>
      </c>
      <c r="AC79" s="26">
        <f>((Y79*1000)*(O79/100))/VLOOKUP(E79,'Sq Ft lookup'!$C$11:$D$12,2,0)</f>
        <v>1.1006809707976288</v>
      </c>
      <c r="AD79" s="26">
        <f>(100-J79)/100*X79*1000/VLOOKUP(E79,'Sq Ft lookup'!$C$11:$D$12,2,0)</f>
        <v>1.8998300588263819</v>
      </c>
      <c r="AE79" s="26">
        <f>(100-K79)/100*Y79*1000/VLOOKUP(E79,'Sq Ft lookup'!$C$11:$D$12,2,0)</f>
        <v>1.4325316300098185</v>
      </c>
    </row>
    <row r="80" spans="1:31">
      <c r="A80" t="s">
        <v>2727</v>
      </c>
      <c r="B80" t="s">
        <v>2675</v>
      </c>
      <c r="C80" t="s">
        <v>2589</v>
      </c>
      <c r="D80" t="s">
        <v>2676</v>
      </c>
      <c r="E80" t="s">
        <v>2591</v>
      </c>
      <c r="F80">
        <v>2004</v>
      </c>
      <c r="G80" t="s">
        <v>75</v>
      </c>
      <c r="H80" t="s">
        <v>2592</v>
      </c>
      <c r="I80" t="s">
        <v>77</v>
      </c>
      <c r="J80" s="2">
        <v>51.095784451093664</v>
      </c>
      <c r="K80" s="2">
        <v>61.755453878016453</v>
      </c>
      <c r="L80" s="2">
        <v>81.831583060530065</v>
      </c>
      <c r="M80" s="2">
        <v>82.635768146438068</v>
      </c>
      <c r="N80" s="2">
        <v>0</v>
      </c>
      <c r="O80" s="2">
        <v>25.712501083591764</v>
      </c>
      <c r="P80" s="2">
        <v>0</v>
      </c>
      <c r="Q80" s="2">
        <v>18.609834033764162</v>
      </c>
      <c r="R80" s="3">
        <v>66131.702674902743</v>
      </c>
      <c r="S80" s="3">
        <v>62592.114152041708</v>
      </c>
      <c r="T80" s="3" t="s">
        <v>41</v>
      </c>
      <c r="U80" s="3" t="s">
        <v>41</v>
      </c>
      <c r="V80" s="3">
        <v>27.869202201251429</v>
      </c>
      <c r="W80" s="3">
        <v>26.635508043762893</v>
      </c>
      <c r="X80" s="3">
        <v>21.366389801499999</v>
      </c>
      <c r="Y80" s="3">
        <v>21.190653405500001</v>
      </c>
      <c r="Z80" s="3">
        <v>21.333239042999999</v>
      </c>
      <c r="AA80" s="3">
        <v>20.795526987499997</v>
      </c>
      <c r="AB80" s="21">
        <v>0</v>
      </c>
      <c r="AC80" s="26">
        <f>((Y80*1000)*(O80/100))/VLOOKUP(E80,'Sq Ft lookup'!$C$11:$D$12,2,0)</f>
        <v>0.99066308845624784</v>
      </c>
      <c r="AD80" s="26">
        <f>(100-J80)/100*X80*1000/VLOOKUP(E80,'Sq Ft lookup'!$C$11:$D$12,2,0)</f>
        <v>1.8998300588263819</v>
      </c>
      <c r="AE80" s="26">
        <f>(100-K80)/100*Y80*1000/VLOOKUP(E80,'Sq Ft lookup'!$C$11:$D$12,2,0)</f>
        <v>1.473503493675659</v>
      </c>
    </row>
    <row r="81" spans="1:31">
      <c r="A81" t="s">
        <v>2728</v>
      </c>
      <c r="B81" t="s">
        <v>2678</v>
      </c>
      <c r="C81" t="s">
        <v>2589</v>
      </c>
      <c r="D81" t="s">
        <v>2679</v>
      </c>
      <c r="E81" t="s">
        <v>2591</v>
      </c>
      <c r="F81">
        <v>2004</v>
      </c>
      <c r="G81" t="s">
        <v>75</v>
      </c>
      <c r="H81" t="s">
        <v>2592</v>
      </c>
      <c r="I81" t="s">
        <v>77</v>
      </c>
      <c r="J81" s="2">
        <v>51.095784451093664</v>
      </c>
      <c r="K81" s="2">
        <v>61.62218376585129</v>
      </c>
      <c r="L81" s="2">
        <v>81.831583060530065</v>
      </c>
      <c r="M81" s="2">
        <v>82.622915924821072</v>
      </c>
      <c r="N81" s="2">
        <v>0</v>
      </c>
      <c r="O81" s="2">
        <v>25.52389027800545</v>
      </c>
      <c r="P81" s="2">
        <v>0</v>
      </c>
      <c r="Q81" s="2">
        <v>18.357669323192439</v>
      </c>
      <c r="R81" s="3">
        <v>66131.702674902743</v>
      </c>
      <c r="S81" s="3">
        <v>62649.421536804279</v>
      </c>
      <c r="T81" s="3" t="s">
        <v>41</v>
      </c>
      <c r="U81" s="3" t="s">
        <v>41</v>
      </c>
      <c r="V81" s="3">
        <v>27.869202201251429</v>
      </c>
      <c r="W81" s="3">
        <v>26.65522244605533</v>
      </c>
      <c r="X81" s="3">
        <v>21.366389801499999</v>
      </c>
      <c r="Y81" s="3">
        <v>21.198062336500001</v>
      </c>
      <c r="Z81" s="3">
        <v>21.333239042999999</v>
      </c>
      <c r="AA81" s="3">
        <v>20.801269448999996</v>
      </c>
      <c r="AB81" s="21">
        <v>0</v>
      </c>
      <c r="AC81" s="26">
        <f>((Y81*1000)*(O81/100))/VLOOKUP(E81,'Sq Ft lookup'!$C$11:$D$12,2,0)</f>
        <v>0.98374003124208353</v>
      </c>
      <c r="AD81" s="26">
        <f>(100-J81)/100*X81*1000/VLOOKUP(E81,'Sq Ft lookup'!$C$11:$D$12,2,0)</f>
        <v>1.8998300588263819</v>
      </c>
      <c r="AE81" s="26">
        <f>(100-K81)/100*Y81*1000/VLOOKUP(E81,'Sq Ft lookup'!$C$11:$D$12,2,0)</f>
        <v>1.479155165218593</v>
      </c>
    </row>
    <row r="82" spans="1:31">
      <c r="A82" t="s">
        <v>2729</v>
      </c>
      <c r="B82" t="s">
        <v>2681</v>
      </c>
      <c r="C82" t="s">
        <v>2589</v>
      </c>
      <c r="D82" t="s">
        <v>2682</v>
      </c>
      <c r="E82" t="s">
        <v>2591</v>
      </c>
      <c r="F82">
        <v>2004</v>
      </c>
      <c r="G82" t="s">
        <v>75</v>
      </c>
      <c r="H82" t="s">
        <v>2592</v>
      </c>
      <c r="I82" t="s">
        <v>77</v>
      </c>
      <c r="J82" s="2">
        <v>51.095784451093664</v>
      </c>
      <c r="K82" s="2">
        <v>56.899811609924136</v>
      </c>
      <c r="L82" s="2">
        <v>81.831583060530065</v>
      </c>
      <c r="M82" s="2">
        <v>82.046045408995766</v>
      </c>
      <c r="N82" s="2">
        <v>0</v>
      </c>
      <c r="O82" s="2">
        <v>12.824264514816775</v>
      </c>
      <c r="P82" s="2">
        <v>0</v>
      </c>
      <c r="Q82" s="2">
        <v>8.2286807591339652</v>
      </c>
      <c r="R82" s="3">
        <v>66131.702674902743</v>
      </c>
      <c r="S82" s="3">
        <v>65093.878252653078</v>
      </c>
      <c r="T82" s="3" t="s">
        <v>41</v>
      </c>
      <c r="U82" s="3" t="s">
        <v>41</v>
      </c>
      <c r="V82" s="3">
        <v>27.869202201251429</v>
      </c>
      <c r="W82" s="3">
        <v>27.54010116652255</v>
      </c>
      <c r="X82" s="3">
        <v>21.366389801499999</v>
      </c>
      <c r="Y82" s="3">
        <v>21.190038316500001</v>
      </c>
      <c r="Z82" s="3">
        <v>21.333239042999999</v>
      </c>
      <c r="AA82" s="3">
        <v>20.796290146499999</v>
      </c>
      <c r="AB82" s="21">
        <v>0</v>
      </c>
      <c r="AC82" s="26">
        <f>((Y82*1000)*(O82/100))/VLOOKUP(E82,'Sq Ft lookup'!$C$11:$D$12,2,0)</f>
        <v>0.49408482990890684</v>
      </c>
      <c r="AD82" s="26">
        <f>(100-J82)/100*X82*1000/VLOOKUP(E82,'Sq Ft lookup'!$C$11:$D$12,2,0)</f>
        <v>1.8998300588263819</v>
      </c>
      <c r="AE82" s="26">
        <f>(100-K82)/100*Y82*1000/VLOOKUP(E82,'Sq Ft lookup'!$C$11:$D$12,2,0)</f>
        <v>1.660535715334684</v>
      </c>
    </row>
    <row r="83" spans="1:31">
      <c r="A83" t="s">
        <v>2730</v>
      </c>
      <c r="B83" t="s">
        <v>2684</v>
      </c>
      <c r="C83" t="s">
        <v>35</v>
      </c>
      <c r="D83" t="s">
        <v>2685</v>
      </c>
      <c r="E83" t="s">
        <v>2591</v>
      </c>
      <c r="F83">
        <v>2004</v>
      </c>
      <c r="G83" t="s">
        <v>75</v>
      </c>
      <c r="H83" t="s">
        <v>2592</v>
      </c>
      <c r="I83" t="s">
        <v>77</v>
      </c>
      <c r="J83" s="2">
        <v>51.095784451093664</v>
      </c>
      <c r="K83" s="2">
        <v>57.188761304057977</v>
      </c>
      <c r="L83" s="2">
        <v>81.831583060530065</v>
      </c>
      <c r="M83" s="2">
        <v>82.060624177958402</v>
      </c>
      <c r="N83" s="2">
        <v>0</v>
      </c>
      <c r="O83" s="2">
        <v>13.60837357878947</v>
      </c>
      <c r="P83" s="2">
        <v>0</v>
      </c>
      <c r="Q83" s="2">
        <v>8.9818395550815264</v>
      </c>
      <c r="R83" s="3">
        <v>66131.702674902743</v>
      </c>
      <c r="S83" s="3">
        <v>65023.84205223609</v>
      </c>
      <c r="T83" s="3" t="s">
        <v>41</v>
      </c>
      <c r="U83" s="3" t="s">
        <v>41</v>
      </c>
      <c r="V83" s="3">
        <v>27.869202201251429</v>
      </c>
      <c r="W83" s="3">
        <v>27.51773836226787</v>
      </c>
      <c r="X83" s="3">
        <v>21.366389801499999</v>
      </c>
      <c r="Y83" s="3">
        <v>21.203756786</v>
      </c>
      <c r="Z83" s="3">
        <v>21.333239042999999</v>
      </c>
      <c r="AA83" s="3">
        <v>20.806063841500002</v>
      </c>
      <c r="AB83" s="21">
        <v>0</v>
      </c>
      <c r="AC83" s="26">
        <f>((Y83*1000)*(O83/100))/VLOOKUP(E83,'Sq Ft lookup'!$C$11:$D$12,2,0)</f>
        <v>0.52463389748669154</v>
      </c>
      <c r="AD83" s="26">
        <f>(100-J83)/100*X83*1000/VLOOKUP(E83,'Sq Ft lookup'!$C$11:$D$12,2,0)</f>
        <v>1.8998300588263819</v>
      </c>
      <c r="AE83" s="26">
        <f>(100-K83)/100*Y83*1000/VLOOKUP(E83,'Sq Ft lookup'!$C$11:$D$12,2,0)</f>
        <v>1.6504710782111753</v>
      </c>
    </row>
    <row r="84" spans="1:31">
      <c r="A84" t="s">
        <v>2731</v>
      </c>
      <c r="B84" t="s">
        <v>2687</v>
      </c>
      <c r="C84" t="s">
        <v>35</v>
      </c>
      <c r="D84" t="s">
        <v>2595</v>
      </c>
      <c r="E84" t="s">
        <v>2591</v>
      </c>
      <c r="F84">
        <v>2004</v>
      </c>
      <c r="G84" t="s">
        <v>75</v>
      </c>
      <c r="H84" t="s">
        <v>2592</v>
      </c>
      <c r="I84" t="s">
        <v>77</v>
      </c>
      <c r="J84" s="2">
        <v>51.095784451093664</v>
      </c>
      <c r="K84" s="2">
        <v>57.05588753138673</v>
      </c>
      <c r="L84" s="2">
        <v>81.831583060530065</v>
      </c>
      <c r="M84" s="2">
        <v>82.04722274076488</v>
      </c>
      <c r="N84" s="2">
        <v>0</v>
      </c>
      <c r="O84" s="2">
        <v>13.412128245942887</v>
      </c>
      <c r="P84" s="2">
        <v>0</v>
      </c>
      <c r="Q84" s="2">
        <v>8.7202061484687974</v>
      </c>
      <c r="R84" s="3">
        <v>66131.702674902743</v>
      </c>
      <c r="S84" s="3">
        <v>65082.570209423735</v>
      </c>
      <c r="T84" s="3" t="s">
        <v>41</v>
      </c>
      <c r="U84" s="3" t="s">
        <v>41</v>
      </c>
      <c r="V84" s="3">
        <v>27.869202201251429</v>
      </c>
      <c r="W84" s="3">
        <v>27.538295222552595</v>
      </c>
      <c r="X84" s="3">
        <v>21.366389801499999</v>
      </c>
      <c r="Y84" s="3">
        <v>21.211155365000003</v>
      </c>
      <c r="Z84" s="3">
        <v>21.333239042999999</v>
      </c>
      <c r="AA84" s="3">
        <v>20.811446762000003</v>
      </c>
      <c r="AB84" s="21">
        <v>0</v>
      </c>
      <c r="AC84" s="26">
        <f>((Y84*1000)*(O84/100))/VLOOKUP(E84,'Sq Ft lookup'!$C$11:$D$12,2,0)</f>
        <v>0.51724861090909002</v>
      </c>
      <c r="AD84" s="26">
        <f>(100-J84)/100*X84*1000/VLOOKUP(E84,'Sq Ft lookup'!$C$11:$D$12,2,0)</f>
        <v>1.8998300588263819</v>
      </c>
      <c r="AE84" s="26">
        <f>(100-K84)/100*Y84*1000/VLOOKUP(E84,'Sq Ft lookup'!$C$11:$D$12,2,0)</f>
        <v>1.6561713483341638</v>
      </c>
    </row>
    <row r="85" spans="1:31">
      <c r="A85" t="s">
        <v>2732</v>
      </c>
      <c r="B85" t="s">
        <v>2689</v>
      </c>
      <c r="C85" t="s">
        <v>35</v>
      </c>
      <c r="D85" t="s">
        <v>2690</v>
      </c>
      <c r="E85" t="s">
        <v>2591</v>
      </c>
      <c r="F85">
        <v>2004</v>
      </c>
      <c r="G85" t="s">
        <v>75</v>
      </c>
      <c r="H85" t="s">
        <v>2592</v>
      </c>
      <c r="I85" t="s">
        <v>77</v>
      </c>
      <c r="J85" s="2">
        <v>51.095784451093664</v>
      </c>
      <c r="K85" s="2">
        <v>61.711255343818408</v>
      </c>
      <c r="L85" s="2">
        <v>81.831583060530065</v>
      </c>
      <c r="M85" s="2">
        <v>82.709910424083034</v>
      </c>
      <c r="N85" s="2">
        <v>0</v>
      </c>
      <c r="O85" s="2">
        <v>25.908297504814449</v>
      </c>
      <c r="P85" s="2">
        <v>0</v>
      </c>
      <c r="Q85" s="2">
        <v>18.880069335146672</v>
      </c>
      <c r="R85" s="3">
        <v>66131.702674902743</v>
      </c>
      <c r="S85" s="3">
        <v>62305.135307164899</v>
      </c>
      <c r="T85" s="3" t="s">
        <v>41</v>
      </c>
      <c r="U85" s="3" t="s">
        <v>41</v>
      </c>
      <c r="V85" s="3">
        <v>27.869202201251429</v>
      </c>
      <c r="W85" s="3">
        <v>26.52177901450046</v>
      </c>
      <c r="X85" s="3">
        <v>21.366389801499999</v>
      </c>
      <c r="Y85" s="3">
        <v>21.173371818500001</v>
      </c>
      <c r="Z85" s="3">
        <v>21.333239042999999</v>
      </c>
      <c r="AA85" s="3">
        <v>20.780725864000004</v>
      </c>
      <c r="AB85" s="21">
        <v>0</v>
      </c>
      <c r="AC85" s="26">
        <f>((Y85*1000)*(O85/100))/VLOOKUP(E85,'Sq Ft lookup'!$C$11:$D$12,2,0)</f>
        <v>0.99739275682500372</v>
      </c>
      <c r="AD85" s="26">
        <f>(100-J85)/100*X85*1000/VLOOKUP(E85,'Sq Ft lookup'!$C$11:$D$12,2,0)</f>
        <v>1.8998300588263819</v>
      </c>
      <c r="AE85" s="26">
        <f>(100-K85)/100*Y85*1000/VLOOKUP(E85,'Sq Ft lookup'!$C$11:$D$12,2,0)</f>
        <v>1.4740033219435233</v>
      </c>
    </row>
    <row r="86" spans="1:31">
      <c r="A86" t="s">
        <v>2733</v>
      </c>
      <c r="B86" t="s">
        <v>2692</v>
      </c>
      <c r="C86" t="s">
        <v>35</v>
      </c>
      <c r="D86" t="s">
        <v>2693</v>
      </c>
      <c r="E86" t="s">
        <v>2591</v>
      </c>
      <c r="F86">
        <v>2004</v>
      </c>
      <c r="G86" t="s">
        <v>75</v>
      </c>
      <c r="H86" t="s">
        <v>2592</v>
      </c>
      <c r="I86" t="s">
        <v>77</v>
      </c>
      <c r="J86" s="2">
        <v>51.095784451093664</v>
      </c>
      <c r="K86" s="2">
        <v>60.652336303211385</v>
      </c>
      <c r="L86" s="2">
        <v>81.831583060530065</v>
      </c>
      <c r="M86" s="2">
        <v>82.587580505280414</v>
      </c>
      <c r="N86" s="2">
        <v>0</v>
      </c>
      <c r="O86" s="2">
        <v>23.065569101910715</v>
      </c>
      <c r="P86" s="2">
        <v>0</v>
      </c>
      <c r="Q86" s="2">
        <v>16.838620824239158</v>
      </c>
      <c r="R86" s="3">
        <v>66131.702674902743</v>
      </c>
      <c r="S86" s="3">
        <v>62832.835392787085</v>
      </c>
      <c r="T86" s="3" t="s">
        <v>41</v>
      </c>
      <c r="U86" s="3" t="s">
        <v>41</v>
      </c>
      <c r="V86" s="3">
        <v>27.869202201251429</v>
      </c>
      <c r="W86" s="3">
        <v>26.709424489620677</v>
      </c>
      <c r="X86" s="3">
        <v>21.366389801499999</v>
      </c>
      <c r="Y86" s="3">
        <v>21.173486523499996</v>
      </c>
      <c r="Z86" s="3">
        <v>21.333239042999999</v>
      </c>
      <c r="AA86" s="3">
        <v>20.780807714750001</v>
      </c>
      <c r="AB86" s="21">
        <v>0</v>
      </c>
      <c r="AC86" s="26">
        <f>((Y86*1000)*(O86/100))/VLOOKUP(E86,'Sq Ft lookup'!$C$11:$D$12,2,0)</f>
        <v>0.88796093915666263</v>
      </c>
      <c r="AD86" s="26">
        <f>(100-J86)/100*X86*1000/VLOOKUP(E86,'Sq Ft lookup'!$C$11:$D$12,2,0)</f>
        <v>1.8998300588263819</v>
      </c>
      <c r="AE86" s="26">
        <f>(100-K86)/100*Y86*1000/VLOOKUP(E86,'Sq Ft lookup'!$C$11:$D$12,2,0)</f>
        <v>1.5147767763912068</v>
      </c>
    </row>
    <row r="87" spans="1:31">
      <c r="A87" t="s">
        <v>2734</v>
      </c>
      <c r="B87" t="s">
        <v>2695</v>
      </c>
      <c r="C87" t="s">
        <v>35</v>
      </c>
      <c r="D87" t="s">
        <v>2696</v>
      </c>
      <c r="E87" t="s">
        <v>2591</v>
      </c>
      <c r="F87">
        <v>2004</v>
      </c>
      <c r="G87" t="s">
        <v>75</v>
      </c>
      <c r="H87" t="s">
        <v>2592</v>
      </c>
      <c r="I87" t="s">
        <v>77</v>
      </c>
      <c r="J87" s="2">
        <v>51.095784451093664</v>
      </c>
      <c r="K87" s="2">
        <v>60.517348053039107</v>
      </c>
      <c r="L87" s="2">
        <v>81.831583060530065</v>
      </c>
      <c r="M87" s="2">
        <v>82.574227846810174</v>
      </c>
      <c r="N87" s="2">
        <v>0</v>
      </c>
      <c r="O87" s="2">
        <v>22.847489898290117</v>
      </c>
      <c r="P87" s="2">
        <v>0</v>
      </c>
      <c r="Q87" s="2">
        <v>16.57270100201108</v>
      </c>
      <c r="R87" s="3">
        <v>66131.702674902743</v>
      </c>
      <c r="S87" s="3">
        <v>62892.034558001476</v>
      </c>
      <c r="T87" s="3" t="s">
        <v>41</v>
      </c>
      <c r="U87" s="3" t="s">
        <v>41</v>
      </c>
      <c r="V87" s="3">
        <v>27.869202201251429</v>
      </c>
      <c r="W87" s="3">
        <v>26.729906526781186</v>
      </c>
      <c r="X87" s="3">
        <v>21.366389801499999</v>
      </c>
      <c r="Y87" s="3">
        <v>21.180717054250003</v>
      </c>
      <c r="Z87" s="3">
        <v>21.333239042999999</v>
      </c>
      <c r="AA87" s="3">
        <v>20.786245897999997</v>
      </c>
      <c r="AB87" s="21">
        <v>0</v>
      </c>
      <c r="AC87" s="26">
        <f>((Y87*1000)*(O87/100))/VLOOKUP(E87,'Sq Ft lookup'!$C$11:$D$12,2,0)</f>
        <v>0.87986585261003303</v>
      </c>
      <c r="AD87" s="26">
        <f>(100-J87)/100*X87*1000/VLOOKUP(E87,'Sq Ft lookup'!$C$11:$D$12,2,0)</f>
        <v>1.8998300588263819</v>
      </c>
      <c r="AE87" s="26">
        <f>(100-K87)/100*Y87*1000/VLOOKUP(E87,'Sq Ft lookup'!$C$11:$D$12,2,0)</f>
        <v>1.5204925080727483</v>
      </c>
    </row>
    <row r="88" spans="1:31">
      <c r="A88" t="s">
        <v>2735</v>
      </c>
      <c r="B88" t="s">
        <v>2698</v>
      </c>
      <c r="C88" t="s">
        <v>35</v>
      </c>
      <c r="D88" t="s">
        <v>2699</v>
      </c>
      <c r="E88" t="s">
        <v>2591</v>
      </c>
      <c r="F88">
        <v>2004</v>
      </c>
      <c r="G88" t="s">
        <v>75</v>
      </c>
      <c r="H88" t="s">
        <v>2592</v>
      </c>
      <c r="I88" t="s">
        <v>77</v>
      </c>
      <c r="J88" s="2">
        <v>51.095784451093664</v>
      </c>
      <c r="K88" s="2">
        <v>55.7919028999058</v>
      </c>
      <c r="L88" s="2">
        <v>81.831583060530065</v>
      </c>
      <c r="M88" s="2">
        <v>81.994019928648257</v>
      </c>
      <c r="N88" s="2">
        <v>0</v>
      </c>
      <c r="O88" s="2">
        <v>10.143752945992967</v>
      </c>
      <c r="P88" s="2">
        <v>0</v>
      </c>
      <c r="Q88" s="2">
        <v>6.473167313646047</v>
      </c>
      <c r="R88" s="3">
        <v>66131.702674902743</v>
      </c>
      <c r="S88" s="3">
        <v>65351.541309858876</v>
      </c>
      <c r="T88" s="3" t="s">
        <v>41</v>
      </c>
      <c r="U88" s="3" t="s">
        <v>41</v>
      </c>
      <c r="V88" s="3">
        <v>27.869202201251429</v>
      </c>
      <c r="W88" s="3">
        <v>27.619904587253192</v>
      </c>
      <c r="X88" s="3">
        <v>21.366389801499999</v>
      </c>
      <c r="Y88" s="3">
        <v>21.172624536999997</v>
      </c>
      <c r="Z88" s="3">
        <v>21.333239042999999</v>
      </c>
      <c r="AA88" s="3">
        <v>20.78218760375</v>
      </c>
      <c r="AB88" s="21">
        <v>0</v>
      </c>
      <c r="AC88" s="26">
        <f>((Y88*1000)*(O88/100))/VLOOKUP(E88,'Sq Ft lookup'!$C$11:$D$12,2,0)</f>
        <v>0.39049067731199394</v>
      </c>
      <c r="AD88" s="26">
        <f>(100-J88)/100*X88*1000/VLOOKUP(E88,'Sq Ft lookup'!$C$11:$D$12,2,0)</f>
        <v>1.8998300588263819</v>
      </c>
      <c r="AE88" s="26">
        <f>(100-K88)/100*Y88*1000/VLOOKUP(E88,'Sq Ft lookup'!$C$11:$D$12,2,0)</f>
        <v>1.7018208025373325</v>
      </c>
    </row>
    <row r="89" spans="1:31">
      <c r="A89" t="s">
        <v>2736</v>
      </c>
      <c r="B89" t="s">
        <v>2701</v>
      </c>
      <c r="C89" t="s">
        <v>35</v>
      </c>
      <c r="D89" t="s">
        <v>2702</v>
      </c>
      <c r="E89" t="s">
        <v>2591</v>
      </c>
      <c r="F89">
        <v>2004</v>
      </c>
      <c r="G89" t="s">
        <v>75</v>
      </c>
      <c r="H89" t="s">
        <v>2592</v>
      </c>
      <c r="I89" t="s">
        <v>77</v>
      </c>
      <c r="J89" s="2">
        <v>51.095784451093664</v>
      </c>
      <c r="K89" s="2">
        <v>56.079246593894915</v>
      </c>
      <c r="L89" s="2">
        <v>81.831583060530065</v>
      </c>
      <c r="M89" s="2">
        <v>82.010401035039521</v>
      </c>
      <c r="N89" s="2">
        <v>0</v>
      </c>
      <c r="O89" s="2">
        <v>10.915113885328365</v>
      </c>
      <c r="P89" s="2">
        <v>0</v>
      </c>
      <c r="Q89" s="2">
        <v>7.2434196786516951</v>
      </c>
      <c r="R89" s="3">
        <v>66131.702674902743</v>
      </c>
      <c r="S89" s="3">
        <v>65273.530273088705</v>
      </c>
      <c r="T89" s="3" t="s">
        <v>41</v>
      </c>
      <c r="U89" s="3" t="s">
        <v>41</v>
      </c>
      <c r="V89" s="3">
        <v>27.869202201251429</v>
      </c>
      <c r="W89" s="3">
        <v>27.59477712439001</v>
      </c>
      <c r="X89" s="3">
        <v>21.366389801499999</v>
      </c>
      <c r="Y89" s="3">
        <v>21.185967011500001</v>
      </c>
      <c r="Z89" s="3">
        <v>21.333239042999999</v>
      </c>
      <c r="AA89" s="3">
        <v>20.792218076499999</v>
      </c>
      <c r="AB89" s="21">
        <v>0</v>
      </c>
      <c r="AC89" s="26">
        <f>((Y89*1000)*(O89/100))/VLOOKUP(E89,'Sq Ft lookup'!$C$11:$D$12,2,0)</f>
        <v>0.42044953218424058</v>
      </c>
      <c r="AD89" s="26">
        <f>(100-J89)/100*X89*1000/VLOOKUP(E89,'Sq Ft lookup'!$C$11:$D$12,2,0)</f>
        <v>1.8998300588263819</v>
      </c>
      <c r="AE89" s="26">
        <f>(100-K89)/100*Y89*1000/VLOOKUP(E89,'Sq Ft lookup'!$C$11:$D$12,2,0)</f>
        <v>1.6918247868763066</v>
      </c>
    </row>
    <row r="90" spans="1:31">
      <c r="A90" t="s">
        <v>2737</v>
      </c>
      <c r="B90" t="s">
        <v>2704</v>
      </c>
      <c r="C90" t="s">
        <v>35</v>
      </c>
      <c r="D90" t="s">
        <v>2598</v>
      </c>
      <c r="E90" t="s">
        <v>2591</v>
      </c>
      <c r="F90">
        <v>2004</v>
      </c>
      <c r="G90" t="s">
        <v>75</v>
      </c>
      <c r="H90" t="s">
        <v>2592</v>
      </c>
      <c r="I90" t="s">
        <v>77</v>
      </c>
      <c r="J90" s="2">
        <v>51.095784451093664</v>
      </c>
      <c r="K90" s="2">
        <v>55.947972371035881</v>
      </c>
      <c r="L90" s="2">
        <v>81.831583060530065</v>
      </c>
      <c r="M90" s="2">
        <v>81.996499364531203</v>
      </c>
      <c r="N90" s="2">
        <v>0</v>
      </c>
      <c r="O90" s="2">
        <v>10.710141541779564</v>
      </c>
      <c r="P90" s="2">
        <v>0</v>
      </c>
      <c r="Q90" s="2">
        <v>6.9705898000429434</v>
      </c>
      <c r="R90" s="3">
        <v>66131.702674902743</v>
      </c>
      <c r="S90" s="3">
        <v>65334.482738641673</v>
      </c>
      <c r="T90" s="3" t="s">
        <v>41</v>
      </c>
      <c r="U90" s="3" t="s">
        <v>41</v>
      </c>
      <c r="V90" s="3">
        <v>27.869202201251429</v>
      </c>
      <c r="W90" s="3">
        <v>27.616101307329295</v>
      </c>
      <c r="X90" s="3">
        <v>21.366389801499999</v>
      </c>
      <c r="Y90" s="3">
        <v>21.193116628250003</v>
      </c>
      <c r="Z90" s="3">
        <v>21.333239042999999</v>
      </c>
      <c r="AA90" s="3">
        <v>20.797638047750002</v>
      </c>
      <c r="AB90" s="21">
        <v>0</v>
      </c>
      <c r="AC90" s="26">
        <f>((Y90*1000)*(O90/100))/VLOOKUP(E90,'Sq Ft lookup'!$C$11:$D$12,2,0)</f>
        <v>0.41269323418181741</v>
      </c>
      <c r="AD90" s="26">
        <f>(100-J90)/100*X90*1000/VLOOKUP(E90,'Sq Ft lookup'!$C$11:$D$12,2,0)</f>
        <v>1.8998300588263819</v>
      </c>
      <c r="AE90" s="26">
        <f>(100-K90)/100*Y90*1000/VLOOKUP(E90,'Sq Ft lookup'!$C$11:$D$12,2,0)</f>
        <v>1.6974541077300509</v>
      </c>
    </row>
    <row r="91" spans="1:31">
      <c r="A91" t="s">
        <v>2738</v>
      </c>
      <c r="B91" t="s">
        <v>2706</v>
      </c>
      <c r="C91" t="s">
        <v>35</v>
      </c>
      <c r="D91" t="s">
        <v>2601</v>
      </c>
      <c r="E91" t="s">
        <v>2591</v>
      </c>
      <c r="F91">
        <v>2004</v>
      </c>
      <c r="G91" t="s">
        <v>75</v>
      </c>
      <c r="H91" t="s">
        <v>2592</v>
      </c>
      <c r="I91" t="s">
        <v>77</v>
      </c>
      <c r="J91" s="2">
        <v>51.095784451093664</v>
      </c>
      <c r="K91" s="2">
        <v>54.814245408634619</v>
      </c>
      <c r="L91" s="2">
        <v>81.831583060530065</v>
      </c>
      <c r="M91" s="2">
        <v>81.940680501884316</v>
      </c>
      <c r="N91" s="2">
        <v>0</v>
      </c>
      <c r="O91" s="2">
        <v>7.9780905154063522</v>
      </c>
      <c r="P91" s="2">
        <v>0</v>
      </c>
      <c r="Q91" s="2">
        <v>5.1499480478373938</v>
      </c>
      <c r="R91" s="3">
        <v>66131.702674902743</v>
      </c>
      <c r="S91" s="3">
        <v>65609.308835013973</v>
      </c>
      <c r="T91" s="3" t="s">
        <v>41</v>
      </c>
      <c r="U91" s="3" t="s">
        <v>41</v>
      </c>
      <c r="V91" s="3">
        <v>27.869202201251429</v>
      </c>
      <c r="W91" s="3">
        <v>27.701723509195979</v>
      </c>
      <c r="X91" s="3">
        <v>21.366389801499999</v>
      </c>
      <c r="Y91" s="3">
        <v>21.174155604500001</v>
      </c>
      <c r="Z91" s="3">
        <v>21.333239042999999</v>
      </c>
      <c r="AA91" s="3">
        <v>20.781430958249999</v>
      </c>
      <c r="AB91" s="21">
        <v>0</v>
      </c>
      <c r="AC91" s="26">
        <f>((Y91*1000)*(O91/100))/VLOOKUP(E91,'Sq Ft lookup'!$C$11:$D$12,2,0)</f>
        <v>0.30714423636363586</v>
      </c>
      <c r="AD91" s="26">
        <f>(100-J91)/100*X91*1000/VLOOKUP(E91,'Sq Ft lookup'!$C$11:$D$12,2,0)</f>
        <v>1.8998300588263819</v>
      </c>
      <c r="AE91" s="26">
        <f>(100-K91)/100*Y91*1000/VLOOKUP(E91,'Sq Ft lookup'!$C$11:$D$12,2,0)</f>
        <v>1.7395821796805835</v>
      </c>
    </row>
    <row r="92" spans="1:31">
      <c r="A92" t="s">
        <v>2739</v>
      </c>
      <c r="B92" t="s">
        <v>2708</v>
      </c>
      <c r="C92" t="s">
        <v>35</v>
      </c>
      <c r="D92" t="s">
        <v>2604</v>
      </c>
      <c r="E92" t="s">
        <v>2591</v>
      </c>
      <c r="F92">
        <v>2004</v>
      </c>
      <c r="G92" t="s">
        <v>75</v>
      </c>
      <c r="H92" t="s">
        <v>2592</v>
      </c>
      <c r="I92" t="s">
        <v>77</v>
      </c>
      <c r="J92" s="2">
        <v>51.095784451093664</v>
      </c>
      <c r="K92" s="2">
        <v>53.654369359936396</v>
      </c>
      <c r="L92" s="2">
        <v>81.831583060530065</v>
      </c>
      <c r="M92" s="2">
        <v>81.877630504954396</v>
      </c>
      <c r="N92" s="2">
        <v>0</v>
      </c>
      <c r="O92" s="2">
        <v>5.2341925484637786</v>
      </c>
      <c r="P92" s="2">
        <v>0</v>
      </c>
      <c r="Q92" s="2">
        <v>3.3842185684823578</v>
      </c>
      <c r="R92" s="3">
        <v>66131.702674902743</v>
      </c>
      <c r="S92" s="3">
        <v>65915.323404897848</v>
      </c>
      <c r="T92" s="3" t="s">
        <v>41</v>
      </c>
      <c r="U92" s="3" t="s">
        <v>41</v>
      </c>
      <c r="V92" s="3">
        <v>27.869202201251429</v>
      </c>
      <c r="W92" s="3">
        <v>27.798437761490462</v>
      </c>
      <c r="X92" s="3">
        <v>21.366389801499999</v>
      </c>
      <c r="Y92" s="3">
        <v>21.15528131125</v>
      </c>
      <c r="Z92" s="3">
        <v>21.333239042999999</v>
      </c>
      <c r="AA92" s="3">
        <v>20.773352248749994</v>
      </c>
      <c r="AB92" s="21">
        <v>0</v>
      </c>
      <c r="AC92" s="26">
        <f>((Y92*1000)*(O92/100))/VLOOKUP(E92,'Sq Ft lookup'!$C$11:$D$12,2,0)</f>
        <v>0.20132875599999961</v>
      </c>
      <c r="AD92" s="26">
        <f>(100-J92)/100*X92*1000/VLOOKUP(E92,'Sq Ft lookup'!$C$11:$D$12,2,0)</f>
        <v>1.8998300588263819</v>
      </c>
      <c r="AE92" s="26">
        <f>(100-K92)/100*Y92*1000/VLOOKUP(E92,'Sq Ft lookup'!$C$11:$D$12,2,0)</f>
        <v>1.7826451886142418</v>
      </c>
    </row>
    <row r="93" spans="1:31">
      <c r="A93" t="s">
        <v>2740</v>
      </c>
      <c r="B93" t="s">
        <v>2710</v>
      </c>
      <c r="C93" t="s">
        <v>35</v>
      </c>
      <c r="D93" t="s">
        <v>2607</v>
      </c>
      <c r="E93" t="s">
        <v>2591</v>
      </c>
      <c r="F93">
        <v>2004</v>
      </c>
      <c r="G93" t="s">
        <v>75</v>
      </c>
      <c r="H93" t="s">
        <v>2592</v>
      </c>
      <c r="I93" t="s">
        <v>77</v>
      </c>
      <c r="J93" s="2">
        <v>51.095784451093664</v>
      </c>
      <c r="K93" s="2">
        <v>55.541024336247624</v>
      </c>
      <c r="L93" s="2">
        <v>81.831583060530065</v>
      </c>
      <c r="M93" s="2">
        <v>82.091409399565677</v>
      </c>
      <c r="N93" s="2">
        <v>0</v>
      </c>
      <c r="O93" s="2">
        <v>10.198648668809302</v>
      </c>
      <c r="P93" s="2">
        <v>0</v>
      </c>
      <c r="Q93" s="2">
        <v>6.6751850763335119</v>
      </c>
      <c r="R93" s="3">
        <v>66131.702674902743</v>
      </c>
      <c r="S93" s="3">
        <v>64884.250473366024</v>
      </c>
      <c r="T93" s="3" t="s">
        <v>41</v>
      </c>
      <c r="U93" s="3" t="s">
        <v>41</v>
      </c>
      <c r="V93" s="3">
        <v>27.869202201251429</v>
      </c>
      <c r="W93" s="3">
        <v>27.470516001689848</v>
      </c>
      <c r="X93" s="3">
        <v>21.366389801499999</v>
      </c>
      <c r="Y93" s="3">
        <v>20.950639299250003</v>
      </c>
      <c r="Z93" s="3">
        <v>21.333239042999999</v>
      </c>
      <c r="AA93" s="3">
        <v>20.43037489025</v>
      </c>
      <c r="AB93" s="21">
        <v>0</v>
      </c>
      <c r="AC93" s="26">
        <f>((Y93*1000)*(O93/100))/VLOOKUP(E93,'Sq Ft lookup'!$C$11:$D$12,2,0)</f>
        <v>0.38848765381818168</v>
      </c>
      <c r="AD93" s="26">
        <f>(100-J93)/100*X93*1000/VLOOKUP(E93,'Sq Ft lookup'!$C$11:$D$12,2,0)</f>
        <v>1.8998300588263819</v>
      </c>
      <c r="AE93" s="26">
        <f>(100-K93)/100*Y93*1000/VLOOKUP(E93,'Sq Ft lookup'!$C$11:$D$12,2,0)</f>
        <v>1.6935344777189272</v>
      </c>
    </row>
    <row r="94" spans="1:31">
      <c r="A94" t="s">
        <v>2741</v>
      </c>
      <c r="B94" t="s">
        <v>2712</v>
      </c>
      <c r="C94" t="s">
        <v>35</v>
      </c>
      <c r="D94" t="s">
        <v>2610</v>
      </c>
      <c r="E94" t="s">
        <v>2591</v>
      </c>
      <c r="F94">
        <v>2004</v>
      </c>
      <c r="G94" t="s">
        <v>75</v>
      </c>
      <c r="H94" t="s">
        <v>2592</v>
      </c>
      <c r="I94" t="s">
        <v>77</v>
      </c>
      <c r="J94" s="2">
        <v>51.095784451093664</v>
      </c>
      <c r="K94" s="2">
        <v>53.227169217336993</v>
      </c>
      <c r="L94" s="2">
        <v>81.831583060530065</v>
      </c>
      <c r="M94" s="2">
        <v>81.968628917669761</v>
      </c>
      <c r="N94" s="2">
        <v>0</v>
      </c>
      <c r="O94" s="2">
        <v>4.6571983028526196</v>
      </c>
      <c r="P94" s="2">
        <v>0</v>
      </c>
      <c r="Q94" s="2">
        <v>3.0335751652953915</v>
      </c>
      <c r="R94" s="3">
        <v>66131.702674902743</v>
      </c>
      <c r="S94" s="3">
        <v>65483.839995146387</v>
      </c>
      <c r="T94" s="3" t="s">
        <v>41</v>
      </c>
      <c r="U94" s="3" t="s">
        <v>41</v>
      </c>
      <c r="V94" s="3">
        <v>27.869202201251429</v>
      </c>
      <c r="W94" s="3">
        <v>27.658852608844953</v>
      </c>
      <c r="X94" s="3">
        <v>21.366389801499999</v>
      </c>
      <c r="Y94" s="3">
        <v>20.871151082500003</v>
      </c>
      <c r="Z94" s="3">
        <v>21.333239042999999</v>
      </c>
      <c r="AA94" s="3">
        <v>20.583130222999998</v>
      </c>
      <c r="AB94" s="21">
        <v>0</v>
      </c>
      <c r="AC94" s="26">
        <f>((Y94*1000)*(O94/100))/VLOOKUP(E94,'Sq Ft lookup'!$C$11:$D$12,2,0)</f>
        <v>0.17672925345454477</v>
      </c>
      <c r="AD94" s="26">
        <f>(100-J94)/100*X94*1000/VLOOKUP(E94,'Sq Ft lookup'!$C$11:$D$12,2,0)</f>
        <v>1.8998300588263819</v>
      </c>
      <c r="AE94" s="26">
        <f>(100-K94)/100*Y94*1000/VLOOKUP(E94,'Sq Ft lookup'!$C$11:$D$12,2,0)</f>
        <v>1.7749142142203027</v>
      </c>
    </row>
    <row r="95" spans="1:31">
      <c r="A95" t="s">
        <v>2742</v>
      </c>
      <c r="B95" t="s">
        <v>2743</v>
      </c>
      <c r="C95" t="s">
        <v>35</v>
      </c>
      <c r="D95" t="s">
        <v>2744</v>
      </c>
      <c r="E95" t="s">
        <v>99</v>
      </c>
      <c r="F95">
        <v>1980</v>
      </c>
      <c r="G95" t="s">
        <v>68</v>
      </c>
      <c r="H95" t="s">
        <v>2592</v>
      </c>
      <c r="I95" t="s">
        <v>70</v>
      </c>
      <c r="J95" s="2">
        <v>47.702163252390172</v>
      </c>
      <c r="K95" s="2">
        <v>48.167072324639371</v>
      </c>
      <c r="L95" s="2">
        <v>87.91866014974012</v>
      </c>
      <c r="M95" s="2">
        <v>87.6850518964402</v>
      </c>
      <c r="N95" s="2">
        <v>0</v>
      </c>
      <c r="O95" s="2">
        <v>9.7787489709701951</v>
      </c>
      <c r="P95" s="2">
        <v>0</v>
      </c>
      <c r="Q95" s="2">
        <v>6.227202363629214</v>
      </c>
      <c r="R95" s="3">
        <v>908774.72813966114</v>
      </c>
      <c r="S95" s="3">
        <v>927743.63786680158</v>
      </c>
      <c r="T95" s="3" t="s">
        <v>41</v>
      </c>
      <c r="U95" s="3" t="s">
        <v>41</v>
      </c>
      <c r="V95" s="3">
        <v>98.373501432964488</v>
      </c>
      <c r="W95" s="3">
        <v>100.27714902524517</v>
      </c>
      <c r="X95" s="3">
        <v>265.37190318354453</v>
      </c>
      <c r="Y95" s="3">
        <v>273.95799193746632</v>
      </c>
      <c r="Z95" s="3">
        <v>225.30766285707432</v>
      </c>
      <c r="AA95" s="3">
        <v>247.38395833963031</v>
      </c>
      <c r="AB95" s="21">
        <v>0</v>
      </c>
      <c r="AC95" s="26">
        <f>((Y95*1000)*(O95/100))/VLOOKUP(E95,'Sq Ft lookup'!$C$11:$D$12,2,0)</f>
        <v>0.49980717010215669</v>
      </c>
      <c r="AD95" s="26">
        <f>(100-J95)/100*X95*1000/VLOOKUP(E95,'Sq Ft lookup'!$C$11:$D$12,2,0)</f>
        <v>2.5892493414357332</v>
      </c>
      <c r="AE95" s="26">
        <f>(100-K95)/100*Y95*1000/VLOOKUP(E95,'Sq Ft lookup'!$C$11:$D$12,2,0)</f>
        <v>2.6492620862279335</v>
      </c>
    </row>
    <row r="96" spans="1:31">
      <c r="A96" t="s">
        <v>2745</v>
      </c>
      <c r="B96" t="s">
        <v>2746</v>
      </c>
      <c r="C96" t="s">
        <v>35</v>
      </c>
      <c r="D96" t="s">
        <v>2747</v>
      </c>
      <c r="E96" t="s">
        <v>99</v>
      </c>
      <c r="F96">
        <v>1980</v>
      </c>
      <c r="G96" t="s">
        <v>68</v>
      </c>
      <c r="H96" t="s">
        <v>2592</v>
      </c>
      <c r="I96" t="s">
        <v>70</v>
      </c>
      <c r="J96" s="2">
        <v>47.702163252390172</v>
      </c>
      <c r="K96" s="2">
        <v>48.16417545399726</v>
      </c>
      <c r="L96" s="2">
        <v>87.91866014974012</v>
      </c>
      <c r="M96" s="2">
        <v>87.684927817765711</v>
      </c>
      <c r="N96" s="2">
        <v>0</v>
      </c>
      <c r="O96" s="2">
        <v>9.7787496497641975</v>
      </c>
      <c r="P96" s="2">
        <v>0</v>
      </c>
      <c r="Q96" s="2">
        <v>6.1446955036854822</v>
      </c>
      <c r="R96" s="3">
        <v>908774.72813966114</v>
      </c>
      <c r="S96" s="3">
        <v>927752.72076011309</v>
      </c>
      <c r="T96" s="3" t="s">
        <v>41</v>
      </c>
      <c r="U96" s="3" t="s">
        <v>41</v>
      </c>
      <c r="V96" s="3">
        <v>98.373501432964488</v>
      </c>
      <c r="W96" s="3">
        <v>100.27815925927224</v>
      </c>
      <c r="X96" s="3">
        <v>265.37190318354453</v>
      </c>
      <c r="Y96" s="3">
        <v>273.95799157114806</v>
      </c>
      <c r="Z96" s="3">
        <v>225.30766285707432</v>
      </c>
      <c r="AA96" s="3">
        <v>247.38406584640953</v>
      </c>
      <c r="AB96" s="21">
        <v>0</v>
      </c>
      <c r="AC96" s="26">
        <f>((Y96*1000)*(O96/100))/VLOOKUP(E96,'Sq Ft lookup'!$C$11:$D$12,2,0)</f>
        <v>0.49980720412807217</v>
      </c>
      <c r="AD96" s="26">
        <f>(100-J96)/100*X96*1000/VLOOKUP(E96,'Sq Ft lookup'!$C$11:$D$12,2,0)</f>
        <v>2.5892493414357332</v>
      </c>
      <c r="AE96" s="26">
        <f>(100-K96)/100*Y96*1000/VLOOKUP(E96,'Sq Ft lookup'!$C$11:$D$12,2,0)</f>
        <v>2.6494101462793522</v>
      </c>
    </row>
    <row r="97" spans="1:31">
      <c r="A97" t="s">
        <v>2748</v>
      </c>
      <c r="B97" t="s">
        <v>2749</v>
      </c>
      <c r="C97" t="s">
        <v>35</v>
      </c>
      <c r="D97" t="s">
        <v>2750</v>
      </c>
      <c r="E97" t="s">
        <v>99</v>
      </c>
      <c r="F97">
        <v>1980</v>
      </c>
      <c r="G97" t="s">
        <v>68</v>
      </c>
      <c r="H97" t="s">
        <v>2592</v>
      </c>
      <c r="I97" t="s">
        <v>70</v>
      </c>
      <c r="J97" s="2">
        <v>47.702163252390172</v>
      </c>
      <c r="K97" s="2">
        <v>48.155323590199927</v>
      </c>
      <c r="L97" s="2">
        <v>87.91866014974012</v>
      </c>
      <c r="M97" s="2">
        <v>87.684728848169073</v>
      </c>
      <c r="N97" s="2">
        <v>0</v>
      </c>
      <c r="O97" s="2">
        <v>9.7377032424667505</v>
      </c>
      <c r="P97" s="2">
        <v>0</v>
      </c>
      <c r="Q97" s="2">
        <v>5.9745413661219882</v>
      </c>
      <c r="R97" s="3">
        <v>908774.72813966114</v>
      </c>
      <c r="S97" s="3">
        <v>927772.49770549161</v>
      </c>
      <c r="T97" s="3" t="s">
        <v>41</v>
      </c>
      <c r="U97" s="3" t="s">
        <v>41</v>
      </c>
      <c r="V97" s="3">
        <v>98.373501432964488</v>
      </c>
      <c r="W97" s="3">
        <v>100.27977920879471</v>
      </c>
      <c r="X97" s="3">
        <v>265.37190318354453</v>
      </c>
      <c r="Y97" s="3">
        <v>273.95755180396424</v>
      </c>
      <c r="Z97" s="3">
        <v>225.30766285707432</v>
      </c>
      <c r="AA97" s="3">
        <v>247.38293408188028</v>
      </c>
      <c r="AB97" s="21">
        <v>0</v>
      </c>
      <c r="AC97" s="26">
        <f>((Y97*1000)*(O97/100))/VLOOKUP(E97,'Sq Ft lookup'!$C$11:$D$12,2,0)</f>
        <v>0.49770845904845434</v>
      </c>
      <c r="AD97" s="26">
        <f>(100-J97)/100*X97*1000/VLOOKUP(E97,'Sq Ft lookup'!$C$11:$D$12,2,0)</f>
        <v>2.5892493414357332</v>
      </c>
      <c r="AE97" s="26">
        <f>(100-K97)/100*Y97*1000/VLOOKUP(E97,'Sq Ft lookup'!$C$11:$D$12,2,0)</f>
        <v>2.6498583252420831</v>
      </c>
    </row>
    <row r="98" spans="1:31">
      <c r="A98" t="s">
        <v>2751</v>
      </c>
      <c r="B98" t="s">
        <v>2752</v>
      </c>
      <c r="C98" t="s">
        <v>35</v>
      </c>
      <c r="D98" t="s">
        <v>2753</v>
      </c>
      <c r="E98" t="s">
        <v>99</v>
      </c>
      <c r="F98">
        <v>1980</v>
      </c>
      <c r="G98" t="s">
        <v>68</v>
      </c>
      <c r="H98" t="s">
        <v>2592</v>
      </c>
      <c r="I98" t="s">
        <v>70</v>
      </c>
      <c r="J98" s="2">
        <v>47.702163252390172</v>
      </c>
      <c r="K98" s="2">
        <v>48.137739158677384</v>
      </c>
      <c r="L98" s="2">
        <v>87.91866014974012</v>
      </c>
      <c r="M98" s="2">
        <v>87.683718092313526</v>
      </c>
      <c r="N98" s="2">
        <v>0</v>
      </c>
      <c r="O98" s="2">
        <v>9.4080111697505568</v>
      </c>
      <c r="P98" s="2">
        <v>0</v>
      </c>
      <c r="Q98" s="2">
        <v>5.7164370317572049</v>
      </c>
      <c r="R98" s="3">
        <v>908774.72813966114</v>
      </c>
      <c r="S98" s="3">
        <v>927854.03225726984</v>
      </c>
      <c r="T98" s="3" t="s">
        <v>41</v>
      </c>
      <c r="U98" s="3" t="s">
        <v>41</v>
      </c>
      <c r="V98" s="3">
        <v>98.373501432964488</v>
      </c>
      <c r="W98" s="3">
        <v>100.28800720532446</v>
      </c>
      <c r="X98" s="3">
        <v>265.37190318354453</v>
      </c>
      <c r="Y98" s="3">
        <v>273.94895774942916</v>
      </c>
      <c r="Z98" s="3">
        <v>225.30766285707432</v>
      </c>
      <c r="AA98" s="3">
        <v>247.37205327145529</v>
      </c>
      <c r="AB98" s="21">
        <v>0</v>
      </c>
      <c r="AC98" s="26">
        <f>((Y98*1000)*(O98/100))/VLOOKUP(E98,'Sq Ft lookup'!$C$11:$D$12,2,0)</f>
        <v>0.48084232359107332</v>
      </c>
      <c r="AD98" s="26">
        <f>(100-J98)/100*X98*1000/VLOOKUP(E98,'Sq Ft lookup'!$C$11:$D$12,2,0)</f>
        <v>2.5892493414357332</v>
      </c>
      <c r="AE98" s="26">
        <f>(100-K98)/100*Y98*1000/VLOOKUP(E98,'Sq Ft lookup'!$C$11:$D$12,2,0)</f>
        <v>2.6506739373151804</v>
      </c>
    </row>
    <row r="99" spans="1:31">
      <c r="A99" t="s">
        <v>2754</v>
      </c>
      <c r="B99" t="s">
        <v>2755</v>
      </c>
      <c r="C99" t="s">
        <v>35</v>
      </c>
      <c r="D99" t="s">
        <v>2756</v>
      </c>
      <c r="E99" t="s">
        <v>99</v>
      </c>
      <c r="F99">
        <v>1980</v>
      </c>
      <c r="G99" t="s">
        <v>68</v>
      </c>
      <c r="H99" t="s">
        <v>2592</v>
      </c>
      <c r="I99" t="s">
        <v>70</v>
      </c>
      <c r="J99" s="2">
        <v>47.702163252390172</v>
      </c>
      <c r="K99" s="2">
        <v>48.029685026691673</v>
      </c>
      <c r="L99" s="2">
        <v>87.91866014974012</v>
      </c>
      <c r="M99" s="2">
        <v>87.678540253099527</v>
      </c>
      <c r="N99" s="2">
        <v>0</v>
      </c>
      <c r="O99" s="2">
        <v>8.5065045779713238</v>
      </c>
      <c r="P99" s="2">
        <v>0</v>
      </c>
      <c r="Q99" s="2">
        <v>5.0585695387473377</v>
      </c>
      <c r="R99" s="3">
        <v>908774.72813966114</v>
      </c>
      <c r="S99" s="3">
        <v>928238.06223716913</v>
      </c>
      <c r="T99" s="3" t="s">
        <v>41</v>
      </c>
      <c r="U99" s="3" t="s">
        <v>41</v>
      </c>
      <c r="V99" s="3">
        <v>98.373501432964488</v>
      </c>
      <c r="W99" s="3">
        <v>100.33016915041263</v>
      </c>
      <c r="X99" s="3">
        <v>265.37190318354453</v>
      </c>
      <c r="Y99" s="3">
        <v>273.87733654477313</v>
      </c>
      <c r="Z99" s="3">
        <v>225.30766285707432</v>
      </c>
      <c r="AA99" s="3">
        <v>247.32552737364077</v>
      </c>
      <c r="AB99" s="21">
        <v>0</v>
      </c>
      <c r="AC99" s="26">
        <f>((Y99*1000)*(O99/100))/VLOOKUP(E99,'Sq Ft lookup'!$C$11:$D$12,2,0)</f>
        <v>0.43465276438819139</v>
      </c>
      <c r="AD99" s="26">
        <f>(100-J99)/100*X99*1000/VLOOKUP(E99,'Sq Ft lookup'!$C$11:$D$12,2,0)</f>
        <v>2.5892493414357332</v>
      </c>
      <c r="AE99" s="26">
        <f>(100-K99)/100*Y99*1000/VLOOKUP(E99,'Sq Ft lookup'!$C$11:$D$12,2,0)</f>
        <v>2.6555021351273558</v>
      </c>
    </row>
    <row r="100" spans="1:31">
      <c r="A100" t="s">
        <v>2757</v>
      </c>
      <c r="B100" t="s">
        <v>2758</v>
      </c>
      <c r="C100" t="s">
        <v>35</v>
      </c>
      <c r="D100" t="s">
        <v>2759</v>
      </c>
      <c r="E100" t="s">
        <v>99</v>
      </c>
      <c r="F100">
        <v>1980</v>
      </c>
      <c r="G100" t="s">
        <v>68</v>
      </c>
      <c r="H100" t="s">
        <v>2592</v>
      </c>
      <c r="I100" t="s">
        <v>70</v>
      </c>
      <c r="J100" s="2">
        <v>47.702163252390172</v>
      </c>
      <c r="K100" s="2">
        <v>48.457326091966401</v>
      </c>
      <c r="L100" s="2">
        <v>87.91866014974012</v>
      </c>
      <c r="M100" s="2">
        <v>87.803682709935543</v>
      </c>
      <c r="N100" s="2">
        <v>0</v>
      </c>
      <c r="O100" s="2">
        <v>10.249953419014849</v>
      </c>
      <c r="P100" s="2">
        <v>0</v>
      </c>
      <c r="Q100" s="2">
        <v>6.3753723218854059</v>
      </c>
      <c r="R100" s="3">
        <v>908774.72813966114</v>
      </c>
      <c r="S100" s="3">
        <v>918256.64646250615</v>
      </c>
      <c r="T100" s="3" t="s">
        <v>41</v>
      </c>
      <c r="U100" s="3" t="s">
        <v>41</v>
      </c>
      <c r="V100" s="3">
        <v>98.373501432964488</v>
      </c>
      <c r="W100" s="3">
        <v>99.309770553771315</v>
      </c>
      <c r="X100" s="3">
        <v>265.37190318354453</v>
      </c>
      <c r="Y100" s="3">
        <v>268.43450358773555</v>
      </c>
      <c r="Z100" s="3">
        <v>225.30766285707432</v>
      </c>
      <c r="AA100" s="3">
        <v>235.68884938511155</v>
      </c>
      <c r="AB100" s="21">
        <v>0</v>
      </c>
      <c r="AC100" s="26">
        <f>((Y100*1000)*(O100/100))/VLOOKUP(E100,'Sq Ft lookup'!$C$11:$D$12,2,0)</f>
        <v>0.51332857422213873</v>
      </c>
      <c r="AD100" s="26">
        <f>(100-J100)/100*X100*1000/VLOOKUP(E100,'Sq Ft lookup'!$C$11:$D$12,2,0)</f>
        <v>2.5892493414357332</v>
      </c>
      <c r="AE100" s="26">
        <f>(100-K100)/100*Y100*1000/VLOOKUP(E100,'Sq Ft lookup'!$C$11:$D$12,2,0)</f>
        <v>2.5813119559864788</v>
      </c>
    </row>
    <row r="101" spans="1:31">
      <c r="A101" t="s">
        <v>2760</v>
      </c>
      <c r="B101" t="s">
        <v>2761</v>
      </c>
      <c r="C101" t="s">
        <v>35</v>
      </c>
      <c r="D101" t="s">
        <v>2762</v>
      </c>
      <c r="E101" t="s">
        <v>99</v>
      </c>
      <c r="F101">
        <v>1980</v>
      </c>
      <c r="G101" t="s">
        <v>68</v>
      </c>
      <c r="H101" t="s">
        <v>2592</v>
      </c>
      <c r="I101" t="s">
        <v>70</v>
      </c>
      <c r="J101" s="2">
        <v>47.702163252390172</v>
      </c>
      <c r="K101" s="2">
        <v>48.453130472958293</v>
      </c>
      <c r="L101" s="2">
        <v>87.91866014974012</v>
      </c>
      <c r="M101" s="2">
        <v>87.803498116871594</v>
      </c>
      <c r="N101" s="2">
        <v>0</v>
      </c>
      <c r="O101" s="2">
        <v>10.249954539200228</v>
      </c>
      <c r="P101" s="2">
        <v>0</v>
      </c>
      <c r="Q101" s="2">
        <v>6.2669140687776057</v>
      </c>
      <c r="R101" s="3">
        <v>908774.72813966114</v>
      </c>
      <c r="S101" s="3">
        <v>918270.50649045943</v>
      </c>
      <c r="T101" s="3" t="s">
        <v>41</v>
      </c>
      <c r="U101" s="3" t="s">
        <v>41</v>
      </c>
      <c r="V101" s="3">
        <v>98.373501432964488</v>
      </c>
      <c r="W101" s="3">
        <v>99.311273488666231</v>
      </c>
      <c r="X101" s="3">
        <v>265.37190318354453</v>
      </c>
      <c r="Y101" s="3">
        <v>268.43450361344742</v>
      </c>
      <c r="Z101" s="3">
        <v>225.30766285707432</v>
      </c>
      <c r="AA101" s="3">
        <v>235.68873649712981</v>
      </c>
      <c r="AB101" s="21">
        <v>0</v>
      </c>
      <c r="AC101" s="26">
        <f>((Y101*1000)*(O101/100))/VLOOKUP(E101,'Sq Ft lookup'!$C$11:$D$12,2,0)</f>
        <v>0.51332863037138354</v>
      </c>
      <c r="AD101" s="26">
        <f>(100-J101)/100*X101*1000/VLOOKUP(E101,'Sq Ft lookup'!$C$11:$D$12,2,0)</f>
        <v>2.5892493414357332</v>
      </c>
      <c r="AE101" s="26">
        <f>(100-K101)/100*Y101*1000/VLOOKUP(E101,'Sq Ft lookup'!$C$11:$D$12,2,0)</f>
        <v>2.5815220772982421</v>
      </c>
    </row>
    <row r="102" spans="1:31">
      <c r="A102" t="s">
        <v>2763</v>
      </c>
      <c r="B102" t="s">
        <v>2764</v>
      </c>
      <c r="C102" t="s">
        <v>35</v>
      </c>
      <c r="D102" t="s">
        <v>2765</v>
      </c>
      <c r="E102" t="s">
        <v>99</v>
      </c>
      <c r="F102">
        <v>1980</v>
      </c>
      <c r="G102" t="s">
        <v>68</v>
      </c>
      <c r="H102" t="s">
        <v>2592</v>
      </c>
      <c r="I102" t="s">
        <v>70</v>
      </c>
      <c r="J102" s="2">
        <v>47.702163252390172</v>
      </c>
      <c r="K102" s="2">
        <v>48.449516694140641</v>
      </c>
      <c r="L102" s="2">
        <v>87.91866014974012</v>
      </c>
      <c r="M102" s="2">
        <v>87.803531471532963</v>
      </c>
      <c r="N102" s="2">
        <v>0</v>
      </c>
      <c r="O102" s="2">
        <v>10.175988118663122</v>
      </c>
      <c r="P102" s="2">
        <v>0</v>
      </c>
      <c r="Q102" s="2">
        <v>6.076290705979619</v>
      </c>
      <c r="R102" s="3">
        <v>908774.72813966114</v>
      </c>
      <c r="S102" s="3">
        <v>918275.68821691594</v>
      </c>
      <c r="T102" s="3" t="s">
        <v>41</v>
      </c>
      <c r="U102" s="3" t="s">
        <v>41</v>
      </c>
      <c r="V102" s="3">
        <v>98.373501432964488</v>
      </c>
      <c r="W102" s="3">
        <v>99.311001918958382</v>
      </c>
      <c r="X102" s="3">
        <v>265.37190318354453</v>
      </c>
      <c r="Y102" s="3">
        <v>268.43444276380581</v>
      </c>
      <c r="Z102" s="3">
        <v>225.30766285707432</v>
      </c>
      <c r="AA102" s="3">
        <v>235.6861041494771</v>
      </c>
      <c r="AB102" s="21">
        <v>0</v>
      </c>
      <c r="AC102" s="26">
        <f>((Y102*1000)*(O102/100))/VLOOKUP(E102,'Sq Ft lookup'!$C$11:$D$12,2,0)</f>
        <v>0.50962419779933654</v>
      </c>
      <c r="AD102" s="26">
        <f>(100-J102)/100*X102*1000/VLOOKUP(E102,'Sq Ft lookup'!$C$11:$D$12,2,0)</f>
        <v>2.5892493414357332</v>
      </c>
      <c r="AE102" s="26">
        <f>(100-K102)/100*Y102*1000/VLOOKUP(E102,'Sq Ft lookup'!$C$11:$D$12,2,0)</f>
        <v>2.5817024739576926</v>
      </c>
    </row>
    <row r="103" spans="1:31">
      <c r="A103" t="s">
        <v>2766</v>
      </c>
      <c r="B103" t="s">
        <v>2767</v>
      </c>
      <c r="C103" t="s">
        <v>35</v>
      </c>
      <c r="D103" t="s">
        <v>2768</v>
      </c>
      <c r="E103" t="s">
        <v>99</v>
      </c>
      <c r="F103">
        <v>1980</v>
      </c>
      <c r="G103" t="s">
        <v>68</v>
      </c>
      <c r="H103" t="s">
        <v>2592</v>
      </c>
      <c r="I103" t="s">
        <v>70</v>
      </c>
      <c r="J103" s="2">
        <v>47.702163252390172</v>
      </c>
      <c r="K103" s="2">
        <v>48.42002816034433</v>
      </c>
      <c r="L103" s="2">
        <v>87.91866014974012</v>
      </c>
      <c r="M103" s="2">
        <v>87.801545354294362</v>
      </c>
      <c r="N103" s="2">
        <v>0</v>
      </c>
      <c r="O103" s="2">
        <v>9.7084006251185073</v>
      </c>
      <c r="P103" s="2">
        <v>0</v>
      </c>
      <c r="Q103" s="2">
        <v>5.7464217234605224</v>
      </c>
      <c r="R103" s="3">
        <v>908774.72813966114</v>
      </c>
      <c r="S103" s="3">
        <v>918408.24155653676</v>
      </c>
      <c r="T103" s="3" t="s">
        <v>41</v>
      </c>
      <c r="U103" s="3" t="s">
        <v>41</v>
      </c>
      <c r="V103" s="3">
        <v>98.373501432964488</v>
      </c>
      <c r="W103" s="3">
        <v>99.327172650617698</v>
      </c>
      <c r="X103" s="3">
        <v>265.37190318354453</v>
      </c>
      <c r="Y103" s="3">
        <v>268.43159548462938</v>
      </c>
      <c r="Z103" s="3">
        <v>225.30766285707432</v>
      </c>
      <c r="AA103" s="3">
        <v>235.66058220521776</v>
      </c>
      <c r="AB103" s="21">
        <v>0</v>
      </c>
      <c r="AC103" s="26">
        <f>((Y103*1000)*(O103/100))/VLOOKUP(E103,'Sq Ft lookup'!$C$11:$D$12,2,0)</f>
        <v>0.48620176667995041</v>
      </c>
      <c r="AD103" s="26">
        <f>(100-J103)/100*X103*1000/VLOOKUP(E103,'Sq Ft lookup'!$C$11:$D$12,2,0)</f>
        <v>2.5892493414357332</v>
      </c>
      <c r="AE103" s="26">
        <f>(100-K103)/100*Y103*1000/VLOOKUP(E103,'Sq Ft lookup'!$C$11:$D$12,2,0)</f>
        <v>2.5831518910393703</v>
      </c>
    </row>
    <row r="104" spans="1:31">
      <c r="A104" t="s">
        <v>2769</v>
      </c>
      <c r="B104" t="s">
        <v>2770</v>
      </c>
      <c r="C104" t="s">
        <v>35</v>
      </c>
      <c r="D104" t="s">
        <v>2771</v>
      </c>
      <c r="E104" t="s">
        <v>99</v>
      </c>
      <c r="F104">
        <v>1980</v>
      </c>
      <c r="G104" t="s">
        <v>68</v>
      </c>
      <c r="H104" t="s">
        <v>2592</v>
      </c>
      <c r="I104" t="s">
        <v>70</v>
      </c>
      <c r="J104" s="2">
        <v>47.702163252390172</v>
      </c>
      <c r="K104" s="2">
        <v>48.297993540079922</v>
      </c>
      <c r="L104" s="2">
        <v>87.91866014974012</v>
      </c>
      <c r="M104" s="2">
        <v>87.795190962468268</v>
      </c>
      <c r="N104" s="2">
        <v>0</v>
      </c>
      <c r="O104" s="2">
        <v>8.6634843051458326</v>
      </c>
      <c r="P104" s="2">
        <v>0</v>
      </c>
      <c r="Q104" s="2">
        <v>5.0068938165997379</v>
      </c>
      <c r="R104" s="3">
        <v>908774.72813966114</v>
      </c>
      <c r="S104" s="3">
        <v>918861.59229494992</v>
      </c>
      <c r="T104" s="3" t="s">
        <v>41</v>
      </c>
      <c r="U104" s="3" t="s">
        <v>41</v>
      </c>
      <c r="V104" s="3">
        <v>98.373501432964488</v>
      </c>
      <c r="W104" s="3">
        <v>99.378909228660646</v>
      </c>
      <c r="X104" s="3">
        <v>265.37190318354453</v>
      </c>
      <c r="Y104" s="3">
        <v>268.39816370855181</v>
      </c>
      <c r="Z104" s="3">
        <v>225.30766285707432</v>
      </c>
      <c r="AA104" s="3">
        <v>235.55502991685921</v>
      </c>
      <c r="AB104" s="21">
        <v>0</v>
      </c>
      <c r="AC104" s="26">
        <f>((Y104*1000)*(O104/100))/VLOOKUP(E104,'Sq Ft lookup'!$C$11:$D$12,2,0)</f>
        <v>0.43381777589906723</v>
      </c>
      <c r="AD104" s="26">
        <f>(100-J104)/100*X104*1000/VLOOKUP(E104,'Sq Ft lookup'!$C$11:$D$12,2,0)</f>
        <v>2.5892493414357332</v>
      </c>
      <c r="AE104" s="26">
        <f>(100-K104)/100*Y104*1000/VLOOKUP(E104,'Sq Ft lookup'!$C$11:$D$12,2,0)</f>
        <v>2.5889409690093719</v>
      </c>
    </row>
    <row r="105" spans="1:31">
      <c r="A105" t="s">
        <v>2772</v>
      </c>
      <c r="B105" t="s">
        <v>2773</v>
      </c>
      <c r="C105" t="s">
        <v>35</v>
      </c>
      <c r="D105" t="s">
        <v>2590</v>
      </c>
      <c r="E105" t="s">
        <v>99</v>
      </c>
      <c r="F105">
        <v>1980</v>
      </c>
      <c r="G105" t="s">
        <v>68</v>
      </c>
      <c r="H105" t="s">
        <v>2592</v>
      </c>
      <c r="I105" t="s">
        <v>70</v>
      </c>
      <c r="J105" s="2">
        <v>47.702163252390172</v>
      </c>
      <c r="K105" s="2">
        <v>48.687174242939399</v>
      </c>
      <c r="L105" s="2">
        <v>87.91866014974012</v>
      </c>
      <c r="M105" s="2">
        <v>87.885670467622845</v>
      </c>
      <c r="N105" s="2">
        <v>0</v>
      </c>
      <c r="O105" s="2">
        <v>10.682622913814152</v>
      </c>
      <c r="P105" s="2">
        <v>0</v>
      </c>
      <c r="Q105" s="2">
        <v>6.4582418467410934</v>
      </c>
      <c r="R105" s="3">
        <v>908774.72813966114</v>
      </c>
      <c r="S105" s="3">
        <v>911582.69073340017</v>
      </c>
      <c r="T105" s="3" t="s">
        <v>41</v>
      </c>
      <c r="U105" s="3" t="s">
        <v>41</v>
      </c>
      <c r="V105" s="3">
        <v>98.373501432964488</v>
      </c>
      <c r="W105" s="3">
        <v>98.642130981786181</v>
      </c>
      <c r="X105" s="3">
        <v>265.37190318354453</v>
      </c>
      <c r="Y105" s="3">
        <v>265.94478166230334</v>
      </c>
      <c r="Z105" s="3">
        <v>225.30766285707432</v>
      </c>
      <c r="AA105" s="3">
        <v>225.49050643823506</v>
      </c>
      <c r="AB105" s="21">
        <v>0</v>
      </c>
      <c r="AC105" s="26">
        <f>((Y105*1000)*(O105/100))/VLOOKUP(E105,'Sq Ft lookup'!$C$11:$D$12,2,0)</f>
        <v>0.53003504074534014</v>
      </c>
      <c r="AD105" s="26">
        <f>(100-J105)/100*X105*1000/VLOOKUP(E105,'Sq Ft lookup'!$C$11:$D$12,2,0)</f>
        <v>2.5892493414357332</v>
      </c>
      <c r="AE105" s="26">
        <f>(100-K105)/100*Y105*1000/VLOOKUP(E105,'Sq Ft lookup'!$C$11:$D$12,2,0)</f>
        <v>2.5459660900069583</v>
      </c>
    </row>
    <row r="106" spans="1:31">
      <c r="A106" t="s">
        <v>2774</v>
      </c>
      <c r="B106" t="s">
        <v>2775</v>
      </c>
      <c r="C106" t="s">
        <v>35</v>
      </c>
      <c r="D106" t="s">
        <v>2595</v>
      </c>
      <c r="E106" t="s">
        <v>99</v>
      </c>
      <c r="F106">
        <v>1980</v>
      </c>
      <c r="G106" t="s">
        <v>68</v>
      </c>
      <c r="H106" t="s">
        <v>2592</v>
      </c>
      <c r="I106" t="s">
        <v>70</v>
      </c>
      <c r="J106" s="2">
        <v>47.702163252390172</v>
      </c>
      <c r="K106" s="2">
        <v>48.681536294034132</v>
      </c>
      <c r="L106" s="2">
        <v>87.91866014974012</v>
      </c>
      <c r="M106" s="2">
        <v>87.885450243094141</v>
      </c>
      <c r="N106" s="2">
        <v>0</v>
      </c>
      <c r="O106" s="2">
        <v>10.682623870446038</v>
      </c>
      <c r="P106" s="2">
        <v>0</v>
      </c>
      <c r="Q106" s="2">
        <v>6.3231222449105884</v>
      </c>
      <c r="R106" s="3">
        <v>908774.72813966114</v>
      </c>
      <c r="S106" s="3">
        <v>911598.27935683937</v>
      </c>
      <c r="T106" s="3" t="s">
        <v>41</v>
      </c>
      <c r="U106" s="3" t="s">
        <v>41</v>
      </c>
      <c r="V106" s="3">
        <v>98.373501432964488</v>
      </c>
      <c r="W106" s="3">
        <v>98.643924023852875</v>
      </c>
      <c r="X106" s="3">
        <v>265.37190318354453</v>
      </c>
      <c r="Y106" s="3">
        <v>265.94478136262074</v>
      </c>
      <c r="Z106" s="3">
        <v>225.30766285707432</v>
      </c>
      <c r="AA106" s="3">
        <v>225.49040556525534</v>
      </c>
      <c r="AB106" s="21">
        <v>0</v>
      </c>
      <c r="AC106" s="26">
        <f>((Y106*1000)*(O106/100))/VLOOKUP(E106,'Sq Ft lookup'!$C$11:$D$12,2,0)</f>
        <v>0.53003508761285167</v>
      </c>
      <c r="AD106" s="26">
        <f>(100-J106)/100*X106*1000/VLOOKUP(E106,'Sq Ft lookup'!$C$11:$D$12,2,0)</f>
        <v>2.5892493414357332</v>
      </c>
      <c r="AE106" s="26">
        <f>(100-K106)/100*Y106*1000/VLOOKUP(E106,'Sq Ft lookup'!$C$11:$D$12,2,0)</f>
        <v>2.5462458227889333</v>
      </c>
    </row>
    <row r="107" spans="1:31">
      <c r="A107" t="s">
        <v>2776</v>
      </c>
      <c r="B107" t="s">
        <v>2777</v>
      </c>
      <c r="C107" t="s">
        <v>35</v>
      </c>
      <c r="D107" t="s">
        <v>2598</v>
      </c>
      <c r="E107" t="s">
        <v>99</v>
      </c>
      <c r="F107">
        <v>1980</v>
      </c>
      <c r="G107" t="s">
        <v>68</v>
      </c>
      <c r="H107" t="s">
        <v>2592</v>
      </c>
      <c r="I107" t="s">
        <v>70</v>
      </c>
      <c r="J107" s="2">
        <v>47.702163252390172</v>
      </c>
      <c r="K107" s="2">
        <v>48.681369702787435</v>
      </c>
      <c r="L107" s="2">
        <v>87.91866014974012</v>
      </c>
      <c r="M107" s="2">
        <v>87.884806694731793</v>
      </c>
      <c r="N107" s="2">
        <v>0</v>
      </c>
      <c r="O107" s="2">
        <v>10.553439208603288</v>
      </c>
      <c r="P107" s="2">
        <v>0</v>
      </c>
      <c r="Q107" s="2">
        <v>6.1115611367127727</v>
      </c>
      <c r="R107" s="3">
        <v>908774.72813966114</v>
      </c>
      <c r="S107" s="3">
        <v>911644.33834483428</v>
      </c>
      <c r="T107" s="3" t="s">
        <v>41</v>
      </c>
      <c r="U107" s="3" t="s">
        <v>41</v>
      </c>
      <c r="V107" s="3">
        <v>98.373501432964488</v>
      </c>
      <c r="W107" s="3">
        <v>98.649163718506998</v>
      </c>
      <c r="X107" s="3">
        <v>265.37190318354453</v>
      </c>
      <c r="Y107" s="3">
        <v>265.9447631861986</v>
      </c>
      <c r="Z107" s="3">
        <v>225.30766285707432</v>
      </c>
      <c r="AA107" s="3">
        <v>225.48351885443594</v>
      </c>
      <c r="AB107" s="21">
        <v>0</v>
      </c>
      <c r="AC107" s="26">
        <f>((Y107*1000)*(O107/100))/VLOOKUP(E107,'Sq Ft lookup'!$C$11:$D$12,2,0)</f>
        <v>0.52362535282312395</v>
      </c>
      <c r="AD107" s="26">
        <f>(100-J107)/100*X107*1000/VLOOKUP(E107,'Sq Ft lookup'!$C$11:$D$12,2,0)</f>
        <v>2.5892493414357332</v>
      </c>
      <c r="AE107" s="26">
        <f>(100-K107)/100*Y107*1000/VLOOKUP(E107,'Sq Ft lookup'!$C$11:$D$12,2,0)</f>
        <v>2.5462539144463197</v>
      </c>
    </row>
    <row r="108" spans="1:31">
      <c r="A108" t="s">
        <v>2778</v>
      </c>
      <c r="B108" t="s">
        <v>2779</v>
      </c>
      <c r="C108" t="s">
        <v>35</v>
      </c>
      <c r="D108" t="s">
        <v>2601</v>
      </c>
      <c r="E108" t="s">
        <v>99</v>
      </c>
      <c r="F108">
        <v>1980</v>
      </c>
      <c r="G108" t="s">
        <v>68</v>
      </c>
      <c r="H108" t="s">
        <v>2592</v>
      </c>
      <c r="I108" t="s">
        <v>70</v>
      </c>
      <c r="J108" s="2">
        <v>47.702163252390172</v>
      </c>
      <c r="K108" s="2">
        <v>48.64394513929097</v>
      </c>
      <c r="L108" s="2">
        <v>87.91866014974012</v>
      </c>
      <c r="M108" s="2">
        <v>87.883792862346681</v>
      </c>
      <c r="N108" s="2">
        <v>0</v>
      </c>
      <c r="O108" s="2">
        <v>9.9019041954909301</v>
      </c>
      <c r="P108" s="2">
        <v>0</v>
      </c>
      <c r="Q108" s="2">
        <v>5.693263582856865</v>
      </c>
      <c r="R108" s="3">
        <v>908774.72813966114</v>
      </c>
      <c r="S108" s="3">
        <v>911741.67122850416</v>
      </c>
      <c r="T108" s="3" t="s">
        <v>41</v>
      </c>
      <c r="U108" s="3" t="s">
        <v>41</v>
      </c>
      <c r="V108" s="3">
        <v>98.373501432964488</v>
      </c>
      <c r="W108" s="3">
        <v>98.657418221881727</v>
      </c>
      <c r="X108" s="3">
        <v>265.37190318354453</v>
      </c>
      <c r="Y108" s="3">
        <v>265.94253884821728</v>
      </c>
      <c r="Z108" s="3">
        <v>225.30766285707432</v>
      </c>
      <c r="AA108" s="3">
        <v>225.44626888980446</v>
      </c>
      <c r="AB108" s="21">
        <v>0</v>
      </c>
      <c r="AC108" s="26">
        <f>((Y108*1000)*(O108/100))/VLOOKUP(E108,'Sq Ft lookup'!$C$11:$D$12,2,0)</f>
        <v>0.49129431738445384</v>
      </c>
      <c r="AD108" s="26">
        <f>(100-J108)/100*X108*1000/VLOOKUP(E108,'Sq Ft lookup'!$C$11:$D$12,2,0)</f>
        <v>2.5892493414357332</v>
      </c>
      <c r="AE108" s="26">
        <f>(100-K108)/100*Y108*1000/VLOOKUP(E108,'Sq Ft lookup'!$C$11:$D$12,2,0)</f>
        <v>2.5480894803890468</v>
      </c>
    </row>
    <row r="109" spans="1:31">
      <c r="A109" t="s">
        <v>2780</v>
      </c>
      <c r="B109" t="s">
        <v>2781</v>
      </c>
      <c r="C109" t="s">
        <v>35</v>
      </c>
      <c r="D109" t="s">
        <v>2604</v>
      </c>
      <c r="E109" t="s">
        <v>99</v>
      </c>
      <c r="F109">
        <v>1980</v>
      </c>
      <c r="G109" t="s">
        <v>68</v>
      </c>
      <c r="H109" t="s">
        <v>2592</v>
      </c>
      <c r="I109" t="s">
        <v>70</v>
      </c>
      <c r="J109" s="2">
        <v>47.702163252390172</v>
      </c>
      <c r="K109" s="2">
        <v>48.504649276444788</v>
      </c>
      <c r="L109" s="2">
        <v>87.91866014974012</v>
      </c>
      <c r="M109" s="2">
        <v>87.878982373682007</v>
      </c>
      <c r="N109" s="2">
        <v>0</v>
      </c>
      <c r="O109" s="2">
        <v>8.5830216070831433</v>
      </c>
      <c r="P109" s="2">
        <v>0</v>
      </c>
      <c r="Q109" s="2">
        <v>4.8019261663737689</v>
      </c>
      <c r="R109" s="3">
        <v>908774.72813966114</v>
      </c>
      <c r="S109" s="3">
        <v>912142.47906326829</v>
      </c>
      <c r="T109" s="3" t="s">
        <v>41</v>
      </c>
      <c r="U109" s="3" t="s">
        <v>41</v>
      </c>
      <c r="V109" s="3">
        <v>98.373501432964488</v>
      </c>
      <c r="W109" s="3">
        <v>98.696584871339383</v>
      </c>
      <c r="X109" s="3">
        <v>265.37190318354453</v>
      </c>
      <c r="Y109" s="3">
        <v>265.9425823158515</v>
      </c>
      <c r="Z109" s="3">
        <v>225.30766285707432</v>
      </c>
      <c r="AA109" s="3">
        <v>225.32433647548623</v>
      </c>
      <c r="AB109" s="21">
        <v>0</v>
      </c>
      <c r="AC109" s="26">
        <f>((Y109*1000)*(O109/100))/VLOOKUP(E109,'Sq Ft lookup'!$C$11:$D$12,2,0)</f>
        <v>0.42585651683963444</v>
      </c>
      <c r="AD109" s="26">
        <f>(100-J109)/100*X109*1000/VLOOKUP(E109,'Sq Ft lookup'!$C$11:$D$12,2,0)</f>
        <v>2.5892493414357332</v>
      </c>
      <c r="AE109" s="26">
        <f>(100-K109)/100*Y109*1000/VLOOKUP(E109,'Sq Ft lookup'!$C$11:$D$12,2,0)</f>
        <v>2.5550012217691647</v>
      </c>
    </row>
    <row r="110" spans="1:31">
      <c r="A110" t="s">
        <v>2782</v>
      </c>
      <c r="B110" t="s">
        <v>2783</v>
      </c>
      <c r="C110" t="s">
        <v>35</v>
      </c>
      <c r="D110" t="s">
        <v>2784</v>
      </c>
      <c r="E110" t="s">
        <v>99</v>
      </c>
      <c r="F110">
        <v>1980</v>
      </c>
      <c r="G110" t="s">
        <v>68</v>
      </c>
      <c r="H110" t="s">
        <v>2592</v>
      </c>
      <c r="I110" t="s">
        <v>70</v>
      </c>
      <c r="J110" s="2">
        <v>47.702163252390172</v>
      </c>
      <c r="K110" s="2">
        <v>48.99302805390532</v>
      </c>
      <c r="L110" s="2">
        <v>87.91866014974012</v>
      </c>
      <c r="M110" s="2">
        <v>87.985034427800116</v>
      </c>
      <c r="N110" s="2">
        <v>0</v>
      </c>
      <c r="O110" s="2">
        <v>11.318421665220676</v>
      </c>
      <c r="P110" s="2">
        <v>0</v>
      </c>
      <c r="Q110" s="2">
        <v>6.4658885386488718</v>
      </c>
      <c r="R110" s="3">
        <v>908774.72813966114</v>
      </c>
      <c r="S110" s="3">
        <v>903741.64297214977</v>
      </c>
      <c r="T110" s="3" t="s">
        <v>41</v>
      </c>
      <c r="U110" s="3" t="s">
        <v>41</v>
      </c>
      <c r="V110" s="3">
        <v>98.373501432964488</v>
      </c>
      <c r="W110" s="3">
        <v>97.833049465407925</v>
      </c>
      <c r="X110" s="3">
        <v>265.37190318354453</v>
      </c>
      <c r="Y110" s="3">
        <v>265.27641101164426</v>
      </c>
      <c r="Z110" s="3">
        <v>225.30766285707432</v>
      </c>
      <c r="AA110" s="3">
        <v>208.87741899428602</v>
      </c>
      <c r="AB110" s="21">
        <v>0</v>
      </c>
      <c r="AC110" s="26">
        <f>((Y110*1000)*(O110/100))/VLOOKUP(E110,'Sq Ft lookup'!$C$11:$D$12,2,0)</f>
        <v>0.56016982792279446</v>
      </c>
      <c r="AD110" s="26">
        <f>(100-J110)/100*X110*1000/VLOOKUP(E110,'Sq Ft lookup'!$C$11:$D$12,2,0)</f>
        <v>2.5892493414357332</v>
      </c>
      <c r="AE110" s="26">
        <f>(100-K110)/100*Y110*1000/VLOOKUP(E110,'Sq Ft lookup'!$C$11:$D$12,2,0)</f>
        <v>2.5244303086626156</v>
      </c>
    </row>
    <row r="111" spans="1:31">
      <c r="A111" t="s">
        <v>2785</v>
      </c>
      <c r="B111" t="s">
        <v>2786</v>
      </c>
      <c r="C111" t="s">
        <v>35</v>
      </c>
      <c r="D111" t="s">
        <v>2787</v>
      </c>
      <c r="E111" t="s">
        <v>99</v>
      </c>
      <c r="F111">
        <v>1980</v>
      </c>
      <c r="G111" t="s">
        <v>68</v>
      </c>
      <c r="H111" t="s">
        <v>2592</v>
      </c>
      <c r="I111" t="s">
        <v>70</v>
      </c>
      <c r="J111" s="2">
        <v>47.702163252390172</v>
      </c>
      <c r="K111" s="2">
        <v>48.986931387008305</v>
      </c>
      <c r="L111" s="2">
        <v>87.91866014974012</v>
      </c>
      <c r="M111" s="2">
        <v>87.984721668771257</v>
      </c>
      <c r="N111" s="2">
        <v>0</v>
      </c>
      <c r="O111" s="2">
        <v>11.318421663536631</v>
      </c>
      <c r="P111" s="2">
        <v>0</v>
      </c>
      <c r="Q111" s="2">
        <v>6.2961833014339259</v>
      </c>
      <c r="R111" s="3">
        <v>908774.72813966114</v>
      </c>
      <c r="S111" s="3">
        <v>903766.42553663603</v>
      </c>
      <c r="T111" s="3" t="s">
        <v>41</v>
      </c>
      <c r="U111" s="3" t="s">
        <v>41</v>
      </c>
      <c r="V111" s="3">
        <v>98.373501432964488</v>
      </c>
      <c r="W111" s="3">
        <v>97.835595912431202</v>
      </c>
      <c r="X111" s="3">
        <v>265.37190318354453</v>
      </c>
      <c r="Y111" s="3">
        <v>265.27641047409952</v>
      </c>
      <c r="Z111" s="3">
        <v>225.30766285707432</v>
      </c>
      <c r="AA111" s="3">
        <v>209.14132778952177</v>
      </c>
      <c r="AB111" s="21">
        <v>0</v>
      </c>
      <c r="AC111" s="26">
        <f>((Y111*1000)*(O111/100))/VLOOKUP(E111,'Sq Ft lookup'!$C$11:$D$12,2,0)</f>
        <v>0.5601698267043439</v>
      </c>
      <c r="AD111" s="26">
        <f>(100-J111)/100*X111*1000/VLOOKUP(E111,'Sq Ft lookup'!$C$11:$D$12,2,0)</f>
        <v>2.5892493414357332</v>
      </c>
      <c r="AE111" s="26">
        <f>(100-K111)/100*Y111*1000/VLOOKUP(E111,'Sq Ft lookup'!$C$11:$D$12,2,0)</f>
        <v>2.5247320389782435</v>
      </c>
    </row>
    <row r="112" spans="1:31">
      <c r="A112" t="s">
        <v>2788</v>
      </c>
      <c r="B112" t="s">
        <v>2789</v>
      </c>
      <c r="C112" t="s">
        <v>35</v>
      </c>
      <c r="D112" t="s">
        <v>2607</v>
      </c>
      <c r="E112" t="s">
        <v>99</v>
      </c>
      <c r="F112">
        <v>1980</v>
      </c>
      <c r="G112" t="s">
        <v>68</v>
      </c>
      <c r="H112" t="s">
        <v>2592</v>
      </c>
      <c r="I112" t="s">
        <v>70</v>
      </c>
      <c r="J112" s="2">
        <v>47.702163252390172</v>
      </c>
      <c r="K112" s="2">
        <v>48.968176985961165</v>
      </c>
      <c r="L112" s="2">
        <v>87.91866014974012</v>
      </c>
      <c r="M112" s="2">
        <v>87.983853827215896</v>
      </c>
      <c r="N112" s="2">
        <v>0</v>
      </c>
      <c r="O112" s="2">
        <v>11.050535562562404</v>
      </c>
      <c r="P112" s="2">
        <v>0</v>
      </c>
      <c r="Q112" s="2">
        <v>6.0338780829195251</v>
      </c>
      <c r="R112" s="3">
        <v>908774.72813966114</v>
      </c>
      <c r="S112" s="3">
        <v>903822.22242723452</v>
      </c>
      <c r="T112" s="3" t="s">
        <v>41</v>
      </c>
      <c r="U112" s="3" t="s">
        <v>41</v>
      </c>
      <c r="V112" s="3">
        <v>98.373501432964488</v>
      </c>
      <c r="W112" s="3">
        <v>97.842661775735522</v>
      </c>
      <c r="X112" s="3">
        <v>265.37190318354453</v>
      </c>
      <c r="Y112" s="3">
        <v>265.27641112623735</v>
      </c>
      <c r="Z112" s="3">
        <v>225.30766285707432</v>
      </c>
      <c r="AA112" s="3">
        <v>209.55216009910299</v>
      </c>
      <c r="AB112" s="21">
        <v>0</v>
      </c>
      <c r="AC112" s="26">
        <f>((Y112*1000)*(O112/100))/VLOOKUP(E112,'Sq Ft lookup'!$C$11:$D$12,2,0)</f>
        <v>0.54691164460063635</v>
      </c>
      <c r="AD112" s="26">
        <f>(100-J112)/100*X112*1000/VLOOKUP(E112,'Sq Ft lookup'!$C$11:$D$12,2,0)</f>
        <v>2.5892493414357332</v>
      </c>
      <c r="AE112" s="26">
        <f>(100-K112)/100*Y112*1000/VLOOKUP(E112,'Sq Ft lookup'!$C$11:$D$12,2,0)</f>
        <v>2.5256602355211841</v>
      </c>
    </row>
    <row r="113" spans="1:31">
      <c r="A113" t="s">
        <v>2790</v>
      </c>
      <c r="B113" t="s">
        <v>2791</v>
      </c>
      <c r="C113" t="s">
        <v>35</v>
      </c>
      <c r="D113" t="s">
        <v>2792</v>
      </c>
      <c r="E113" t="s">
        <v>99</v>
      </c>
      <c r="F113">
        <v>1980</v>
      </c>
      <c r="G113" t="s">
        <v>68</v>
      </c>
      <c r="H113" t="s">
        <v>2592</v>
      </c>
      <c r="I113" t="s">
        <v>70</v>
      </c>
      <c r="J113" s="2">
        <v>47.702163252390172</v>
      </c>
      <c r="K113" s="2">
        <v>48.900076878125866</v>
      </c>
      <c r="L113" s="2">
        <v>87.91866014974012</v>
      </c>
      <c r="M113" s="2">
        <v>87.981552032989896</v>
      </c>
      <c r="N113" s="2">
        <v>0</v>
      </c>
      <c r="O113" s="2">
        <v>10.044401044104594</v>
      </c>
      <c r="P113" s="2">
        <v>0</v>
      </c>
      <c r="Q113" s="2">
        <v>5.3680005274533418</v>
      </c>
      <c r="R113" s="3">
        <v>908774.72813966114</v>
      </c>
      <c r="S113" s="3">
        <v>903992.1403670389</v>
      </c>
      <c r="T113" s="3" t="s">
        <v>41</v>
      </c>
      <c r="U113" s="3" t="s">
        <v>41</v>
      </c>
      <c r="V113" s="3">
        <v>98.373501432964488</v>
      </c>
      <c r="W113" s="3">
        <v>97.861402712678299</v>
      </c>
      <c r="X113" s="3">
        <v>265.37190318354453</v>
      </c>
      <c r="Y113" s="3">
        <v>265.27641840078536</v>
      </c>
      <c r="Z113" s="3">
        <v>225.30766285707432</v>
      </c>
      <c r="AA113" s="3">
        <v>210.40843599743107</v>
      </c>
      <c r="AB113" s="21">
        <v>0</v>
      </c>
      <c r="AC113" s="26">
        <f>((Y113*1000)*(O113/100))/VLOOKUP(E113,'Sq Ft lookup'!$C$11:$D$12,2,0)</f>
        <v>0.49711618170917465</v>
      </c>
      <c r="AD113" s="26">
        <f>(100-J113)/100*X113*1000/VLOOKUP(E113,'Sq Ft lookup'!$C$11:$D$12,2,0)</f>
        <v>2.5892493414357332</v>
      </c>
      <c r="AE113" s="26">
        <f>(100-K113)/100*Y113*1000/VLOOKUP(E113,'Sq Ft lookup'!$C$11:$D$12,2,0)</f>
        <v>2.5290307064041508</v>
      </c>
    </row>
    <row r="114" spans="1:31">
      <c r="A114" t="s">
        <v>2793</v>
      </c>
      <c r="B114" t="s">
        <v>2794</v>
      </c>
      <c r="C114" t="s">
        <v>35</v>
      </c>
      <c r="D114" t="s">
        <v>2610</v>
      </c>
      <c r="E114" t="s">
        <v>99</v>
      </c>
      <c r="F114">
        <v>1980</v>
      </c>
      <c r="G114" t="s">
        <v>68</v>
      </c>
      <c r="H114" t="s">
        <v>2592</v>
      </c>
      <c r="I114" t="s">
        <v>70</v>
      </c>
      <c r="J114" s="2">
        <v>47.702163252390172</v>
      </c>
      <c r="K114" s="2">
        <v>48.720416445314974</v>
      </c>
      <c r="L114" s="2">
        <v>87.91866014974012</v>
      </c>
      <c r="M114" s="2">
        <v>87.973350855202611</v>
      </c>
      <c r="N114" s="2">
        <v>0</v>
      </c>
      <c r="O114" s="2">
        <v>7.9539107497938817</v>
      </c>
      <c r="P114" s="2">
        <v>0</v>
      </c>
      <c r="Q114" s="2">
        <v>4.3018067385076426</v>
      </c>
      <c r="R114" s="3">
        <v>908774.72813966114</v>
      </c>
      <c r="S114" s="3">
        <v>904607.16900566837</v>
      </c>
      <c r="T114" s="3" t="s">
        <v>41</v>
      </c>
      <c r="U114" s="3" t="s">
        <v>41</v>
      </c>
      <c r="V114" s="3">
        <v>98.373501432964488</v>
      </c>
      <c r="W114" s="3">
        <v>97.928176114599566</v>
      </c>
      <c r="X114" s="3">
        <v>265.37190318354453</v>
      </c>
      <c r="Y114" s="3">
        <v>265.27650446066804</v>
      </c>
      <c r="Z114" s="3">
        <v>225.30766285707432</v>
      </c>
      <c r="AA114" s="3">
        <v>212.52529359060608</v>
      </c>
      <c r="AB114" s="21">
        <v>0</v>
      </c>
      <c r="AC114" s="26">
        <f>((Y114*1000)*(O114/100))/VLOOKUP(E114,'Sq Ft lookup'!$C$11:$D$12,2,0)</f>
        <v>0.393654037406241</v>
      </c>
      <c r="AD114" s="26">
        <f>(100-J114)/100*X114*1000/VLOOKUP(E114,'Sq Ft lookup'!$C$11:$D$12,2,0)</f>
        <v>2.5892493414357332</v>
      </c>
      <c r="AE114" s="26">
        <f>(100-K114)/100*Y114*1000/VLOOKUP(E114,'Sq Ft lookup'!$C$11:$D$12,2,0)</f>
        <v>2.5379232603704485</v>
      </c>
    </row>
    <row r="115" spans="1:31">
      <c r="A115" t="s">
        <v>2795</v>
      </c>
      <c r="B115" t="s">
        <v>2588</v>
      </c>
      <c r="C115" t="s">
        <v>35</v>
      </c>
      <c r="D115" t="s">
        <v>2590</v>
      </c>
      <c r="E115" t="s">
        <v>99</v>
      </c>
      <c r="F115">
        <v>1980</v>
      </c>
      <c r="G115" t="s">
        <v>68</v>
      </c>
      <c r="H115" t="s">
        <v>2592</v>
      </c>
      <c r="I115" t="s">
        <v>70</v>
      </c>
      <c r="J115" s="2">
        <v>44.721515082332999</v>
      </c>
      <c r="K115" s="2">
        <v>46.076555173247144</v>
      </c>
      <c r="L115" s="2">
        <v>87.84076494813614</v>
      </c>
      <c r="M115" s="2">
        <v>87.828318022461801</v>
      </c>
      <c r="N115" s="2">
        <v>0</v>
      </c>
      <c r="O115" s="2">
        <v>13.546217635222721</v>
      </c>
      <c r="P115" s="2">
        <v>0</v>
      </c>
      <c r="Q115" s="2">
        <v>8.3123626617649737</v>
      </c>
      <c r="R115" s="3">
        <v>769415.68147801154</v>
      </c>
      <c r="S115" s="3">
        <v>770519.74615423311</v>
      </c>
      <c r="T115" s="3" t="s">
        <v>41</v>
      </c>
      <c r="U115" s="3" t="s">
        <v>41</v>
      </c>
      <c r="V115" s="3">
        <v>83.640200690576833</v>
      </c>
      <c r="W115" s="3">
        <v>83.726569302172052</v>
      </c>
      <c r="X115" s="3">
        <v>224.18697942643399</v>
      </c>
      <c r="Y115" s="3">
        <v>226.4423069226772</v>
      </c>
      <c r="Z115" s="3">
        <v>208.1952781323279</v>
      </c>
      <c r="AA115" s="3">
        <v>207.99939805908193</v>
      </c>
      <c r="AB115" s="21">
        <v>0</v>
      </c>
      <c r="AC115" s="26">
        <f>((Y115*1000)*(O115/100))/VLOOKUP(E115,'Sq Ft lookup'!$C$11:$D$12,2,0)</f>
        <v>0.57228297973815034</v>
      </c>
      <c r="AD115" s="26">
        <f>(100-J115)/100*X115*1000/VLOOKUP(E115,'Sq Ft lookup'!$C$11:$D$12,2,0)</f>
        <v>2.3120739852540027</v>
      </c>
      <c r="AE115" s="26">
        <f>(100-K115)/100*Y115*1000/VLOOKUP(E115,'Sq Ft lookup'!$C$11:$D$12,2,0)</f>
        <v>2.2780875454827649</v>
      </c>
    </row>
    <row r="116" spans="1:31">
      <c r="A116" t="s">
        <v>2796</v>
      </c>
      <c r="B116" t="s">
        <v>2594</v>
      </c>
      <c r="C116" t="s">
        <v>35</v>
      </c>
      <c r="D116" t="s">
        <v>2595</v>
      </c>
      <c r="E116" t="s">
        <v>99</v>
      </c>
      <c r="F116">
        <v>1980</v>
      </c>
      <c r="G116" t="s">
        <v>68</v>
      </c>
      <c r="H116" t="s">
        <v>2592</v>
      </c>
      <c r="I116" t="s">
        <v>70</v>
      </c>
      <c r="J116" s="2">
        <v>44.721515082332999</v>
      </c>
      <c r="K116" s="2">
        <v>46.066379918029298</v>
      </c>
      <c r="L116" s="2">
        <v>87.84076494813614</v>
      </c>
      <c r="M116" s="2">
        <v>87.827940413486161</v>
      </c>
      <c r="N116" s="2">
        <v>0</v>
      </c>
      <c r="O116" s="2">
        <v>13.404213151518624</v>
      </c>
      <c r="P116" s="2">
        <v>0</v>
      </c>
      <c r="Q116" s="2">
        <v>8.0995200580561111</v>
      </c>
      <c r="R116" s="3">
        <v>769415.68147801154</v>
      </c>
      <c r="S116" s="3">
        <v>770542.4260903534</v>
      </c>
      <c r="T116" s="3" t="s">
        <v>41</v>
      </c>
      <c r="U116" s="3" t="s">
        <v>41</v>
      </c>
      <c r="V116" s="3">
        <v>83.640200690576833</v>
      </c>
      <c r="W116" s="3">
        <v>83.72916552336919</v>
      </c>
      <c r="X116" s="3">
        <v>224.18697942643399</v>
      </c>
      <c r="Y116" s="3">
        <v>226.43223769881212</v>
      </c>
      <c r="Z116" s="3">
        <v>208.1952781323279</v>
      </c>
      <c r="AA116" s="3">
        <v>207.99507223609561</v>
      </c>
      <c r="AB116" s="21">
        <v>0</v>
      </c>
      <c r="AC116" s="26">
        <f>((Y116*1000)*(O116/100))/VLOOKUP(E116,'Sq Ft lookup'!$C$11:$D$12,2,0)</f>
        <v>0.56625857807653146</v>
      </c>
      <c r="AD116" s="26">
        <f>(100-J116)/100*X116*1000/VLOOKUP(E116,'Sq Ft lookup'!$C$11:$D$12,2,0)</f>
        <v>2.3120739852540027</v>
      </c>
      <c r="AE116" s="26">
        <f>(100-K116)/100*Y116*1000/VLOOKUP(E116,'Sq Ft lookup'!$C$11:$D$12,2,0)</f>
        <v>2.2784160974548908</v>
      </c>
    </row>
    <row r="117" spans="1:31">
      <c r="A117" t="s">
        <v>2797</v>
      </c>
      <c r="B117" t="s">
        <v>2597</v>
      </c>
      <c r="C117" t="s">
        <v>35</v>
      </c>
      <c r="D117" t="s">
        <v>2598</v>
      </c>
      <c r="E117" t="s">
        <v>99</v>
      </c>
      <c r="F117">
        <v>1980</v>
      </c>
      <c r="G117" t="s">
        <v>68</v>
      </c>
      <c r="H117" t="s">
        <v>2592</v>
      </c>
      <c r="I117" t="s">
        <v>70</v>
      </c>
      <c r="J117" s="2">
        <v>44.721515082332999</v>
      </c>
      <c r="K117" s="2">
        <v>46.036348186912768</v>
      </c>
      <c r="L117" s="2">
        <v>87.84076494813614</v>
      </c>
      <c r="M117" s="2">
        <v>87.826521284178995</v>
      </c>
      <c r="N117" s="2">
        <v>0</v>
      </c>
      <c r="O117" s="2">
        <v>12.916432775989255</v>
      </c>
      <c r="P117" s="2">
        <v>0</v>
      </c>
      <c r="Q117" s="2">
        <v>7.6705425010660164</v>
      </c>
      <c r="R117" s="3">
        <v>769415.68147801154</v>
      </c>
      <c r="S117" s="3">
        <v>770629.20612727292</v>
      </c>
      <c r="T117" s="3" t="s">
        <v>41</v>
      </c>
      <c r="U117" s="3" t="s">
        <v>41</v>
      </c>
      <c r="V117" s="3">
        <v>83.640200690576833</v>
      </c>
      <c r="W117" s="3">
        <v>83.738919846283395</v>
      </c>
      <c r="X117" s="3">
        <v>224.18697942643399</v>
      </c>
      <c r="Y117" s="3">
        <v>226.38891081324886</v>
      </c>
      <c r="Z117" s="3">
        <v>208.1952781323279</v>
      </c>
      <c r="AA117" s="3">
        <v>207.97340979229301</v>
      </c>
      <c r="AB117" s="21">
        <v>0</v>
      </c>
      <c r="AC117" s="26">
        <f>((Y117*1000)*(O117/100))/VLOOKUP(E117,'Sq Ft lookup'!$C$11:$D$12,2,0)</f>
        <v>0.54554797532626054</v>
      </c>
      <c r="AD117" s="26">
        <f>(100-J117)/100*X117*1000/VLOOKUP(E117,'Sq Ft lookup'!$C$11:$D$12,2,0)</f>
        <v>2.3120739852540027</v>
      </c>
      <c r="AE117" s="26">
        <f>(100-K117)/100*Y117*1000/VLOOKUP(E117,'Sq Ft lookup'!$C$11:$D$12,2,0)</f>
        <v>2.279248574154892</v>
      </c>
    </row>
    <row r="118" spans="1:31">
      <c r="A118" t="s">
        <v>2798</v>
      </c>
      <c r="B118" t="s">
        <v>2600</v>
      </c>
      <c r="C118" t="s">
        <v>35</v>
      </c>
      <c r="D118" t="s">
        <v>2601</v>
      </c>
      <c r="E118" t="s">
        <v>99</v>
      </c>
      <c r="F118">
        <v>1980</v>
      </c>
      <c r="G118" t="s">
        <v>68</v>
      </c>
      <c r="H118" t="s">
        <v>2592</v>
      </c>
      <c r="I118" t="s">
        <v>70</v>
      </c>
      <c r="J118" s="2">
        <v>44.721515082332999</v>
      </c>
      <c r="K118" s="2">
        <v>45.945607743059348</v>
      </c>
      <c r="L118" s="2">
        <v>87.84076494813614</v>
      </c>
      <c r="M118" s="2">
        <v>87.821813337636129</v>
      </c>
      <c r="N118" s="2">
        <v>0</v>
      </c>
      <c r="O118" s="2">
        <v>11.672810843798775</v>
      </c>
      <c r="P118" s="2">
        <v>0</v>
      </c>
      <c r="Q118" s="2">
        <v>6.7566500361692965</v>
      </c>
      <c r="R118" s="3">
        <v>769415.68147801154</v>
      </c>
      <c r="S118" s="3">
        <v>770923.34598970716</v>
      </c>
      <c r="T118" s="3" t="s">
        <v>41</v>
      </c>
      <c r="U118" s="3" t="s">
        <v>41</v>
      </c>
      <c r="V118" s="3">
        <v>83.640200690576833</v>
      </c>
      <c r="W118" s="3">
        <v>83.771282074656071</v>
      </c>
      <c r="X118" s="3">
        <v>224.18697942643399</v>
      </c>
      <c r="Y118" s="3">
        <v>226.2746322073273</v>
      </c>
      <c r="Z118" s="3">
        <v>208.1952781323279</v>
      </c>
      <c r="AA118" s="3">
        <v>207.8880481157176</v>
      </c>
      <c r="AB118" s="21">
        <v>0</v>
      </c>
      <c r="AC118" s="26">
        <f>((Y118*1000)*(O118/100))/VLOOKUP(E118,'Sq Ft lookup'!$C$11:$D$12,2,0)</f>
        <v>0.49277257098997568</v>
      </c>
      <c r="AD118" s="26">
        <f>(100-J118)/100*X118*1000/VLOOKUP(E118,'Sq Ft lookup'!$C$11:$D$12,2,0)</f>
        <v>2.3120739852540027</v>
      </c>
      <c r="AE118" s="26">
        <f>(100-K118)/100*Y118*1000/VLOOKUP(E118,'Sq Ft lookup'!$C$11:$D$12,2,0)</f>
        <v>2.2819286804346728</v>
      </c>
    </row>
    <row r="119" spans="1:31">
      <c r="A119" t="s">
        <v>2799</v>
      </c>
      <c r="B119" t="s">
        <v>2603</v>
      </c>
      <c r="C119" t="s">
        <v>35</v>
      </c>
      <c r="D119" t="s">
        <v>2604</v>
      </c>
      <c r="E119" t="s">
        <v>99</v>
      </c>
      <c r="F119">
        <v>1980</v>
      </c>
      <c r="G119" t="s">
        <v>68</v>
      </c>
      <c r="H119" t="s">
        <v>2592</v>
      </c>
      <c r="I119" t="s">
        <v>70</v>
      </c>
      <c r="J119" s="2">
        <v>44.721515082332999</v>
      </c>
      <c r="K119" s="2">
        <v>45.743094709053246</v>
      </c>
      <c r="L119" s="2">
        <v>87.84076494813614</v>
      </c>
      <c r="M119" s="2">
        <v>87.809789731052973</v>
      </c>
      <c r="N119" s="2">
        <v>0</v>
      </c>
      <c r="O119" s="2">
        <v>9.358996159474394</v>
      </c>
      <c r="P119" s="2">
        <v>0</v>
      </c>
      <c r="Q119" s="2">
        <v>5.4208508013814587</v>
      </c>
      <c r="R119" s="3">
        <v>769415.68147801154</v>
      </c>
      <c r="S119" s="3">
        <v>771675.88701337983</v>
      </c>
      <c r="T119" s="3" t="s">
        <v>41</v>
      </c>
      <c r="U119" s="3" t="s">
        <v>41</v>
      </c>
      <c r="V119" s="3">
        <v>83.640200690576833</v>
      </c>
      <c r="W119" s="3">
        <v>83.853945876396025</v>
      </c>
      <c r="X119" s="3">
        <v>224.18697942643399</v>
      </c>
      <c r="Y119" s="3">
        <v>226.03420411015745</v>
      </c>
      <c r="Z119" s="3">
        <v>208.1952781323279</v>
      </c>
      <c r="AA119" s="3">
        <v>207.76768556850706</v>
      </c>
      <c r="AB119" s="21">
        <v>0</v>
      </c>
      <c r="AC119" s="26">
        <f>((Y119*1000)*(O119/100))/VLOOKUP(E119,'Sq Ft lookup'!$C$11:$D$12,2,0)</f>
        <v>0.39467411346582365</v>
      </c>
      <c r="AD119" s="26">
        <f>(100-J119)/100*X119*1000/VLOOKUP(E119,'Sq Ft lookup'!$C$11:$D$12,2,0)</f>
        <v>2.3120739852540027</v>
      </c>
      <c r="AE119" s="26">
        <f>(100-K119)/100*Y119*1000/VLOOKUP(E119,'Sq Ft lookup'!$C$11:$D$12,2,0)</f>
        <v>2.2880441053953993</v>
      </c>
    </row>
    <row r="120" spans="1:31">
      <c r="A120" t="s">
        <v>2800</v>
      </c>
      <c r="B120" t="s">
        <v>2606</v>
      </c>
      <c r="C120" t="s">
        <v>35</v>
      </c>
      <c r="D120" t="s">
        <v>2607</v>
      </c>
      <c r="E120" t="s">
        <v>99</v>
      </c>
      <c r="F120">
        <v>1980</v>
      </c>
      <c r="G120" t="s">
        <v>68</v>
      </c>
      <c r="H120" t="s">
        <v>2592</v>
      </c>
      <c r="I120" t="s">
        <v>70</v>
      </c>
      <c r="J120" s="2">
        <v>44.721515082332999</v>
      </c>
      <c r="K120" s="2">
        <v>46.578891868767627</v>
      </c>
      <c r="L120" s="2">
        <v>87.84076494813614</v>
      </c>
      <c r="M120" s="2">
        <v>87.954558675231056</v>
      </c>
      <c r="N120" s="2">
        <v>0</v>
      </c>
      <c r="O120" s="2">
        <v>13.216247137644801</v>
      </c>
      <c r="P120" s="2">
        <v>0</v>
      </c>
      <c r="Q120" s="2">
        <v>7.4833257178596551</v>
      </c>
      <c r="R120" s="3">
        <v>769415.68147801154</v>
      </c>
      <c r="S120" s="3">
        <v>762191.09137658216</v>
      </c>
      <c r="T120" s="3" t="s">
        <v>41</v>
      </c>
      <c r="U120" s="3" t="s">
        <v>41</v>
      </c>
      <c r="V120" s="3">
        <v>83.640200690576833</v>
      </c>
      <c r="W120" s="3">
        <v>82.857346217557506</v>
      </c>
      <c r="X120" s="3">
        <v>224.18697942643399</v>
      </c>
      <c r="Y120" s="3">
        <v>218.11339325325017</v>
      </c>
      <c r="Z120" s="3">
        <v>208.1952781323279</v>
      </c>
      <c r="AA120" s="3">
        <v>191.60235647035773</v>
      </c>
      <c r="AB120" s="21">
        <v>0</v>
      </c>
      <c r="AC120" s="26">
        <f>((Y120*1000)*(O120/100))/VLOOKUP(E120,'Sq Ft lookup'!$C$11:$D$12,2,0)</f>
        <v>0.53780606516142959</v>
      </c>
      <c r="AD120" s="26">
        <f>(100-J120)/100*X120*1000/VLOOKUP(E120,'Sq Ft lookup'!$C$11:$D$12,2,0)</f>
        <v>2.3120739852540027</v>
      </c>
      <c r="AE120" s="26">
        <f>(100-K120)/100*Y120*1000/VLOOKUP(E120,'Sq Ft lookup'!$C$11:$D$12,2,0)</f>
        <v>2.1738543219872923</v>
      </c>
    </row>
    <row r="121" spans="1:31">
      <c r="A121" t="s">
        <v>2801</v>
      </c>
      <c r="B121" t="s">
        <v>2609</v>
      </c>
      <c r="C121" t="s">
        <v>35</v>
      </c>
      <c r="D121" t="s">
        <v>2610</v>
      </c>
      <c r="E121" t="s">
        <v>99</v>
      </c>
      <c r="F121">
        <v>1980</v>
      </c>
      <c r="G121" t="s">
        <v>68</v>
      </c>
      <c r="H121" t="s">
        <v>2592</v>
      </c>
      <c r="I121" t="s">
        <v>70</v>
      </c>
      <c r="J121" s="2">
        <v>44.721515082332999</v>
      </c>
      <c r="K121" s="2">
        <v>46.153993368956371</v>
      </c>
      <c r="L121" s="2">
        <v>87.84076494813614</v>
      </c>
      <c r="M121" s="2">
        <v>87.930552848373139</v>
      </c>
      <c r="N121" s="2">
        <v>0</v>
      </c>
      <c r="O121" s="2">
        <v>8.1063723760988644</v>
      </c>
      <c r="P121" s="2">
        <v>0</v>
      </c>
      <c r="Q121" s="2">
        <v>4.594310482800644</v>
      </c>
      <c r="R121" s="3">
        <v>769415.68147801154</v>
      </c>
      <c r="S121" s="3">
        <v>763701.00683470501</v>
      </c>
      <c r="T121" s="3" t="s">
        <v>41</v>
      </c>
      <c r="U121" s="3" t="s">
        <v>41</v>
      </c>
      <c r="V121" s="3">
        <v>83.640200690576833</v>
      </c>
      <c r="W121" s="3">
        <v>83.022476103172593</v>
      </c>
      <c r="X121" s="3">
        <v>224.18697942643399</v>
      </c>
      <c r="Y121" s="3">
        <v>217.98757166170793</v>
      </c>
      <c r="Z121" s="3">
        <v>208.1952781323279</v>
      </c>
      <c r="AA121" s="3">
        <v>195.2635399296434</v>
      </c>
      <c r="AB121" s="21">
        <v>0</v>
      </c>
      <c r="AC121" s="26">
        <f>((Y121*1000)*(O121/100))/VLOOKUP(E121,'Sq Ft lookup'!$C$11:$D$12,2,0)</f>
        <v>0.32968067709913074</v>
      </c>
      <c r="AD121" s="26">
        <f>(100-J121)/100*X121*1000/VLOOKUP(E121,'Sq Ft lookup'!$C$11:$D$12,2,0)</f>
        <v>2.3120739852540027</v>
      </c>
      <c r="AE121" s="26">
        <f>(100-K121)/100*Y121*1000/VLOOKUP(E121,'Sq Ft lookup'!$C$11:$D$12,2,0)</f>
        <v>2.1898806397726536</v>
      </c>
    </row>
    <row r="122" spans="1:31">
      <c r="A122" t="s">
        <v>2802</v>
      </c>
      <c r="B122" t="s">
        <v>2743</v>
      </c>
      <c r="C122" t="s">
        <v>35</v>
      </c>
      <c r="D122" t="s">
        <v>2744</v>
      </c>
      <c r="E122" t="s">
        <v>99</v>
      </c>
      <c r="F122">
        <v>1980</v>
      </c>
      <c r="G122" t="s">
        <v>2612</v>
      </c>
      <c r="H122" t="s">
        <v>2592</v>
      </c>
      <c r="I122" t="s">
        <v>63</v>
      </c>
      <c r="J122" s="2">
        <v>42.106133108389386</v>
      </c>
      <c r="K122" s="2">
        <v>45.508499311845938</v>
      </c>
      <c r="L122" s="2">
        <v>88.339795593928244</v>
      </c>
      <c r="M122" s="2">
        <v>88.159496674831331</v>
      </c>
      <c r="N122" s="2">
        <v>0</v>
      </c>
      <c r="O122" s="2">
        <v>16.704101380304493</v>
      </c>
      <c r="P122" s="2">
        <v>0</v>
      </c>
      <c r="Q122" s="2">
        <v>10.683133397185463</v>
      </c>
      <c r="R122" s="3">
        <v>1056376.4632187353</v>
      </c>
      <c r="S122" s="3">
        <v>1076007.9377380637</v>
      </c>
      <c r="T122" s="3" t="s">
        <v>41</v>
      </c>
      <c r="U122" s="3" t="s">
        <v>41</v>
      </c>
      <c r="V122" s="3">
        <v>114.55691074686185</v>
      </c>
      <c r="W122" s="3">
        <v>116.50191152305631</v>
      </c>
      <c r="X122" s="3">
        <v>320.19834217963819</v>
      </c>
      <c r="Y122" s="3">
        <v>355.60442331890476</v>
      </c>
      <c r="Z122" s="3">
        <v>291.6353710434222</v>
      </c>
      <c r="AA122" s="3">
        <v>333.25167175582192</v>
      </c>
      <c r="AB122" s="21">
        <v>0</v>
      </c>
      <c r="AC122" s="26">
        <f>((Y122*1000)*(O122/100))/VLOOKUP(E122,'Sq Ft lookup'!$C$11:$D$12,2,0)</f>
        <v>1.1082187198514366</v>
      </c>
      <c r="AD122" s="26">
        <f>(100-J122)/100*X122*1000/VLOOKUP(E122,'Sq Ft lookup'!$C$11:$D$12,2,0)</f>
        <v>3.4584925748250677</v>
      </c>
      <c r="AE122" s="26">
        <f>(100-K122)/100*Y122*1000/VLOOKUP(E122,'Sq Ft lookup'!$C$11:$D$12,2,0)</f>
        <v>3.6151900518643152</v>
      </c>
    </row>
    <row r="123" spans="1:31">
      <c r="A123" t="s">
        <v>2803</v>
      </c>
      <c r="B123" t="s">
        <v>2746</v>
      </c>
      <c r="C123" t="s">
        <v>35</v>
      </c>
      <c r="D123" t="s">
        <v>2747</v>
      </c>
      <c r="E123" t="s">
        <v>99</v>
      </c>
      <c r="F123">
        <v>1980</v>
      </c>
      <c r="G123" t="s">
        <v>2612</v>
      </c>
      <c r="H123" t="s">
        <v>2592</v>
      </c>
      <c r="I123" t="s">
        <v>63</v>
      </c>
      <c r="J123" s="2">
        <v>42.106133108389386</v>
      </c>
      <c r="K123" s="2">
        <v>45.461745888991089</v>
      </c>
      <c r="L123" s="2">
        <v>88.339795593928244</v>
      </c>
      <c r="M123" s="2">
        <v>88.158476038545231</v>
      </c>
      <c r="N123" s="2">
        <v>0</v>
      </c>
      <c r="O123" s="2">
        <v>16.458049789891277</v>
      </c>
      <c r="P123" s="2">
        <v>0</v>
      </c>
      <c r="Q123" s="2">
        <v>10.505478713501699</v>
      </c>
      <c r="R123" s="3">
        <v>1056376.4632187353</v>
      </c>
      <c r="S123" s="3">
        <v>1076102.0678411301</v>
      </c>
      <c r="T123" s="3" t="s">
        <v>41</v>
      </c>
      <c r="U123" s="3" t="s">
        <v>41</v>
      </c>
      <c r="V123" s="3">
        <v>114.55691074686185</v>
      </c>
      <c r="W123" s="3">
        <v>116.51151872263094</v>
      </c>
      <c r="X123" s="3">
        <v>320.19834217963819</v>
      </c>
      <c r="Y123" s="3">
        <v>355.59287539857775</v>
      </c>
      <c r="Z123" s="3">
        <v>291.6353710434222</v>
      </c>
      <c r="AA123" s="3">
        <v>333.15946265165564</v>
      </c>
      <c r="AB123" s="21">
        <v>0</v>
      </c>
      <c r="AC123" s="26">
        <f>((Y123*1000)*(O123/100))/VLOOKUP(E123,'Sq Ft lookup'!$C$11:$D$12,2,0)</f>
        <v>1.0918591881045518</v>
      </c>
      <c r="AD123" s="26">
        <f>(100-J123)/100*X123*1000/VLOOKUP(E123,'Sq Ft lookup'!$C$11:$D$12,2,0)</f>
        <v>3.4584925748250677</v>
      </c>
      <c r="AE123" s="26">
        <f>(100-K123)/100*Y123*1000/VLOOKUP(E123,'Sq Ft lookup'!$C$11:$D$12,2,0)</f>
        <v>3.6181743654014857</v>
      </c>
    </row>
    <row r="124" spans="1:31">
      <c r="A124" t="s">
        <v>2804</v>
      </c>
      <c r="B124" t="s">
        <v>2749</v>
      </c>
      <c r="C124" t="s">
        <v>35</v>
      </c>
      <c r="D124" t="s">
        <v>2750</v>
      </c>
      <c r="E124" t="s">
        <v>99</v>
      </c>
      <c r="F124">
        <v>1980</v>
      </c>
      <c r="G124" t="s">
        <v>2612</v>
      </c>
      <c r="H124" t="s">
        <v>2592</v>
      </c>
      <c r="I124" t="s">
        <v>63</v>
      </c>
      <c r="J124" s="2">
        <v>42.106133108389386</v>
      </c>
      <c r="K124" s="2">
        <v>45.373267629872146</v>
      </c>
      <c r="L124" s="2">
        <v>88.339795593928244</v>
      </c>
      <c r="M124" s="2">
        <v>88.156722310190361</v>
      </c>
      <c r="N124" s="2">
        <v>0</v>
      </c>
      <c r="O124" s="2">
        <v>15.392787959559362</v>
      </c>
      <c r="P124" s="2">
        <v>0</v>
      </c>
      <c r="Q124" s="2">
        <v>9.7508098293882721</v>
      </c>
      <c r="R124" s="3">
        <v>1056376.4632187353</v>
      </c>
      <c r="S124" s="3">
        <v>1076289.8257381716</v>
      </c>
      <c r="T124" s="3" t="s">
        <v>41</v>
      </c>
      <c r="U124" s="3" t="s">
        <v>41</v>
      </c>
      <c r="V124" s="3">
        <v>114.55691074686185</v>
      </c>
      <c r="W124" s="3">
        <v>116.52781161636116</v>
      </c>
      <c r="X124" s="3">
        <v>320.19834217963819</v>
      </c>
      <c r="Y124" s="3">
        <v>355.61784928843127</v>
      </c>
      <c r="Z124" s="3">
        <v>291.6353710434222</v>
      </c>
      <c r="AA124" s="3">
        <v>333.15711216989541</v>
      </c>
      <c r="AB124" s="21">
        <v>0</v>
      </c>
      <c r="AC124" s="26">
        <f>((Y124*1000)*(O124/100))/VLOOKUP(E124,'Sq Ft lookup'!$C$11:$D$12,2,0)</f>
        <v>1.0212593561065972</v>
      </c>
      <c r="AD124" s="26">
        <f>(100-J124)/100*X124*1000/VLOOKUP(E124,'Sq Ft lookup'!$C$11:$D$12,2,0)</f>
        <v>3.4584925748250677</v>
      </c>
      <c r="AE124" s="26">
        <f>(100-K124)/100*Y124*1000/VLOOKUP(E124,'Sq Ft lookup'!$C$11:$D$12,2,0)</f>
        <v>3.6242987087909695</v>
      </c>
    </row>
    <row r="125" spans="1:31">
      <c r="A125" t="s">
        <v>2805</v>
      </c>
      <c r="B125" t="s">
        <v>2752</v>
      </c>
      <c r="C125" t="s">
        <v>35</v>
      </c>
      <c r="D125" t="s">
        <v>2753</v>
      </c>
      <c r="E125" t="s">
        <v>99</v>
      </c>
      <c r="F125">
        <v>1980</v>
      </c>
      <c r="G125" t="s">
        <v>2612</v>
      </c>
      <c r="H125" t="s">
        <v>2592</v>
      </c>
      <c r="I125" t="s">
        <v>63</v>
      </c>
      <c r="J125" s="2">
        <v>42.106133108389386</v>
      </c>
      <c r="K125" s="2">
        <v>45.149333201849075</v>
      </c>
      <c r="L125" s="2">
        <v>88.339795593928244</v>
      </c>
      <c r="M125" s="2">
        <v>88.150752335134129</v>
      </c>
      <c r="N125" s="2">
        <v>0</v>
      </c>
      <c r="O125" s="2">
        <v>13.863895477940872</v>
      </c>
      <c r="P125" s="2">
        <v>0</v>
      </c>
      <c r="Q125" s="2">
        <v>8.6664488454085937</v>
      </c>
      <c r="R125" s="3">
        <v>1056376.4632187353</v>
      </c>
      <c r="S125" s="3">
        <v>1076850.0883341681</v>
      </c>
      <c r="T125" s="3" t="s">
        <v>41</v>
      </c>
      <c r="U125" s="3" t="s">
        <v>41</v>
      </c>
      <c r="V125" s="3">
        <v>114.55691074686185</v>
      </c>
      <c r="W125" s="3">
        <v>116.58423584263242</v>
      </c>
      <c r="X125" s="3">
        <v>320.19834217963819</v>
      </c>
      <c r="Y125" s="3">
        <v>355.45766771576939</v>
      </c>
      <c r="Z125" s="3">
        <v>291.6353710434222</v>
      </c>
      <c r="AA125" s="3">
        <v>332.91338356795842</v>
      </c>
      <c r="AB125" s="21">
        <v>0</v>
      </c>
      <c r="AC125" s="26">
        <f>((Y125*1000)*(O125/100))/VLOOKUP(E125,'Sq Ft lookup'!$C$11:$D$12,2,0)</f>
        <v>0.91940820000822077</v>
      </c>
      <c r="AD125" s="26">
        <f>(100-J125)/100*X125*1000/VLOOKUP(E125,'Sq Ft lookup'!$C$11:$D$12,2,0)</f>
        <v>3.4584925748250677</v>
      </c>
      <c r="AE125" s="26">
        <f>(100-K125)/100*Y125*1000/VLOOKUP(E125,'Sq Ft lookup'!$C$11:$D$12,2,0)</f>
        <v>3.6375168083443126</v>
      </c>
    </row>
    <row r="126" spans="1:31">
      <c r="A126" t="s">
        <v>2806</v>
      </c>
      <c r="B126" t="s">
        <v>2755</v>
      </c>
      <c r="C126" t="s">
        <v>35</v>
      </c>
      <c r="D126" t="s">
        <v>2756</v>
      </c>
      <c r="E126" t="s">
        <v>99</v>
      </c>
      <c r="F126">
        <v>1980</v>
      </c>
      <c r="G126" t="s">
        <v>2612</v>
      </c>
      <c r="H126" t="s">
        <v>2592</v>
      </c>
      <c r="I126" t="s">
        <v>63</v>
      </c>
      <c r="J126" s="2">
        <v>42.106133108389386</v>
      </c>
      <c r="K126" s="2">
        <v>44.785585969604433</v>
      </c>
      <c r="L126" s="2">
        <v>88.339795593928244</v>
      </c>
      <c r="M126" s="2">
        <v>88.13993655447338</v>
      </c>
      <c r="N126" s="2">
        <v>0</v>
      </c>
      <c r="O126" s="2">
        <v>11.300245232027819</v>
      </c>
      <c r="P126" s="2">
        <v>0</v>
      </c>
      <c r="Q126" s="2">
        <v>7.2193558800754705</v>
      </c>
      <c r="R126" s="3">
        <v>1056376.4632187353</v>
      </c>
      <c r="S126" s="3">
        <v>1077888.7707441109</v>
      </c>
      <c r="T126" s="3" t="s">
        <v>41</v>
      </c>
      <c r="U126" s="3" t="s">
        <v>41</v>
      </c>
      <c r="V126" s="3">
        <v>114.55691074686185</v>
      </c>
      <c r="W126" s="3">
        <v>116.68519092765939</v>
      </c>
      <c r="X126" s="3">
        <v>320.19834217963819</v>
      </c>
      <c r="Y126" s="3">
        <v>355.30330610818402</v>
      </c>
      <c r="Z126" s="3">
        <v>291.6353710434222</v>
      </c>
      <c r="AA126" s="3">
        <v>332.43713338190071</v>
      </c>
      <c r="AB126" s="21">
        <v>0</v>
      </c>
      <c r="AC126" s="26">
        <f>((Y126*1000)*(O126/100))/VLOOKUP(E126,'Sq Ft lookup'!$C$11:$D$12,2,0)</f>
        <v>0.7490698676814791</v>
      </c>
      <c r="AD126" s="26">
        <f>(100-J126)/100*X126*1000/VLOOKUP(E126,'Sq Ft lookup'!$C$11:$D$12,2,0)</f>
        <v>3.4584925748250677</v>
      </c>
      <c r="AE126" s="26">
        <f>(100-K126)/100*Y126*1000/VLOOKUP(E126,'Sq Ft lookup'!$C$11:$D$12,2,0)</f>
        <v>3.6600492257137396</v>
      </c>
    </row>
    <row r="127" spans="1:31">
      <c r="A127" t="s">
        <v>2807</v>
      </c>
      <c r="B127" t="s">
        <v>2758</v>
      </c>
      <c r="C127" t="s">
        <v>35</v>
      </c>
      <c r="D127" t="s">
        <v>2759</v>
      </c>
      <c r="E127" t="s">
        <v>99</v>
      </c>
      <c r="F127">
        <v>1980</v>
      </c>
      <c r="G127" t="s">
        <v>2612</v>
      </c>
      <c r="H127" t="s">
        <v>2592</v>
      </c>
      <c r="I127" t="s">
        <v>63</v>
      </c>
      <c r="J127" s="2">
        <v>42.106133108389386</v>
      </c>
      <c r="K127" s="2">
        <v>45.617597445534251</v>
      </c>
      <c r="L127" s="2">
        <v>88.339795593928244</v>
      </c>
      <c r="M127" s="2">
        <v>88.250941819584554</v>
      </c>
      <c r="N127" s="2">
        <v>0</v>
      </c>
      <c r="O127" s="2">
        <v>17.246199014785326</v>
      </c>
      <c r="P127" s="2">
        <v>0</v>
      </c>
      <c r="Q127" s="2">
        <v>10.819115725396971</v>
      </c>
      <c r="R127" s="3">
        <v>1056376.4632187353</v>
      </c>
      <c r="S127" s="3">
        <v>1065573.3870073846</v>
      </c>
      <c r="T127" s="3" t="s">
        <v>41</v>
      </c>
      <c r="U127" s="3" t="s">
        <v>41</v>
      </c>
      <c r="V127" s="3">
        <v>114.55691074686185</v>
      </c>
      <c r="W127" s="3">
        <v>115.4675049784388</v>
      </c>
      <c r="X127" s="3">
        <v>320.19834217963819</v>
      </c>
      <c r="Y127" s="3">
        <v>343.85896469537488</v>
      </c>
      <c r="Z127" s="3">
        <v>291.6353710434222</v>
      </c>
      <c r="AA127" s="3">
        <v>317.19141639281958</v>
      </c>
      <c r="AB127" s="21">
        <v>0</v>
      </c>
      <c r="AC127" s="26">
        <f>((Y127*1000)*(O127/100))/VLOOKUP(E127,'Sq Ft lookup'!$C$11:$D$12,2,0)</f>
        <v>1.106391816819865</v>
      </c>
      <c r="AD127" s="26">
        <f>(100-J127)/100*X127*1000/VLOOKUP(E127,'Sq Ft lookup'!$C$11:$D$12,2,0)</f>
        <v>3.4584925748250677</v>
      </c>
      <c r="AE127" s="26">
        <f>(100-K127)/100*Y127*1000/VLOOKUP(E127,'Sq Ft lookup'!$C$11:$D$12,2,0)</f>
        <v>3.4887829552286758</v>
      </c>
    </row>
    <row r="128" spans="1:31">
      <c r="A128" t="s">
        <v>2808</v>
      </c>
      <c r="B128" t="s">
        <v>2761</v>
      </c>
      <c r="C128" t="s">
        <v>35</v>
      </c>
      <c r="D128" t="s">
        <v>2762</v>
      </c>
      <c r="E128" t="s">
        <v>99</v>
      </c>
      <c r="F128">
        <v>1980</v>
      </c>
      <c r="G128" t="s">
        <v>2612</v>
      </c>
      <c r="H128" t="s">
        <v>2592</v>
      </c>
      <c r="I128" t="s">
        <v>63</v>
      </c>
      <c r="J128" s="2">
        <v>42.106133108389386</v>
      </c>
      <c r="K128" s="2">
        <v>45.564723969835455</v>
      </c>
      <c r="L128" s="2">
        <v>88.339795593928244</v>
      </c>
      <c r="M128" s="2">
        <v>88.250341855024047</v>
      </c>
      <c r="N128" s="2">
        <v>0</v>
      </c>
      <c r="O128" s="2">
        <v>16.950137087909795</v>
      </c>
      <c r="P128" s="2">
        <v>0</v>
      </c>
      <c r="Q128" s="2">
        <v>10.552600846590792</v>
      </c>
      <c r="R128" s="3">
        <v>1056376.4632187353</v>
      </c>
      <c r="S128" s="3">
        <v>1065647.0074542076</v>
      </c>
      <c r="T128" s="3" t="s">
        <v>41</v>
      </c>
      <c r="U128" s="3" t="s">
        <v>41</v>
      </c>
      <c r="V128" s="3">
        <v>114.55691074686185</v>
      </c>
      <c r="W128" s="3">
        <v>115.47319304511073</v>
      </c>
      <c r="X128" s="3">
        <v>320.19834217963819</v>
      </c>
      <c r="Y128" s="3">
        <v>343.81860135161935</v>
      </c>
      <c r="Z128" s="3">
        <v>291.6353710434222</v>
      </c>
      <c r="AA128" s="3">
        <v>317.14078357568184</v>
      </c>
      <c r="AB128" s="21">
        <v>0</v>
      </c>
      <c r="AC128" s="26">
        <f>((Y128*1000)*(O128/100))/VLOOKUP(E128,'Sq Ft lookup'!$C$11:$D$12,2,0)</f>
        <v>1.0872709750528649</v>
      </c>
      <c r="AD128" s="26">
        <f>(100-J128)/100*X128*1000/VLOOKUP(E128,'Sq Ft lookup'!$C$11:$D$12,2,0)</f>
        <v>3.4584925748250677</v>
      </c>
      <c r="AE128" s="26">
        <f>(100-K128)/100*Y128*1000/VLOOKUP(E128,'Sq Ft lookup'!$C$11:$D$12,2,0)</f>
        <v>3.49176501285084</v>
      </c>
    </row>
    <row r="129" spans="1:31">
      <c r="A129" t="s">
        <v>2809</v>
      </c>
      <c r="B129" t="s">
        <v>2764</v>
      </c>
      <c r="C129" t="s">
        <v>35</v>
      </c>
      <c r="D129" t="s">
        <v>2765</v>
      </c>
      <c r="E129" t="s">
        <v>99</v>
      </c>
      <c r="F129">
        <v>1980</v>
      </c>
      <c r="G129" t="s">
        <v>2612</v>
      </c>
      <c r="H129" t="s">
        <v>2592</v>
      </c>
      <c r="I129" t="s">
        <v>63</v>
      </c>
      <c r="J129" s="2">
        <v>42.106133108389386</v>
      </c>
      <c r="K129" s="2">
        <v>45.468251131103877</v>
      </c>
      <c r="L129" s="2">
        <v>88.339795593928244</v>
      </c>
      <c r="M129" s="2">
        <v>88.24794970788696</v>
      </c>
      <c r="N129" s="2">
        <v>0</v>
      </c>
      <c r="O129" s="2">
        <v>15.794996277853112</v>
      </c>
      <c r="P129" s="2">
        <v>0</v>
      </c>
      <c r="Q129" s="2">
        <v>9.8177376031127057</v>
      </c>
      <c r="R129" s="3">
        <v>1056376.4632187353</v>
      </c>
      <c r="S129" s="3">
        <v>1065893.5510227114</v>
      </c>
      <c r="T129" s="3" t="s">
        <v>41</v>
      </c>
      <c r="U129" s="3" t="s">
        <v>41</v>
      </c>
      <c r="V129" s="3">
        <v>114.55691074686185</v>
      </c>
      <c r="W129" s="3">
        <v>115.49650863663244</v>
      </c>
      <c r="X129" s="3">
        <v>320.19834217963819</v>
      </c>
      <c r="Y129" s="3">
        <v>343.82985123671449</v>
      </c>
      <c r="Z129" s="3">
        <v>291.6353710434222</v>
      </c>
      <c r="AA129" s="3">
        <v>317.02949288553327</v>
      </c>
      <c r="AB129" s="21">
        <v>0</v>
      </c>
      <c r="AC129" s="26">
        <f>((Y129*1000)*(O129/100))/VLOOKUP(E129,'Sq Ft lookup'!$C$11:$D$12,2,0)</f>
        <v>1.0132073172572194</v>
      </c>
      <c r="AD129" s="26">
        <f>(100-J129)/100*X129*1000/VLOOKUP(E129,'Sq Ft lookup'!$C$11:$D$12,2,0)</f>
        <v>3.4584925748250677</v>
      </c>
      <c r="AE129" s="26">
        <f>(100-K129)/100*Y129*1000/VLOOKUP(E129,'Sq Ft lookup'!$C$11:$D$12,2,0)</f>
        <v>3.4980677427743334</v>
      </c>
    </row>
    <row r="130" spans="1:31">
      <c r="A130" t="s">
        <v>2810</v>
      </c>
      <c r="B130" t="s">
        <v>2767</v>
      </c>
      <c r="C130" t="s">
        <v>35</v>
      </c>
      <c r="D130" t="s">
        <v>2768</v>
      </c>
      <c r="E130" t="s">
        <v>99</v>
      </c>
      <c r="F130">
        <v>1980</v>
      </c>
      <c r="G130" t="s">
        <v>2612</v>
      </c>
      <c r="H130" t="s">
        <v>2592</v>
      </c>
      <c r="I130" t="s">
        <v>63</v>
      </c>
      <c r="J130" s="2">
        <v>42.106133108389386</v>
      </c>
      <c r="K130" s="2">
        <v>45.205168672813969</v>
      </c>
      <c r="L130" s="2">
        <v>88.339795593928244</v>
      </c>
      <c r="M130" s="2">
        <v>88.240800792237181</v>
      </c>
      <c r="N130" s="2">
        <v>0</v>
      </c>
      <c r="O130" s="2">
        <v>14.131138688456371</v>
      </c>
      <c r="P130" s="2">
        <v>0</v>
      </c>
      <c r="Q130" s="2">
        <v>8.6782178891765813</v>
      </c>
      <c r="R130" s="3">
        <v>1056376.4632187353</v>
      </c>
      <c r="S130" s="3">
        <v>1066576.0041289947</v>
      </c>
      <c r="T130" s="3" t="s">
        <v>41</v>
      </c>
      <c r="U130" s="3" t="s">
        <v>41</v>
      </c>
      <c r="V130" s="3">
        <v>114.55691074686185</v>
      </c>
      <c r="W130" s="3">
        <v>115.56524049912987</v>
      </c>
      <c r="X130" s="3">
        <v>320.19834217963819</v>
      </c>
      <c r="Y130" s="3">
        <v>343.42949196047482</v>
      </c>
      <c r="Z130" s="3">
        <v>291.6353710434222</v>
      </c>
      <c r="AA130" s="3">
        <v>316.72226875438736</v>
      </c>
      <c r="AB130" s="21">
        <v>0</v>
      </c>
      <c r="AC130" s="26">
        <f>((Y130*1000)*(O130/100))/VLOOKUP(E130,'Sq Ft lookup'!$C$11:$D$12,2,0)</f>
        <v>0.90541973518648911</v>
      </c>
      <c r="AD130" s="26">
        <f>(100-J130)/100*X130*1000/VLOOKUP(E130,'Sq Ft lookup'!$C$11:$D$12,2,0)</f>
        <v>3.4584925748250677</v>
      </c>
      <c r="AE130" s="26">
        <f>(100-K130)/100*Y130*1000/VLOOKUP(E130,'Sq Ft lookup'!$C$11:$D$12,2,0)</f>
        <v>3.5108509486483972</v>
      </c>
    </row>
    <row r="131" spans="1:31">
      <c r="A131" t="s">
        <v>2811</v>
      </c>
      <c r="B131" t="s">
        <v>2770</v>
      </c>
      <c r="C131" t="s">
        <v>35</v>
      </c>
      <c r="D131" t="s">
        <v>2771</v>
      </c>
      <c r="E131" t="s">
        <v>99</v>
      </c>
      <c r="F131">
        <v>1980</v>
      </c>
      <c r="G131" t="s">
        <v>2612</v>
      </c>
      <c r="H131" t="s">
        <v>2592</v>
      </c>
      <c r="I131" t="s">
        <v>63</v>
      </c>
      <c r="J131" s="2">
        <v>42.106133108389386</v>
      </c>
      <c r="K131" s="2">
        <v>44.793060263607842</v>
      </c>
      <c r="L131" s="2">
        <v>88.339795593928244</v>
      </c>
      <c r="M131" s="2">
        <v>88.230416838064912</v>
      </c>
      <c r="N131" s="2">
        <v>0</v>
      </c>
      <c r="O131" s="2">
        <v>11.32390263426409</v>
      </c>
      <c r="P131" s="2">
        <v>0</v>
      </c>
      <c r="Q131" s="2">
        <v>7.1335263233692086</v>
      </c>
      <c r="R131" s="3">
        <v>1056376.4632187353</v>
      </c>
      <c r="S131" s="3">
        <v>1067646.3719133029</v>
      </c>
      <c r="T131" s="3" t="s">
        <v>41</v>
      </c>
      <c r="U131" s="3" t="s">
        <v>41</v>
      </c>
      <c r="V131" s="3">
        <v>114.55691074686185</v>
      </c>
      <c r="W131" s="3">
        <v>115.66512006549706</v>
      </c>
      <c r="X131" s="3">
        <v>320.19834217963819</v>
      </c>
      <c r="Y131" s="3">
        <v>343.14699281833276</v>
      </c>
      <c r="Z131" s="3">
        <v>291.6353710434222</v>
      </c>
      <c r="AA131" s="3">
        <v>316.21420332756026</v>
      </c>
      <c r="AB131" s="21">
        <v>0</v>
      </c>
      <c r="AC131" s="26">
        <f>((Y131*1000)*(O131/100))/VLOOKUP(E131,'Sq Ft lookup'!$C$11:$D$12,2,0)</f>
        <v>0.72495580893942524</v>
      </c>
      <c r="AD131" s="26">
        <f>(100-J131)/100*X131*1000/VLOOKUP(E131,'Sq Ft lookup'!$C$11:$D$12,2,0)</f>
        <v>3.4584925748250677</v>
      </c>
      <c r="AE131" s="26">
        <f>(100-K131)/100*Y131*1000/VLOOKUP(E131,'Sq Ft lookup'!$C$11:$D$12,2,0)</f>
        <v>3.5343461479936362</v>
      </c>
    </row>
    <row r="132" spans="1:31">
      <c r="A132" t="s">
        <v>2812</v>
      </c>
      <c r="B132" t="s">
        <v>2773</v>
      </c>
      <c r="C132" t="s">
        <v>35</v>
      </c>
      <c r="D132" t="s">
        <v>2590</v>
      </c>
      <c r="E132" t="s">
        <v>99</v>
      </c>
      <c r="F132">
        <v>1980</v>
      </c>
      <c r="G132" t="s">
        <v>2612</v>
      </c>
      <c r="H132" t="s">
        <v>2592</v>
      </c>
      <c r="I132" t="s">
        <v>63</v>
      </c>
      <c r="J132" s="2">
        <v>42.106133108389386</v>
      </c>
      <c r="K132" s="2">
        <v>45.759747702936181</v>
      </c>
      <c r="L132" s="2">
        <v>88.339795593928244</v>
      </c>
      <c r="M132" s="2">
        <v>88.338903588116295</v>
      </c>
      <c r="N132" s="2">
        <v>0</v>
      </c>
      <c r="O132" s="2">
        <v>18.223513961828345</v>
      </c>
      <c r="P132" s="2">
        <v>0</v>
      </c>
      <c r="Q132" s="2">
        <v>11.048258551777668</v>
      </c>
      <c r="R132" s="3">
        <v>1056376.4632187353</v>
      </c>
      <c r="S132" s="3">
        <v>1056509.5186635442</v>
      </c>
      <c r="T132" s="3" t="s">
        <v>41</v>
      </c>
      <c r="U132" s="3" t="s">
        <v>41</v>
      </c>
      <c r="V132" s="3">
        <v>114.55691074686185</v>
      </c>
      <c r="W132" s="3">
        <v>114.56817922770288</v>
      </c>
      <c r="X132" s="3">
        <v>320.19834217963819</v>
      </c>
      <c r="Y132" s="3">
        <v>327.57188526655409</v>
      </c>
      <c r="Z132" s="3">
        <v>291.6353710434222</v>
      </c>
      <c r="AA132" s="3">
        <v>300.74329096219145</v>
      </c>
      <c r="AB132" s="21">
        <v>0</v>
      </c>
      <c r="AC132" s="26">
        <f>((Y132*1000)*(O132/100))/VLOOKUP(E132,'Sq Ft lookup'!$C$11:$D$12,2,0)</f>
        <v>1.1137147060928134</v>
      </c>
      <c r="AD132" s="26">
        <f>(100-J132)/100*X132*1000/VLOOKUP(E132,'Sq Ft lookup'!$C$11:$D$12,2,0)</f>
        <v>3.4584925748250677</v>
      </c>
      <c r="AE132" s="26">
        <f>(100-K132)/100*Y132*1000/VLOOKUP(E132,'Sq Ft lookup'!$C$11:$D$12,2,0)</f>
        <v>3.3148473325154355</v>
      </c>
    </row>
    <row r="133" spans="1:31">
      <c r="A133" t="s">
        <v>2813</v>
      </c>
      <c r="B133" t="s">
        <v>2775</v>
      </c>
      <c r="C133" t="s">
        <v>35</v>
      </c>
      <c r="D133" t="s">
        <v>2595</v>
      </c>
      <c r="E133" t="s">
        <v>99</v>
      </c>
      <c r="F133">
        <v>1980</v>
      </c>
      <c r="G133" t="s">
        <v>2612</v>
      </c>
      <c r="H133" t="s">
        <v>2592</v>
      </c>
      <c r="I133" t="s">
        <v>63</v>
      </c>
      <c r="J133" s="2">
        <v>42.106133108389386</v>
      </c>
      <c r="K133" s="2">
        <v>45.705195028515</v>
      </c>
      <c r="L133" s="2">
        <v>88.339795593928244</v>
      </c>
      <c r="M133" s="2">
        <v>88.337435699148443</v>
      </c>
      <c r="N133" s="2">
        <v>0</v>
      </c>
      <c r="O133" s="2">
        <v>17.735928169951922</v>
      </c>
      <c r="P133" s="2">
        <v>0</v>
      </c>
      <c r="Q133" s="2">
        <v>10.624589073463046</v>
      </c>
      <c r="R133" s="3">
        <v>1056376.4632187353</v>
      </c>
      <c r="S133" s="3">
        <v>1056655.9206947254</v>
      </c>
      <c r="T133" s="3" t="s">
        <v>41</v>
      </c>
      <c r="U133" s="3" t="s">
        <v>41</v>
      </c>
      <c r="V133" s="3">
        <v>114.55691074686185</v>
      </c>
      <c r="W133" s="3">
        <v>114.58263181425643</v>
      </c>
      <c r="X133" s="3">
        <v>320.19834217963819</v>
      </c>
      <c r="Y133" s="3">
        <v>327.60746924835314</v>
      </c>
      <c r="Z133" s="3">
        <v>291.6353710434222</v>
      </c>
      <c r="AA133" s="3">
        <v>300.63773331095473</v>
      </c>
      <c r="AB133" s="21">
        <v>0</v>
      </c>
      <c r="AC133" s="26">
        <f>((Y133*1000)*(O133/100))/VLOOKUP(E133,'Sq Ft lookup'!$C$11:$D$12,2,0)</f>
        <v>1.0840340564418891</v>
      </c>
      <c r="AD133" s="26">
        <f>(100-J133)/100*X133*1000/VLOOKUP(E133,'Sq Ft lookup'!$C$11:$D$12,2,0)</f>
        <v>3.4584925748250677</v>
      </c>
      <c r="AE133" s="26">
        <f>(100-K133)/100*Y133*1000/VLOOKUP(E133,'Sq Ft lookup'!$C$11:$D$12,2,0)</f>
        <v>3.3185417257539371</v>
      </c>
    </row>
    <row r="134" spans="1:31">
      <c r="A134" t="s">
        <v>2814</v>
      </c>
      <c r="B134" t="s">
        <v>2777</v>
      </c>
      <c r="C134" t="s">
        <v>35</v>
      </c>
      <c r="D134" t="s">
        <v>2598</v>
      </c>
      <c r="E134" t="s">
        <v>99</v>
      </c>
      <c r="F134">
        <v>1980</v>
      </c>
      <c r="G134" t="s">
        <v>2612</v>
      </c>
      <c r="H134" t="s">
        <v>2592</v>
      </c>
      <c r="I134" t="s">
        <v>63</v>
      </c>
      <c r="J134" s="2">
        <v>42.106133108389386</v>
      </c>
      <c r="K134" s="2">
        <v>45.5784652854054</v>
      </c>
      <c r="L134" s="2">
        <v>88.339795593928244</v>
      </c>
      <c r="M134" s="2">
        <v>88.334325808967151</v>
      </c>
      <c r="N134" s="2">
        <v>0</v>
      </c>
      <c r="O134" s="2">
        <v>16.274972645948317</v>
      </c>
      <c r="P134" s="2">
        <v>0</v>
      </c>
      <c r="Q134" s="2">
        <v>9.7061473169447101</v>
      </c>
      <c r="R134" s="3">
        <v>1056376.4632187353</v>
      </c>
      <c r="S134" s="3">
        <v>1056962.6365351726</v>
      </c>
      <c r="T134" s="3" t="s">
        <v>41</v>
      </c>
      <c r="U134" s="3" t="s">
        <v>41</v>
      </c>
      <c r="V134" s="3">
        <v>114.55691074686185</v>
      </c>
      <c r="W134" s="3">
        <v>114.61317527127565</v>
      </c>
      <c r="X134" s="3">
        <v>320.19834217963819</v>
      </c>
      <c r="Y134" s="3">
        <v>327.59769636634519</v>
      </c>
      <c r="Z134" s="3">
        <v>291.6353710434222</v>
      </c>
      <c r="AA134" s="3">
        <v>300.5050745059213</v>
      </c>
      <c r="AB134" s="21">
        <v>0</v>
      </c>
      <c r="AC134" s="26">
        <f>((Y134*1000)*(O134/100))/VLOOKUP(E134,'Sq Ft lookup'!$C$11:$D$12,2,0)</f>
        <v>0.99470961702200555</v>
      </c>
      <c r="AD134" s="26">
        <f>(100-J134)/100*X134*1000/VLOOKUP(E134,'Sq Ft lookup'!$C$11:$D$12,2,0)</f>
        <v>3.4584925748250677</v>
      </c>
      <c r="AE134" s="26">
        <f>(100-K134)/100*Y134*1000/VLOOKUP(E134,'Sq Ft lookup'!$C$11:$D$12,2,0)</f>
        <v>3.3261883218698278</v>
      </c>
    </row>
    <row r="135" spans="1:31">
      <c r="A135" t="s">
        <v>2815</v>
      </c>
      <c r="B135" t="s">
        <v>2779</v>
      </c>
      <c r="C135" t="s">
        <v>35</v>
      </c>
      <c r="D135" t="s">
        <v>2601</v>
      </c>
      <c r="E135" t="s">
        <v>99</v>
      </c>
      <c r="F135">
        <v>1980</v>
      </c>
      <c r="G135" t="s">
        <v>2612</v>
      </c>
      <c r="H135" t="s">
        <v>2592</v>
      </c>
      <c r="I135" t="s">
        <v>63</v>
      </c>
      <c r="J135" s="2">
        <v>42.106133108389386</v>
      </c>
      <c r="K135" s="2">
        <v>45.294436417548582</v>
      </c>
      <c r="L135" s="2">
        <v>88.339795593928244</v>
      </c>
      <c r="M135" s="2">
        <v>88.32690005500605</v>
      </c>
      <c r="N135" s="2">
        <v>0</v>
      </c>
      <c r="O135" s="2">
        <v>14.288091390010942</v>
      </c>
      <c r="P135" s="2">
        <v>0</v>
      </c>
      <c r="Q135" s="2">
        <v>8.4509080617782093</v>
      </c>
      <c r="R135" s="3">
        <v>1056376.4632187353</v>
      </c>
      <c r="S135" s="3">
        <v>1057708.447168286</v>
      </c>
      <c r="T135" s="3" t="s">
        <v>41</v>
      </c>
      <c r="U135" s="3" t="s">
        <v>41</v>
      </c>
      <c r="V135" s="3">
        <v>114.55691074686185</v>
      </c>
      <c r="W135" s="3">
        <v>114.68587281198009</v>
      </c>
      <c r="X135" s="3">
        <v>320.19834217963819</v>
      </c>
      <c r="Y135" s="3">
        <v>327.31448818450281</v>
      </c>
      <c r="Z135" s="3">
        <v>291.6353710434222</v>
      </c>
      <c r="AA135" s="3">
        <v>300.21501505576231</v>
      </c>
      <c r="AB135" s="21">
        <v>0</v>
      </c>
      <c r="AC135" s="26">
        <f>((Y135*1000)*(O135/100))/VLOOKUP(E135,'Sq Ft lookup'!$C$11:$D$12,2,0)</f>
        <v>0.87251852993560319</v>
      </c>
      <c r="AD135" s="26">
        <f>(100-J135)/100*X135*1000/VLOOKUP(E135,'Sq Ft lookup'!$C$11:$D$12,2,0)</f>
        <v>3.4584925748250677</v>
      </c>
      <c r="AE135" s="26">
        <f>(100-K135)/100*Y135*1000/VLOOKUP(E135,'Sq Ft lookup'!$C$11:$D$12,2,0)</f>
        <v>3.3406573777676982</v>
      </c>
    </row>
    <row r="136" spans="1:31">
      <c r="A136" t="s">
        <v>2816</v>
      </c>
      <c r="B136" t="s">
        <v>2781</v>
      </c>
      <c r="C136" t="s">
        <v>35</v>
      </c>
      <c r="D136" t="s">
        <v>2604</v>
      </c>
      <c r="E136" t="s">
        <v>99</v>
      </c>
      <c r="F136">
        <v>1980</v>
      </c>
      <c r="G136" t="s">
        <v>2612</v>
      </c>
      <c r="H136" t="s">
        <v>2592</v>
      </c>
      <c r="I136" t="s">
        <v>63</v>
      </c>
      <c r="J136" s="2">
        <v>42.106133108389386</v>
      </c>
      <c r="K136" s="2">
        <v>44.789410092255387</v>
      </c>
      <c r="L136" s="2">
        <v>88.339795593928244</v>
      </c>
      <c r="M136" s="2">
        <v>88.314034426395864</v>
      </c>
      <c r="N136" s="2">
        <v>0</v>
      </c>
      <c r="O136" s="2">
        <v>10.936683981494769</v>
      </c>
      <c r="P136" s="2">
        <v>0</v>
      </c>
      <c r="Q136" s="2">
        <v>6.70245298627629</v>
      </c>
      <c r="R136" s="3">
        <v>1056376.4632187353</v>
      </c>
      <c r="S136" s="3">
        <v>1059063.1728646006</v>
      </c>
      <c r="T136" s="3" t="s">
        <v>41</v>
      </c>
      <c r="U136" s="3" t="s">
        <v>41</v>
      </c>
      <c r="V136" s="3">
        <v>114.55691074686185</v>
      </c>
      <c r="W136" s="3">
        <v>114.81189750754476</v>
      </c>
      <c r="X136" s="3">
        <v>320.19834217963819</v>
      </c>
      <c r="Y136" s="3">
        <v>326.80203574234241</v>
      </c>
      <c r="Z136" s="3">
        <v>291.6353710434222</v>
      </c>
      <c r="AA136" s="3">
        <v>299.59318535695371</v>
      </c>
      <c r="AB136" s="21">
        <v>0</v>
      </c>
      <c r="AC136" s="26">
        <f>((Y136*1000)*(O136/100))/VLOOKUP(E136,'Sq Ft lookup'!$C$11:$D$12,2,0)</f>
        <v>0.66681540847446963</v>
      </c>
      <c r="AD136" s="26">
        <f>(100-J136)/100*X136*1000/VLOOKUP(E136,'Sq Ft lookup'!$C$11:$D$12,2,0)</f>
        <v>3.4584925748250677</v>
      </c>
      <c r="AE136" s="26">
        <f>(100-K136)/100*Y136*1000/VLOOKUP(E136,'Sq Ft lookup'!$C$11:$D$12,2,0)</f>
        <v>3.3662188761915228</v>
      </c>
    </row>
    <row r="137" spans="1:31">
      <c r="A137" t="s">
        <v>2817</v>
      </c>
      <c r="B137" t="s">
        <v>2783</v>
      </c>
      <c r="C137" t="s">
        <v>35</v>
      </c>
      <c r="D137" t="s">
        <v>2784</v>
      </c>
      <c r="E137" t="s">
        <v>99</v>
      </c>
      <c r="F137">
        <v>1980</v>
      </c>
      <c r="G137" t="s">
        <v>2612</v>
      </c>
      <c r="H137" t="s">
        <v>2592</v>
      </c>
      <c r="I137" t="s">
        <v>63</v>
      </c>
      <c r="J137" s="2">
        <v>42.106133108389386</v>
      </c>
      <c r="K137" s="2">
        <v>45.987654413001181</v>
      </c>
      <c r="L137" s="2">
        <v>88.339795593928244</v>
      </c>
      <c r="M137" s="2">
        <v>88.459105328140225</v>
      </c>
      <c r="N137" s="2">
        <v>0</v>
      </c>
      <c r="O137" s="2">
        <v>19.986308354898437</v>
      </c>
      <c r="P137" s="2">
        <v>0</v>
      </c>
      <c r="Q137" s="2">
        <v>11.312761349980011</v>
      </c>
      <c r="R137" s="3">
        <v>1056376.4632187353</v>
      </c>
      <c r="S137" s="3">
        <v>1044332.7023393874</v>
      </c>
      <c r="T137" s="3" t="s">
        <v>41</v>
      </c>
      <c r="U137" s="3" t="s">
        <v>41</v>
      </c>
      <c r="V137" s="3">
        <v>114.55691074686185</v>
      </c>
      <c r="W137" s="3">
        <v>113.38479948481826</v>
      </c>
      <c r="X137" s="3">
        <v>320.19834217963819</v>
      </c>
      <c r="Y137" s="3">
        <v>319.1838869664773</v>
      </c>
      <c r="Z137" s="3">
        <v>291.6353710434222</v>
      </c>
      <c r="AA137" s="3">
        <v>272.30171298900439</v>
      </c>
      <c r="AB137" s="21">
        <v>0</v>
      </c>
      <c r="AC137" s="26">
        <f>((Y137*1000)*(O137/100))/VLOOKUP(E137,'Sq Ft lookup'!$C$11:$D$12,2,0)</f>
        <v>1.1901693259005717</v>
      </c>
      <c r="AD137" s="26">
        <f>(100-J137)/100*X137*1000/VLOOKUP(E137,'Sq Ft lookup'!$C$11:$D$12,2,0)</f>
        <v>3.4584925748250677</v>
      </c>
      <c r="AE137" s="26">
        <f>(100-K137)/100*Y137*1000/VLOOKUP(E137,'Sq Ft lookup'!$C$11:$D$12,2,0)</f>
        <v>3.2163937329542804</v>
      </c>
    </row>
    <row r="138" spans="1:31">
      <c r="A138" t="s">
        <v>2818</v>
      </c>
      <c r="B138" t="s">
        <v>2786</v>
      </c>
      <c r="C138" t="s">
        <v>35</v>
      </c>
      <c r="D138" t="s">
        <v>2787</v>
      </c>
      <c r="E138" t="s">
        <v>99</v>
      </c>
      <c r="F138">
        <v>1980</v>
      </c>
      <c r="G138" t="s">
        <v>2612</v>
      </c>
      <c r="H138" t="s">
        <v>2592</v>
      </c>
      <c r="I138" t="s">
        <v>63</v>
      </c>
      <c r="J138" s="2">
        <v>42.106133108389386</v>
      </c>
      <c r="K138" s="2">
        <v>45.909375213568282</v>
      </c>
      <c r="L138" s="2">
        <v>88.339795593928244</v>
      </c>
      <c r="M138" s="2">
        <v>88.458010559833639</v>
      </c>
      <c r="N138" s="2">
        <v>0</v>
      </c>
      <c r="O138" s="2">
        <v>18.825649801803237</v>
      </c>
      <c r="P138" s="2">
        <v>0</v>
      </c>
      <c r="Q138" s="2">
        <v>10.540462998195608</v>
      </c>
      <c r="R138" s="3">
        <v>1056376.4632187353</v>
      </c>
      <c r="S138" s="3">
        <v>1044455.6539664107</v>
      </c>
      <c r="T138" s="3" t="s">
        <v>41</v>
      </c>
      <c r="U138" s="3" t="s">
        <v>41</v>
      </c>
      <c r="V138" s="3">
        <v>114.55691074686185</v>
      </c>
      <c r="W138" s="3">
        <v>113.39555455252523</v>
      </c>
      <c r="X138" s="3">
        <v>320.19834217963819</v>
      </c>
      <c r="Y138" s="3">
        <v>319.18394923503854</v>
      </c>
      <c r="Z138" s="3">
        <v>291.6353710434222</v>
      </c>
      <c r="AA138" s="3">
        <v>272.23622055298233</v>
      </c>
      <c r="AB138" s="21">
        <v>0</v>
      </c>
      <c r="AC138" s="26">
        <f>((Y138*1000)*(O138/100))/VLOOKUP(E138,'Sq Ft lookup'!$C$11:$D$12,2,0)</f>
        <v>1.1210532184058541</v>
      </c>
      <c r="AD138" s="26">
        <f>(100-J138)/100*X138*1000/VLOOKUP(E138,'Sq Ft lookup'!$C$11:$D$12,2,0)</f>
        <v>3.4584925748250677</v>
      </c>
      <c r="AE138" s="26">
        <f>(100-K138)/100*Y138*1000/VLOOKUP(E138,'Sq Ft lookup'!$C$11:$D$12,2,0)</f>
        <v>3.2210558275977497</v>
      </c>
    </row>
    <row r="139" spans="1:31">
      <c r="A139" t="s">
        <v>2819</v>
      </c>
      <c r="B139" t="s">
        <v>2789</v>
      </c>
      <c r="C139" t="s">
        <v>35</v>
      </c>
      <c r="D139" t="s">
        <v>2607</v>
      </c>
      <c r="E139" t="s">
        <v>99</v>
      </c>
      <c r="F139">
        <v>1980</v>
      </c>
      <c r="G139" t="s">
        <v>2612</v>
      </c>
      <c r="H139" t="s">
        <v>2592</v>
      </c>
      <c r="I139" t="s">
        <v>63</v>
      </c>
      <c r="J139" s="2">
        <v>42.106133108389386</v>
      </c>
      <c r="K139" s="2">
        <v>45.725298632915049</v>
      </c>
      <c r="L139" s="2">
        <v>88.339795593928244</v>
      </c>
      <c r="M139" s="2">
        <v>88.453991603332327</v>
      </c>
      <c r="N139" s="2">
        <v>0</v>
      </c>
      <c r="O139" s="2">
        <v>16.996083729404148</v>
      </c>
      <c r="P139" s="2">
        <v>0</v>
      </c>
      <c r="Q139" s="2">
        <v>9.3779406128624672</v>
      </c>
      <c r="R139" s="3">
        <v>1056376.4632187353</v>
      </c>
      <c r="S139" s="3">
        <v>1044886.1929619819</v>
      </c>
      <c r="T139" s="3" t="s">
        <v>41</v>
      </c>
      <c r="U139" s="3" t="s">
        <v>41</v>
      </c>
      <c r="V139" s="3">
        <v>114.55691074686185</v>
      </c>
      <c r="W139" s="3">
        <v>113.43503669956795</v>
      </c>
      <c r="X139" s="3">
        <v>320.19834217963819</v>
      </c>
      <c r="Y139" s="3">
        <v>319.18392187785037</v>
      </c>
      <c r="Z139" s="3">
        <v>291.6353710434222</v>
      </c>
      <c r="AA139" s="3">
        <v>272.09061566625354</v>
      </c>
      <c r="AB139" s="21">
        <v>0</v>
      </c>
      <c r="AC139" s="26">
        <f>((Y139*1000)*(O139/100))/VLOOKUP(E139,'Sq Ft lookup'!$C$11:$D$12,2,0)</f>
        <v>1.0121038547230481</v>
      </c>
      <c r="AD139" s="26">
        <f>(100-J139)/100*X139*1000/VLOOKUP(E139,'Sq Ft lookup'!$C$11:$D$12,2,0)</f>
        <v>3.4584925748250677</v>
      </c>
      <c r="AE139" s="26">
        <f>(100-K139)/100*Y139*1000/VLOOKUP(E139,'Sq Ft lookup'!$C$11:$D$12,2,0)</f>
        <v>3.2320171718461381</v>
      </c>
    </row>
    <row r="140" spans="1:31">
      <c r="A140" t="s">
        <v>2820</v>
      </c>
      <c r="B140" t="s">
        <v>2791</v>
      </c>
      <c r="C140" t="s">
        <v>35</v>
      </c>
      <c r="D140" t="s">
        <v>2792</v>
      </c>
      <c r="E140" t="s">
        <v>99</v>
      </c>
      <c r="F140">
        <v>1980</v>
      </c>
      <c r="G140" t="s">
        <v>2612</v>
      </c>
      <c r="H140" t="s">
        <v>2592</v>
      </c>
      <c r="I140" t="s">
        <v>63</v>
      </c>
      <c r="J140" s="2">
        <v>42.106133108389386</v>
      </c>
      <c r="K140" s="2">
        <v>45.357002424897331</v>
      </c>
      <c r="L140" s="2">
        <v>88.339795593928244</v>
      </c>
      <c r="M140" s="2">
        <v>88.446152191227</v>
      </c>
      <c r="N140" s="2">
        <v>0</v>
      </c>
      <c r="O140" s="2">
        <v>13.954577210774961</v>
      </c>
      <c r="P140" s="2">
        <v>0</v>
      </c>
      <c r="Q140" s="2">
        <v>7.6464216456422802</v>
      </c>
      <c r="R140" s="3">
        <v>1056376.4632187353</v>
      </c>
      <c r="S140" s="3">
        <v>1045765.201422592</v>
      </c>
      <c r="T140" s="3" t="s">
        <v>41</v>
      </c>
      <c r="U140" s="3" t="s">
        <v>41</v>
      </c>
      <c r="V140" s="3">
        <v>114.55691074686185</v>
      </c>
      <c r="W140" s="3">
        <v>113.51205116707071</v>
      </c>
      <c r="X140" s="3">
        <v>320.19834217963819</v>
      </c>
      <c r="Y140" s="3">
        <v>319.19167382200146</v>
      </c>
      <c r="Z140" s="3">
        <v>291.6353710434222</v>
      </c>
      <c r="AA140" s="3">
        <v>271.80551891430696</v>
      </c>
      <c r="AB140" s="21">
        <v>0</v>
      </c>
      <c r="AC140" s="26">
        <f>((Y140*1000)*(O140/100))/VLOOKUP(E140,'Sq Ft lookup'!$C$11:$D$12,2,0)</f>
        <v>0.83100463757194321</v>
      </c>
      <c r="AD140" s="26">
        <f>(100-J140)/100*X140*1000/VLOOKUP(E140,'Sq Ft lookup'!$C$11:$D$12,2,0)</f>
        <v>3.4584925748250677</v>
      </c>
      <c r="AE140" s="26">
        <f>(100-K140)/100*Y140*1000/VLOOKUP(E140,'Sq Ft lookup'!$C$11:$D$12,2,0)</f>
        <v>3.2540279587030949</v>
      </c>
    </row>
    <row r="141" spans="1:31">
      <c r="A141" t="s">
        <v>2821</v>
      </c>
      <c r="B141" t="s">
        <v>2794</v>
      </c>
      <c r="C141" t="s">
        <v>35</v>
      </c>
      <c r="D141" t="s">
        <v>2610</v>
      </c>
      <c r="E141" t="s">
        <v>99</v>
      </c>
      <c r="F141">
        <v>1980</v>
      </c>
      <c r="G141" t="s">
        <v>2612</v>
      </c>
      <c r="H141" t="s">
        <v>2592</v>
      </c>
      <c r="I141" t="s">
        <v>63</v>
      </c>
      <c r="J141" s="2">
        <v>42.106133108389386</v>
      </c>
      <c r="K141" s="2">
        <v>44.612187809985549</v>
      </c>
      <c r="L141" s="2">
        <v>88.339795593928244</v>
      </c>
      <c r="M141" s="2">
        <v>88.427570964843611</v>
      </c>
      <c r="N141" s="2">
        <v>0</v>
      </c>
      <c r="O141" s="2">
        <v>9.7107672950107062</v>
      </c>
      <c r="P141" s="2">
        <v>0</v>
      </c>
      <c r="Q141" s="2">
        <v>5.5150316698139328</v>
      </c>
      <c r="R141" s="3">
        <v>1056376.4632187353</v>
      </c>
      <c r="S141" s="3">
        <v>1047757.4185561296</v>
      </c>
      <c r="T141" s="3" t="s">
        <v>41</v>
      </c>
      <c r="U141" s="3" t="s">
        <v>41</v>
      </c>
      <c r="V141" s="3">
        <v>114.55691074686185</v>
      </c>
      <c r="W141" s="3">
        <v>113.69459341268499</v>
      </c>
      <c r="X141" s="3">
        <v>320.19834217963819</v>
      </c>
      <c r="Y141" s="3">
        <v>319.19004335181728</v>
      </c>
      <c r="Z141" s="3">
        <v>291.6353710434222</v>
      </c>
      <c r="AA141" s="3">
        <v>273.04902463902874</v>
      </c>
      <c r="AB141" s="21">
        <v>0</v>
      </c>
      <c r="AC141" s="26">
        <f>((Y141*1000)*(O141/100))/VLOOKUP(E141,'Sq Ft lookup'!$C$11:$D$12,2,0)</f>
        <v>0.57827989437945471</v>
      </c>
      <c r="AD141" s="26">
        <f>(100-J141)/100*X141*1000/VLOOKUP(E141,'Sq Ft lookup'!$C$11:$D$12,2,0)</f>
        <v>3.4584925748250677</v>
      </c>
      <c r="AE141" s="26">
        <f>(100-K141)/100*Y141*1000/VLOOKUP(E141,'Sq Ft lookup'!$C$11:$D$12,2,0)</f>
        <v>3.298365330987505</v>
      </c>
    </row>
    <row r="142" spans="1:31">
      <c r="A142" t="s">
        <v>2822</v>
      </c>
      <c r="B142" t="s">
        <v>2588</v>
      </c>
      <c r="C142" t="s">
        <v>35</v>
      </c>
      <c r="D142" t="s">
        <v>2590</v>
      </c>
      <c r="E142" t="s">
        <v>99</v>
      </c>
      <c r="F142">
        <v>1980</v>
      </c>
      <c r="G142" t="s">
        <v>2612</v>
      </c>
      <c r="H142" t="s">
        <v>2592</v>
      </c>
      <c r="I142" t="s">
        <v>63</v>
      </c>
      <c r="J142" s="2">
        <v>44.849548649001036</v>
      </c>
      <c r="K142" s="2">
        <v>48.573729086995598</v>
      </c>
      <c r="L142" s="2">
        <v>89.120051217928193</v>
      </c>
      <c r="M142" s="2">
        <v>89.133223889660911</v>
      </c>
      <c r="N142" s="2">
        <v>0</v>
      </c>
      <c r="O142" s="2">
        <v>19.316346452759962</v>
      </c>
      <c r="P142" s="2">
        <v>0</v>
      </c>
      <c r="Q142" s="2">
        <v>12.103639497904414</v>
      </c>
      <c r="R142" s="3">
        <v>900082.8557565501</v>
      </c>
      <c r="S142" s="3">
        <v>898971.99495158042</v>
      </c>
      <c r="T142" s="3" t="s">
        <v>41</v>
      </c>
      <c r="U142" s="3" t="s">
        <v>41</v>
      </c>
      <c r="V142" s="3">
        <v>97.732310871598202</v>
      </c>
      <c r="W142" s="3">
        <v>97.616834902383005</v>
      </c>
      <c r="X142" s="3">
        <v>292.75901212911288</v>
      </c>
      <c r="Y142" s="3">
        <v>300.42680274442233</v>
      </c>
      <c r="Z142" s="3">
        <v>256.99530978487894</v>
      </c>
      <c r="AA142" s="3">
        <v>259.82075864879192</v>
      </c>
      <c r="AB142" s="21">
        <v>0</v>
      </c>
      <c r="AC142" s="26">
        <f>((Y142*1000)*(O142/100))/VLOOKUP(E142,'Sq Ft lookup'!$C$11:$D$12,2,0)</f>
        <v>1.0826769040123581</v>
      </c>
      <c r="AD142" s="26">
        <f>(100-J142)/100*X142*1000/VLOOKUP(E142,'Sq Ft lookup'!$C$11:$D$12,2,0)</f>
        <v>3.0122745626852905</v>
      </c>
      <c r="AE142" s="26">
        <f>(100-K142)/100*Y142*1000/VLOOKUP(E142,'Sq Ft lookup'!$C$11:$D$12,2,0)</f>
        <v>2.8824309976608951</v>
      </c>
    </row>
    <row r="143" spans="1:31">
      <c r="A143" t="s">
        <v>2823</v>
      </c>
      <c r="B143" t="s">
        <v>2594</v>
      </c>
      <c r="C143" t="s">
        <v>35</v>
      </c>
      <c r="D143" t="s">
        <v>2595</v>
      </c>
      <c r="E143" t="s">
        <v>99</v>
      </c>
      <c r="F143">
        <v>1980</v>
      </c>
      <c r="G143" t="s">
        <v>2612</v>
      </c>
      <c r="H143" t="s">
        <v>2592</v>
      </c>
      <c r="I143" t="s">
        <v>63</v>
      </c>
      <c r="J143" s="2">
        <v>44.849548649001036</v>
      </c>
      <c r="K143" s="2">
        <v>48.508942356995362</v>
      </c>
      <c r="L143" s="2">
        <v>89.120051217928193</v>
      </c>
      <c r="M143" s="2">
        <v>89.131387346733945</v>
      </c>
      <c r="N143" s="2">
        <v>0</v>
      </c>
      <c r="O143" s="2">
        <v>18.644044259571594</v>
      </c>
      <c r="P143" s="2">
        <v>0</v>
      </c>
      <c r="Q143" s="2">
        <v>11.580638743449738</v>
      </c>
      <c r="R143" s="3">
        <v>900082.8557565501</v>
      </c>
      <c r="S143" s="3">
        <v>899137.87285790022</v>
      </c>
      <c r="T143" s="3" t="s">
        <v>41</v>
      </c>
      <c r="U143" s="3" t="s">
        <v>41</v>
      </c>
      <c r="V143" s="3">
        <v>97.732310871598202</v>
      </c>
      <c r="W143" s="3">
        <v>97.633202554378869</v>
      </c>
      <c r="X143" s="3">
        <v>292.75901212911288</v>
      </c>
      <c r="Y143" s="3">
        <v>300.26624151723672</v>
      </c>
      <c r="Z143" s="3">
        <v>256.99530978487894</v>
      </c>
      <c r="AA143" s="3">
        <v>259.63867137665852</v>
      </c>
      <c r="AB143" s="21">
        <v>0</v>
      </c>
      <c r="AC143" s="26">
        <f>((Y143*1000)*(O143/100))/VLOOKUP(E143,'Sq Ft lookup'!$C$11:$D$12,2,0)</f>
        <v>1.0444360254668983</v>
      </c>
      <c r="AD143" s="26">
        <f>(100-J143)/100*X143*1000/VLOOKUP(E143,'Sq Ft lookup'!$C$11:$D$12,2,0)</f>
        <v>3.0122745626852905</v>
      </c>
      <c r="AE143" s="26">
        <f>(100-K143)/100*Y143*1000/VLOOKUP(E143,'Sq Ft lookup'!$C$11:$D$12,2,0)</f>
        <v>2.8845198414575353</v>
      </c>
    </row>
    <row r="144" spans="1:31">
      <c r="A144" t="s">
        <v>2824</v>
      </c>
      <c r="B144" t="s">
        <v>2597</v>
      </c>
      <c r="C144" t="s">
        <v>35</v>
      </c>
      <c r="D144" t="s">
        <v>2598</v>
      </c>
      <c r="E144" t="s">
        <v>99</v>
      </c>
      <c r="F144">
        <v>1980</v>
      </c>
      <c r="G144" t="s">
        <v>2612</v>
      </c>
      <c r="H144" t="s">
        <v>2592</v>
      </c>
      <c r="I144" t="s">
        <v>63</v>
      </c>
      <c r="J144" s="2">
        <v>44.849548649001036</v>
      </c>
      <c r="K144" s="2">
        <v>48.366418576377534</v>
      </c>
      <c r="L144" s="2">
        <v>89.120051217928193</v>
      </c>
      <c r="M144" s="2">
        <v>89.127285617662324</v>
      </c>
      <c r="N144" s="2">
        <v>0</v>
      </c>
      <c r="O144" s="2">
        <v>17.211753061054182</v>
      </c>
      <c r="P144" s="2">
        <v>0</v>
      </c>
      <c r="Q144" s="2">
        <v>10.691681039490451</v>
      </c>
      <c r="R144" s="3">
        <v>900082.8557565501</v>
      </c>
      <c r="S144" s="3">
        <v>899507.32296635816</v>
      </c>
      <c r="T144" s="3" t="s">
        <v>41</v>
      </c>
      <c r="U144" s="3" t="s">
        <v>41</v>
      </c>
      <c r="V144" s="3">
        <v>97.732310871598202</v>
      </c>
      <c r="W144" s="3">
        <v>97.669959438716589</v>
      </c>
      <c r="X144" s="3">
        <v>292.75901212911288</v>
      </c>
      <c r="Y144" s="3">
        <v>300.14763046256968</v>
      </c>
      <c r="Z144" s="3">
        <v>256.99530978487894</v>
      </c>
      <c r="AA144" s="3">
        <v>259.55209361960499</v>
      </c>
      <c r="AB144" s="21">
        <v>0</v>
      </c>
      <c r="AC144" s="26">
        <f>((Y144*1000)*(O144/100))/VLOOKUP(E144,'Sq Ft lookup'!$C$11:$D$12,2,0)</f>
        <v>0.9638184510041593</v>
      </c>
      <c r="AD144" s="26">
        <f>(100-J144)/100*X144*1000/VLOOKUP(E144,'Sq Ft lookup'!$C$11:$D$12,2,0)</f>
        <v>3.0122745626852905</v>
      </c>
      <c r="AE144" s="26">
        <f>(100-K144)/100*Y144*1000/VLOOKUP(E144,'Sq Ft lookup'!$C$11:$D$12,2,0)</f>
        <v>2.8913614023500815</v>
      </c>
    </row>
    <row r="145" spans="1:31">
      <c r="A145" t="s">
        <v>2825</v>
      </c>
      <c r="B145" t="s">
        <v>2600</v>
      </c>
      <c r="C145" t="s">
        <v>35</v>
      </c>
      <c r="D145" t="s">
        <v>2601</v>
      </c>
      <c r="E145" t="s">
        <v>99</v>
      </c>
      <c r="F145">
        <v>1980</v>
      </c>
      <c r="G145" t="s">
        <v>2612</v>
      </c>
      <c r="H145" t="s">
        <v>2592</v>
      </c>
      <c r="I145" t="s">
        <v>63</v>
      </c>
      <c r="J145" s="2">
        <v>44.849548649001036</v>
      </c>
      <c r="K145" s="2">
        <v>48.05282928786103</v>
      </c>
      <c r="L145" s="2">
        <v>89.120051217928193</v>
      </c>
      <c r="M145" s="2">
        <v>89.118602526064777</v>
      </c>
      <c r="N145" s="2">
        <v>0</v>
      </c>
      <c r="O145" s="2">
        <v>15.050236201673162</v>
      </c>
      <c r="P145" s="2">
        <v>0</v>
      </c>
      <c r="Q145" s="2">
        <v>9.2603795315830553</v>
      </c>
      <c r="R145" s="3">
        <v>900082.8557565501</v>
      </c>
      <c r="S145" s="3">
        <v>900312.09095748386</v>
      </c>
      <c r="T145" s="3" t="s">
        <v>41</v>
      </c>
      <c r="U145" s="3" t="s">
        <v>41</v>
      </c>
      <c r="V145" s="3">
        <v>97.732310871598202</v>
      </c>
      <c r="W145" s="3">
        <v>97.747756446187239</v>
      </c>
      <c r="X145" s="3">
        <v>292.75901212911288</v>
      </c>
      <c r="Y145" s="3">
        <v>299.91955698175616</v>
      </c>
      <c r="Z145" s="3">
        <v>256.99530978487894</v>
      </c>
      <c r="AA145" s="3">
        <v>259.36625247102609</v>
      </c>
      <c r="AB145" s="21">
        <v>0</v>
      </c>
      <c r="AC145" s="26">
        <f>((Y145*1000)*(O145/100))/VLOOKUP(E145,'Sq Ft lookup'!$C$11:$D$12,2,0)</f>
        <v>0.8421380921784708</v>
      </c>
      <c r="AD145" s="26">
        <f>(100-J145)/100*X145*1000/VLOOKUP(E145,'Sq Ft lookup'!$C$11:$D$12,2,0)</f>
        <v>3.0122745626852905</v>
      </c>
      <c r="AE145" s="26">
        <f>(100-K145)/100*Y145*1000/VLOOKUP(E145,'Sq Ft lookup'!$C$11:$D$12,2,0)</f>
        <v>2.9067112735896226</v>
      </c>
    </row>
    <row r="146" spans="1:31">
      <c r="A146" t="s">
        <v>2826</v>
      </c>
      <c r="B146" t="s">
        <v>2603</v>
      </c>
      <c r="C146" t="s">
        <v>35</v>
      </c>
      <c r="D146" t="s">
        <v>2604</v>
      </c>
      <c r="E146" t="s">
        <v>99</v>
      </c>
      <c r="F146">
        <v>1980</v>
      </c>
      <c r="G146" t="s">
        <v>2612</v>
      </c>
      <c r="H146" t="s">
        <v>2592</v>
      </c>
      <c r="I146" t="s">
        <v>63</v>
      </c>
      <c r="J146" s="2">
        <v>44.849548649001036</v>
      </c>
      <c r="K146" s="2">
        <v>47.446833803253675</v>
      </c>
      <c r="L146" s="2">
        <v>89.120051217928193</v>
      </c>
      <c r="M146" s="2">
        <v>89.100117998699218</v>
      </c>
      <c r="N146" s="2">
        <v>0</v>
      </c>
      <c r="O146" s="2">
        <v>11.406341213974104</v>
      </c>
      <c r="P146" s="2">
        <v>0</v>
      </c>
      <c r="Q146" s="2">
        <v>7.1365647072675227</v>
      </c>
      <c r="R146" s="3">
        <v>900082.8557565501</v>
      </c>
      <c r="S146" s="3">
        <v>902008.14846233069</v>
      </c>
      <c r="T146" s="3" t="s">
        <v>41</v>
      </c>
      <c r="U146" s="3" t="s">
        <v>41</v>
      </c>
      <c r="V146" s="3">
        <v>97.732310871598202</v>
      </c>
      <c r="W146" s="3">
        <v>97.913347283339178</v>
      </c>
      <c r="X146" s="3">
        <v>292.75901212911288</v>
      </c>
      <c r="Y146" s="3">
        <v>299.27653054572221</v>
      </c>
      <c r="Z146" s="3">
        <v>256.99530978487894</v>
      </c>
      <c r="AA146" s="3">
        <v>258.74727890201922</v>
      </c>
      <c r="AB146" s="21">
        <v>0</v>
      </c>
      <c r="AC146" s="26">
        <f>((Y146*1000)*(O146/100))/VLOOKUP(E146,'Sq Ft lookup'!$C$11:$D$12,2,0)</f>
        <v>0.63687504192889011</v>
      </c>
      <c r="AD146" s="26">
        <f>(100-J146)/100*X146*1000/VLOOKUP(E146,'Sq Ft lookup'!$C$11:$D$12,2,0)</f>
        <v>3.0122745626852905</v>
      </c>
      <c r="AE146" s="26">
        <f>(100-K146)/100*Y146*1000/VLOOKUP(E146,'Sq Ft lookup'!$C$11:$D$12,2,0)</f>
        <v>2.9343151583124945</v>
      </c>
    </row>
    <row r="147" spans="1:31">
      <c r="A147" t="s">
        <v>2827</v>
      </c>
      <c r="B147" t="s">
        <v>2606</v>
      </c>
      <c r="C147" t="s">
        <v>35</v>
      </c>
      <c r="D147" t="s">
        <v>2607</v>
      </c>
      <c r="E147" t="s">
        <v>99</v>
      </c>
      <c r="F147">
        <v>1980</v>
      </c>
      <c r="G147" t="s">
        <v>2612</v>
      </c>
      <c r="H147" t="s">
        <v>2592</v>
      </c>
      <c r="I147" t="s">
        <v>63</v>
      </c>
      <c r="J147" s="2">
        <v>44.849548649001036</v>
      </c>
      <c r="K147" s="2">
        <v>48.605265568582482</v>
      </c>
      <c r="L147" s="2">
        <v>89.120051217928193</v>
      </c>
      <c r="M147" s="2">
        <v>89.260978467357177</v>
      </c>
      <c r="N147" s="2">
        <v>0</v>
      </c>
      <c r="O147" s="2">
        <v>18.16165466128281</v>
      </c>
      <c r="P147" s="2">
        <v>0</v>
      </c>
      <c r="Q147" s="2">
        <v>10.625893756342409</v>
      </c>
      <c r="R147" s="3">
        <v>900082.8557565501</v>
      </c>
      <c r="S147" s="3">
        <v>887421.79511475586</v>
      </c>
      <c r="T147" s="3" t="s">
        <v>41</v>
      </c>
      <c r="U147" s="3" t="s">
        <v>41</v>
      </c>
      <c r="V147" s="3">
        <v>97.732310871598202</v>
      </c>
      <c r="W147" s="3">
        <v>96.466315411927866</v>
      </c>
      <c r="X147" s="3">
        <v>292.75901212911288</v>
      </c>
      <c r="Y147" s="3">
        <v>285.9357620581842</v>
      </c>
      <c r="Z147" s="3">
        <v>256.99530978487894</v>
      </c>
      <c r="AA147" s="3">
        <v>233.37396563741328</v>
      </c>
      <c r="AB147" s="21">
        <v>0</v>
      </c>
      <c r="AC147" s="26">
        <f>((Y147*1000)*(O147/100))/VLOOKUP(E147,'Sq Ft lookup'!$C$11:$D$12,2,0)</f>
        <v>0.96885570257676756</v>
      </c>
      <c r="AD147" s="26">
        <f>(100-J147)/100*X147*1000/VLOOKUP(E147,'Sq Ft lookup'!$C$11:$D$12,2,0)</f>
        <v>3.0122745626852905</v>
      </c>
      <c r="AE147" s="26">
        <f>(100-K147)/100*Y147*1000/VLOOKUP(E147,'Sq Ft lookup'!$C$11:$D$12,2,0)</f>
        <v>2.7417150289972696</v>
      </c>
    </row>
    <row r="148" spans="1:31">
      <c r="A148" t="s">
        <v>2828</v>
      </c>
      <c r="B148" t="s">
        <v>2609</v>
      </c>
      <c r="C148" t="s">
        <v>35</v>
      </c>
      <c r="D148" t="s">
        <v>2610</v>
      </c>
      <c r="E148" t="s">
        <v>99</v>
      </c>
      <c r="F148">
        <v>1980</v>
      </c>
      <c r="G148" t="s">
        <v>2612</v>
      </c>
      <c r="H148" t="s">
        <v>2592</v>
      </c>
      <c r="I148" t="s">
        <v>63</v>
      </c>
      <c r="J148" s="2">
        <v>44.849548649001036</v>
      </c>
      <c r="K148" s="2">
        <v>47.398401448580309</v>
      </c>
      <c r="L148" s="2">
        <v>89.120051217928193</v>
      </c>
      <c r="M148" s="2">
        <v>89.224710854621506</v>
      </c>
      <c r="N148" s="2">
        <v>0</v>
      </c>
      <c r="O148" s="2">
        <v>10.221515627288433</v>
      </c>
      <c r="P148" s="2">
        <v>0</v>
      </c>
      <c r="Q148" s="2">
        <v>6.1169075662773329</v>
      </c>
      <c r="R148" s="3">
        <v>900082.8557565501</v>
      </c>
      <c r="S148" s="3">
        <v>890814.04691962607</v>
      </c>
      <c r="T148" s="3" t="s">
        <v>41</v>
      </c>
      <c r="U148" s="3" t="s">
        <v>41</v>
      </c>
      <c r="V148" s="3">
        <v>97.732310871598202</v>
      </c>
      <c r="W148" s="3">
        <v>96.792077741592195</v>
      </c>
      <c r="X148" s="3">
        <v>292.75901212911288</v>
      </c>
      <c r="Y148" s="3">
        <v>285.96422624279876</v>
      </c>
      <c r="Z148" s="3">
        <v>256.99530978487894</v>
      </c>
      <c r="AA148" s="3">
        <v>236.93194952325706</v>
      </c>
      <c r="AB148" s="21">
        <v>0</v>
      </c>
      <c r="AC148" s="26">
        <f>((Y148*1000)*(O148/100))/VLOOKUP(E148,'Sq Ft lookup'!$C$11:$D$12,2,0)</f>
        <v>0.54533354615414409</v>
      </c>
      <c r="AD148" s="26">
        <f>(100-J148)/100*X148*1000/VLOOKUP(E148,'Sq Ft lookup'!$C$11:$D$12,2,0)</f>
        <v>3.0122745626852905</v>
      </c>
      <c r="AE148" s="26">
        <f>(100-K148)/100*Y148*1000/VLOOKUP(E148,'Sq Ft lookup'!$C$11:$D$12,2,0)</f>
        <v>2.8063760128528092</v>
      </c>
    </row>
    <row r="149" spans="1:31">
      <c r="A149" t="s">
        <v>2829</v>
      </c>
      <c r="B149" t="s">
        <v>2743</v>
      </c>
      <c r="C149" t="s">
        <v>35</v>
      </c>
      <c r="D149" t="s">
        <v>2744</v>
      </c>
      <c r="E149" t="s">
        <v>99</v>
      </c>
      <c r="F149">
        <v>1980</v>
      </c>
      <c r="G149" t="s">
        <v>75</v>
      </c>
      <c r="H149" t="s">
        <v>2592</v>
      </c>
      <c r="I149" t="s">
        <v>77</v>
      </c>
      <c r="J149" s="2">
        <v>51.010986544833429</v>
      </c>
      <c r="K149" s="2">
        <v>54.357880397840376</v>
      </c>
      <c r="L149" s="2">
        <v>82.395278216703645</v>
      </c>
      <c r="M149" s="2">
        <v>82.154940113361548</v>
      </c>
      <c r="N149" s="2">
        <v>0</v>
      </c>
      <c r="O149" s="2">
        <v>14.380168969414253</v>
      </c>
      <c r="P149" s="2">
        <v>0</v>
      </c>
      <c r="Q149" s="2">
        <v>9.5120975860847441</v>
      </c>
      <c r="R149" s="3">
        <v>1095994.3114152816</v>
      </c>
      <c r="S149" s="3">
        <v>1114445.9827526885</v>
      </c>
      <c r="T149" s="3" t="s">
        <v>41</v>
      </c>
      <c r="U149" s="3" t="s">
        <v>41</v>
      </c>
      <c r="V149" s="3">
        <v>464.03990285556142</v>
      </c>
      <c r="W149" s="3">
        <v>470.37488947815251</v>
      </c>
      <c r="X149" s="3">
        <v>367.14473122290667</v>
      </c>
      <c r="Y149" s="3">
        <v>367.49282945577852</v>
      </c>
      <c r="Z149" s="3">
        <v>325.00666089421657</v>
      </c>
      <c r="AA149" s="3">
        <v>352.7731313552689</v>
      </c>
      <c r="AB149" s="21">
        <v>0</v>
      </c>
      <c r="AC149" s="26">
        <f>((Y149*1000)*(O149/100))/VLOOKUP(E149,'Sq Ft lookup'!$C$11:$D$12,2,0)</f>
        <v>0.98593451168325197</v>
      </c>
      <c r="AD149" s="26">
        <f>(100-J149)/100*X149*1000/VLOOKUP(E149,'Sq Ft lookup'!$C$11:$D$12,2,0)</f>
        <v>3.3556078690060613</v>
      </c>
      <c r="AE149" s="26">
        <f>(100-K149)/100*Y149*1000/VLOOKUP(E149,'Sq Ft lookup'!$C$11:$D$12,2,0)</f>
        <v>3.1293193423426668</v>
      </c>
    </row>
    <row r="150" spans="1:31">
      <c r="A150" t="s">
        <v>2830</v>
      </c>
      <c r="B150" t="s">
        <v>2746</v>
      </c>
      <c r="C150" t="s">
        <v>35</v>
      </c>
      <c r="D150" t="s">
        <v>2747</v>
      </c>
      <c r="E150" t="s">
        <v>99</v>
      </c>
      <c r="F150">
        <v>1980</v>
      </c>
      <c r="G150" t="s">
        <v>75</v>
      </c>
      <c r="H150" t="s">
        <v>2592</v>
      </c>
      <c r="I150" t="s">
        <v>77</v>
      </c>
      <c r="J150" s="2">
        <v>51.010986544833429</v>
      </c>
      <c r="K150" s="2">
        <v>54.34544678190386</v>
      </c>
      <c r="L150" s="2">
        <v>82.395278216703645</v>
      </c>
      <c r="M150" s="2">
        <v>82.155070098168565</v>
      </c>
      <c r="N150" s="2">
        <v>0</v>
      </c>
      <c r="O150" s="2">
        <v>14.336601627141384</v>
      </c>
      <c r="P150" s="2">
        <v>0</v>
      </c>
      <c r="Q150" s="2">
        <v>9.3600585053906169</v>
      </c>
      <c r="R150" s="3">
        <v>1095994.3114152816</v>
      </c>
      <c r="S150" s="3">
        <v>1114449.1939099457</v>
      </c>
      <c r="T150" s="3" t="s">
        <v>41</v>
      </c>
      <c r="U150" s="3" t="s">
        <v>41</v>
      </c>
      <c r="V150" s="3">
        <v>464.03990285556142</v>
      </c>
      <c r="W150" s="3">
        <v>470.37146334564488</v>
      </c>
      <c r="X150" s="3">
        <v>367.14473122290667</v>
      </c>
      <c r="Y150" s="3">
        <v>367.49181394389751</v>
      </c>
      <c r="Z150" s="3">
        <v>325.00666089421657</v>
      </c>
      <c r="AA150" s="3">
        <v>352.75942136516397</v>
      </c>
      <c r="AB150" s="21">
        <v>0</v>
      </c>
      <c r="AC150" s="26">
        <f>((Y150*1000)*(O150/100))/VLOOKUP(E150,'Sq Ft lookup'!$C$11:$D$12,2,0)</f>
        <v>0.98294472719201864</v>
      </c>
      <c r="AD150" s="26">
        <f>(100-J150)/100*X150*1000/VLOOKUP(E150,'Sq Ft lookup'!$C$11:$D$12,2,0)</f>
        <v>3.3556078690060613</v>
      </c>
      <c r="AE150" s="26">
        <f>(100-K150)/100*Y150*1000/VLOOKUP(E150,'Sq Ft lookup'!$C$11:$D$12,2,0)</f>
        <v>3.1301631673351404</v>
      </c>
    </row>
    <row r="151" spans="1:31">
      <c r="A151" t="s">
        <v>2831</v>
      </c>
      <c r="B151" t="s">
        <v>2749</v>
      </c>
      <c r="C151" t="s">
        <v>35</v>
      </c>
      <c r="D151" t="s">
        <v>2750</v>
      </c>
      <c r="E151" t="s">
        <v>99</v>
      </c>
      <c r="F151">
        <v>1980</v>
      </c>
      <c r="G151" t="s">
        <v>75</v>
      </c>
      <c r="H151" t="s">
        <v>2592</v>
      </c>
      <c r="I151" t="s">
        <v>77</v>
      </c>
      <c r="J151" s="2">
        <v>51.010986544833429</v>
      </c>
      <c r="K151" s="2">
        <v>54.288776936607285</v>
      </c>
      <c r="L151" s="2">
        <v>82.395278216703645</v>
      </c>
      <c r="M151" s="2">
        <v>82.154476258386637</v>
      </c>
      <c r="N151" s="2">
        <v>0</v>
      </c>
      <c r="O151" s="2">
        <v>13.931224823871439</v>
      </c>
      <c r="P151" s="2">
        <v>0</v>
      </c>
      <c r="Q151" s="2">
        <v>8.8952500323773886</v>
      </c>
      <c r="R151" s="3">
        <v>1095994.3114152816</v>
      </c>
      <c r="S151" s="3">
        <v>1114528.4740088957</v>
      </c>
      <c r="T151" s="3" t="s">
        <v>41</v>
      </c>
      <c r="U151" s="3" t="s">
        <v>41</v>
      </c>
      <c r="V151" s="3">
        <v>464.03990285556142</v>
      </c>
      <c r="W151" s="3">
        <v>470.38711574247424</v>
      </c>
      <c r="X151" s="3">
        <v>367.14473122290667</v>
      </c>
      <c r="Y151" s="3">
        <v>367.49147988751537</v>
      </c>
      <c r="Z151" s="3">
        <v>325.00666089421657</v>
      </c>
      <c r="AA151" s="3">
        <v>352.70649725241276</v>
      </c>
      <c r="AB151" s="21">
        <v>0</v>
      </c>
      <c r="AC151" s="26">
        <f>((Y151*1000)*(O151/100))/VLOOKUP(E151,'Sq Ft lookup'!$C$11:$D$12,2,0)</f>
        <v>0.95515045283026223</v>
      </c>
      <c r="AD151" s="26">
        <f>(100-J151)/100*X151*1000/VLOOKUP(E151,'Sq Ft lookup'!$C$11:$D$12,2,0)</f>
        <v>3.3556078690060613</v>
      </c>
      <c r="AE151" s="26">
        <f>(100-K151)/100*Y151*1000/VLOOKUP(E151,'Sq Ft lookup'!$C$11:$D$12,2,0)</f>
        <v>3.1340457110139015</v>
      </c>
    </row>
    <row r="152" spans="1:31">
      <c r="A152" t="s">
        <v>2832</v>
      </c>
      <c r="B152" t="s">
        <v>2752</v>
      </c>
      <c r="C152" t="s">
        <v>35</v>
      </c>
      <c r="D152" t="s">
        <v>2753</v>
      </c>
      <c r="E152" t="s">
        <v>99</v>
      </c>
      <c r="F152">
        <v>1980</v>
      </c>
      <c r="G152" t="s">
        <v>75</v>
      </c>
      <c r="H152" t="s">
        <v>2592</v>
      </c>
      <c r="I152" t="s">
        <v>77</v>
      </c>
      <c r="J152" s="2">
        <v>51.010986544833429</v>
      </c>
      <c r="K152" s="2">
        <v>54.168936027588209</v>
      </c>
      <c r="L152" s="2">
        <v>82.395278216703645</v>
      </c>
      <c r="M152" s="2">
        <v>82.151698444638527</v>
      </c>
      <c r="N152" s="2">
        <v>0</v>
      </c>
      <c r="O152" s="2">
        <v>12.61710178568517</v>
      </c>
      <c r="P152" s="2">
        <v>0</v>
      </c>
      <c r="Q152" s="2">
        <v>7.8966749114706554</v>
      </c>
      <c r="R152" s="3">
        <v>1095994.3114152816</v>
      </c>
      <c r="S152" s="3">
        <v>1114812.0752795923</v>
      </c>
      <c r="T152" s="3" t="s">
        <v>41</v>
      </c>
      <c r="U152" s="3" t="s">
        <v>41</v>
      </c>
      <c r="V152" s="3">
        <v>464.03990285556142</v>
      </c>
      <c r="W152" s="3">
        <v>470.46033320688116</v>
      </c>
      <c r="X152" s="3">
        <v>367.14473122290667</v>
      </c>
      <c r="Y152" s="3">
        <v>367.4811298342662</v>
      </c>
      <c r="Z152" s="3">
        <v>325.00666089421657</v>
      </c>
      <c r="AA152" s="3">
        <v>352.60068603691855</v>
      </c>
      <c r="AB152" s="21">
        <v>0</v>
      </c>
      <c r="AC152" s="26">
        <f>((Y152*1000)*(O152/100))/VLOOKUP(E152,'Sq Ft lookup'!$C$11:$D$12,2,0)</f>
        <v>0.86502739168610521</v>
      </c>
      <c r="AD152" s="26">
        <f>(100-J152)/100*X152*1000/VLOOKUP(E152,'Sq Ft lookup'!$C$11:$D$12,2,0)</f>
        <v>3.3556078690060613</v>
      </c>
      <c r="AE152" s="26">
        <f>(100-K152)/100*Y152*1000/VLOOKUP(E152,'Sq Ft lookup'!$C$11:$D$12,2,0)</f>
        <v>3.1421737257627638</v>
      </c>
    </row>
    <row r="153" spans="1:31">
      <c r="A153" t="s">
        <v>2833</v>
      </c>
      <c r="B153" t="s">
        <v>2755</v>
      </c>
      <c r="C153" t="s">
        <v>35</v>
      </c>
      <c r="D153" t="s">
        <v>2756</v>
      </c>
      <c r="E153" t="s">
        <v>99</v>
      </c>
      <c r="F153">
        <v>1980</v>
      </c>
      <c r="G153" t="s">
        <v>75</v>
      </c>
      <c r="H153" t="s">
        <v>2592</v>
      </c>
      <c r="I153" t="s">
        <v>77</v>
      </c>
      <c r="J153" s="2">
        <v>51.010986544833429</v>
      </c>
      <c r="K153" s="2">
        <v>53.789578923757276</v>
      </c>
      <c r="L153" s="2">
        <v>82.395278216703645</v>
      </c>
      <c r="M153" s="2">
        <v>82.141806778059021</v>
      </c>
      <c r="N153" s="2">
        <v>0</v>
      </c>
      <c r="O153" s="2">
        <v>10.185351900921564</v>
      </c>
      <c r="P153" s="2">
        <v>0</v>
      </c>
      <c r="Q153" s="2">
        <v>6.6156249748257903</v>
      </c>
      <c r="R153" s="3">
        <v>1095994.3114152816</v>
      </c>
      <c r="S153" s="3">
        <v>1115697.767148467</v>
      </c>
      <c r="T153" s="3" t="s">
        <v>41</v>
      </c>
      <c r="U153" s="3" t="s">
        <v>41</v>
      </c>
      <c r="V153" s="3">
        <v>464.03990285556142</v>
      </c>
      <c r="W153" s="3">
        <v>470.72105721914164</v>
      </c>
      <c r="X153" s="3">
        <v>367.14473122290667</v>
      </c>
      <c r="Y153" s="3">
        <v>367.46430977554945</v>
      </c>
      <c r="Z153" s="3">
        <v>325.00666089421657</v>
      </c>
      <c r="AA153" s="3">
        <v>352.37379446384705</v>
      </c>
      <c r="AB153" s="21">
        <v>0</v>
      </c>
      <c r="AC153" s="26">
        <f>((Y153*1000)*(O153/100))/VLOOKUP(E153,'Sq Ft lookup'!$C$11:$D$12,2,0)</f>
        <v>0.69827487053978032</v>
      </c>
      <c r="AD153" s="26">
        <f>(100-J153)/100*X153*1000/VLOOKUP(E153,'Sq Ft lookup'!$C$11:$D$12,2,0)</f>
        <v>3.3556078690060613</v>
      </c>
      <c r="AE153" s="26">
        <f>(100-K153)/100*Y153*1000/VLOOKUP(E153,'Sq Ft lookup'!$C$11:$D$12,2,0)</f>
        <v>3.1680374039587758</v>
      </c>
    </row>
    <row r="154" spans="1:31">
      <c r="A154" t="s">
        <v>2834</v>
      </c>
      <c r="B154" t="s">
        <v>2758</v>
      </c>
      <c r="C154" t="s">
        <v>2835</v>
      </c>
      <c r="D154" t="s">
        <v>2759</v>
      </c>
      <c r="E154" t="s">
        <v>99</v>
      </c>
      <c r="F154">
        <v>1980</v>
      </c>
      <c r="G154" t="s">
        <v>75</v>
      </c>
      <c r="H154" t="s">
        <v>2592</v>
      </c>
      <c r="I154" t="s">
        <v>77</v>
      </c>
      <c r="J154" s="2">
        <v>51.010986544833429</v>
      </c>
      <c r="K154" s="2">
        <v>54.34201731621657</v>
      </c>
      <c r="L154" s="2">
        <v>82.395278216703645</v>
      </c>
      <c r="M154" s="2">
        <v>82.275327354976739</v>
      </c>
      <c r="N154" s="2">
        <v>0</v>
      </c>
      <c r="O154" s="2">
        <v>14.801292238510571</v>
      </c>
      <c r="P154" s="2">
        <v>0</v>
      </c>
      <c r="Q154" s="2">
        <v>9.6435655766242014</v>
      </c>
      <c r="R154" s="3">
        <v>1095994.3114152816</v>
      </c>
      <c r="S154" s="3">
        <v>1104967.9445190951</v>
      </c>
      <c r="T154" s="3" t="s">
        <v>41</v>
      </c>
      <c r="U154" s="3" t="s">
        <v>41</v>
      </c>
      <c r="V154" s="3">
        <v>464.03990285556142</v>
      </c>
      <c r="W154" s="3">
        <v>467.2016576585649</v>
      </c>
      <c r="X154" s="3">
        <v>367.14473122290667</v>
      </c>
      <c r="Y154" s="3">
        <v>367.2059628511613</v>
      </c>
      <c r="Z154" s="3">
        <v>325.00666089421657</v>
      </c>
      <c r="AA154" s="3">
        <v>342.14341257796644</v>
      </c>
      <c r="AB154" s="21">
        <v>0</v>
      </c>
      <c r="AC154" s="26">
        <f>((Y154*1000)*(O154/100))/VLOOKUP(E154,'Sq Ft lookup'!$C$11:$D$12,2,0)</f>
        <v>1.0140154417693461</v>
      </c>
      <c r="AD154" s="26">
        <f>(100-J154)/100*X154*1000/VLOOKUP(E154,'Sq Ft lookup'!$C$11:$D$12,2,0)</f>
        <v>3.3556078690060613</v>
      </c>
      <c r="AE154" s="26">
        <f>(100-K154)/100*Y154*1000/VLOOKUP(E154,'Sq Ft lookup'!$C$11:$D$12,2,0)</f>
        <v>3.1279633382911096</v>
      </c>
    </row>
    <row r="155" spans="1:31">
      <c r="A155" t="s">
        <v>2836</v>
      </c>
      <c r="B155" t="s">
        <v>2761</v>
      </c>
      <c r="C155" t="s">
        <v>2835</v>
      </c>
      <c r="D155" t="s">
        <v>2762</v>
      </c>
      <c r="E155" t="s">
        <v>99</v>
      </c>
      <c r="F155">
        <v>1980</v>
      </c>
      <c r="G155" t="s">
        <v>75</v>
      </c>
      <c r="H155" t="s">
        <v>2592</v>
      </c>
      <c r="I155" t="s">
        <v>77</v>
      </c>
      <c r="J155" s="2">
        <v>51.010986544833429</v>
      </c>
      <c r="K155" s="2">
        <v>54.327445126368488</v>
      </c>
      <c r="L155" s="2">
        <v>82.395278216703645</v>
      </c>
      <c r="M155" s="2">
        <v>82.274680422119502</v>
      </c>
      <c r="N155" s="2">
        <v>0</v>
      </c>
      <c r="O155" s="2">
        <v>14.741356530492485</v>
      </c>
      <c r="P155" s="2">
        <v>0</v>
      </c>
      <c r="Q155" s="2">
        <v>9.4825083648175994</v>
      </c>
      <c r="R155" s="3">
        <v>1095994.3114152816</v>
      </c>
      <c r="S155" s="3">
        <v>1105011.0397572345</v>
      </c>
      <c r="T155" s="3" t="s">
        <v>41</v>
      </c>
      <c r="U155" s="3" t="s">
        <v>41</v>
      </c>
      <c r="V155" s="3">
        <v>464.03990285556142</v>
      </c>
      <c r="W155" s="3">
        <v>467.21870947979409</v>
      </c>
      <c r="X155" s="3">
        <v>367.14473122290667</v>
      </c>
      <c r="Y155" s="3">
        <v>367.20600784147064</v>
      </c>
      <c r="Z155" s="3">
        <v>325.00666089421657</v>
      </c>
      <c r="AA155" s="3">
        <v>342.10926477792839</v>
      </c>
      <c r="AB155" s="21">
        <v>0</v>
      </c>
      <c r="AC155" s="26">
        <f>((Y155*1000)*(O155/100))/VLOOKUP(E155,'Sq Ft lookup'!$C$11:$D$12,2,0)</f>
        <v>1.0099094555466304</v>
      </c>
      <c r="AD155" s="26">
        <f>(100-J155)/100*X155*1000/VLOOKUP(E155,'Sq Ft lookup'!$C$11:$D$12,2,0)</f>
        <v>3.3556078690060613</v>
      </c>
      <c r="AE155" s="26">
        <f>(100-K155)/100*Y155*1000/VLOOKUP(E155,'Sq Ft lookup'!$C$11:$D$12,2,0)</f>
        <v>3.1289620416169273</v>
      </c>
    </row>
    <row r="156" spans="1:31">
      <c r="A156" t="s">
        <v>2837</v>
      </c>
      <c r="B156" t="s">
        <v>2764</v>
      </c>
      <c r="C156" t="s">
        <v>2835</v>
      </c>
      <c r="D156" t="s">
        <v>2765</v>
      </c>
      <c r="E156" t="s">
        <v>99</v>
      </c>
      <c r="F156">
        <v>1980</v>
      </c>
      <c r="G156" t="s">
        <v>75</v>
      </c>
      <c r="H156" t="s">
        <v>2592</v>
      </c>
      <c r="I156" t="s">
        <v>77</v>
      </c>
      <c r="J156" s="2">
        <v>51.010986544833429</v>
      </c>
      <c r="K156" s="2">
        <v>54.259849795572549</v>
      </c>
      <c r="L156" s="2">
        <v>82.395278216703645</v>
      </c>
      <c r="M156" s="2">
        <v>82.273462489871235</v>
      </c>
      <c r="N156" s="2">
        <v>0</v>
      </c>
      <c r="O156" s="2">
        <v>14.226042841280067</v>
      </c>
      <c r="P156" s="2">
        <v>0</v>
      </c>
      <c r="Q156" s="2">
        <v>8.9279862498667963</v>
      </c>
      <c r="R156" s="3">
        <v>1095994.3114152816</v>
      </c>
      <c r="S156" s="3">
        <v>1105126.7214104952</v>
      </c>
      <c r="T156" s="3" t="s">
        <v>41</v>
      </c>
      <c r="U156" s="3" t="s">
        <v>41</v>
      </c>
      <c r="V156" s="3">
        <v>464.03990285556142</v>
      </c>
      <c r="W156" s="3">
        <v>467.25081167206628</v>
      </c>
      <c r="X156" s="3">
        <v>367.14473122290667</v>
      </c>
      <c r="Y156" s="3">
        <v>367.20641065602189</v>
      </c>
      <c r="Z156" s="3">
        <v>325.00666089421657</v>
      </c>
      <c r="AA156" s="3">
        <v>342.0077909523614</v>
      </c>
      <c r="AB156" s="21">
        <v>0</v>
      </c>
      <c r="AC156" s="26">
        <f>((Y156*1000)*(O156/100))/VLOOKUP(E156,'Sq Ft lookup'!$C$11:$D$12,2,0)</f>
        <v>0.97460711372859121</v>
      </c>
      <c r="AD156" s="26">
        <f>(100-J156)/100*X156*1000/VLOOKUP(E156,'Sq Ft lookup'!$C$11:$D$12,2,0)</f>
        <v>3.3556078690060613</v>
      </c>
      <c r="AE156" s="26">
        <f>(100-K156)/100*Y156*1000/VLOOKUP(E156,'Sq Ft lookup'!$C$11:$D$12,2,0)</f>
        <v>3.1335963394468491</v>
      </c>
    </row>
    <row r="157" spans="1:31">
      <c r="A157" t="s">
        <v>2838</v>
      </c>
      <c r="B157" t="s">
        <v>2767</v>
      </c>
      <c r="C157" t="s">
        <v>2835</v>
      </c>
      <c r="D157" t="s">
        <v>2768</v>
      </c>
      <c r="E157" t="s">
        <v>99</v>
      </c>
      <c r="F157">
        <v>1980</v>
      </c>
      <c r="G157" t="s">
        <v>75</v>
      </c>
      <c r="H157" t="s">
        <v>2592</v>
      </c>
      <c r="I157" t="s">
        <v>77</v>
      </c>
      <c r="J157" s="2">
        <v>51.010986544833429</v>
      </c>
      <c r="K157" s="2">
        <v>54.123770225060873</v>
      </c>
      <c r="L157" s="2">
        <v>82.395278216703645</v>
      </c>
      <c r="M157" s="2">
        <v>82.269868798825257</v>
      </c>
      <c r="N157" s="2">
        <v>0</v>
      </c>
      <c r="O157" s="2">
        <v>12.853975900107201</v>
      </c>
      <c r="P157" s="2">
        <v>0</v>
      </c>
      <c r="Q157" s="2">
        <v>7.9006857875616632</v>
      </c>
      <c r="R157" s="3">
        <v>1095994.3114152816</v>
      </c>
      <c r="S157" s="3">
        <v>1105486.2876488289</v>
      </c>
      <c r="T157" s="3" t="s">
        <v>41</v>
      </c>
      <c r="U157" s="3" t="s">
        <v>41</v>
      </c>
      <c r="V157" s="3">
        <v>464.03990285556142</v>
      </c>
      <c r="W157" s="3">
        <v>467.34553398612866</v>
      </c>
      <c r="X157" s="3">
        <v>367.14473122290667</v>
      </c>
      <c r="Y157" s="3">
        <v>367.20618001959576</v>
      </c>
      <c r="Z157" s="3">
        <v>325.00666089421657</v>
      </c>
      <c r="AA157" s="3">
        <v>341.78782038675757</v>
      </c>
      <c r="AB157" s="21">
        <v>0</v>
      </c>
      <c r="AC157" s="26">
        <f>((Y157*1000)*(O157/100))/VLOOKUP(E157,'Sq Ft lookup'!$C$11:$D$12,2,0)</f>
        <v>0.88060809483998337</v>
      </c>
      <c r="AD157" s="26">
        <f>(100-J157)/100*X157*1000/VLOOKUP(E157,'Sq Ft lookup'!$C$11:$D$12,2,0)</f>
        <v>3.3556078690060613</v>
      </c>
      <c r="AE157" s="26">
        <f>(100-K157)/100*Y157*1000/VLOOKUP(E157,'Sq Ft lookup'!$C$11:$D$12,2,0)</f>
        <v>3.1429169942829542</v>
      </c>
    </row>
    <row r="158" spans="1:31">
      <c r="A158" t="s">
        <v>2839</v>
      </c>
      <c r="B158" t="s">
        <v>2770</v>
      </c>
      <c r="C158" t="s">
        <v>2835</v>
      </c>
      <c r="D158" t="s">
        <v>2771</v>
      </c>
      <c r="E158" t="s">
        <v>99</v>
      </c>
      <c r="F158">
        <v>1980</v>
      </c>
      <c r="G158" t="s">
        <v>75</v>
      </c>
      <c r="H158" t="s">
        <v>2592</v>
      </c>
      <c r="I158" t="s">
        <v>77</v>
      </c>
      <c r="J158" s="2">
        <v>51.010986544833429</v>
      </c>
      <c r="K158" s="2">
        <v>53.699868845583374</v>
      </c>
      <c r="L158" s="2">
        <v>82.395278216703645</v>
      </c>
      <c r="M158" s="2">
        <v>82.257891005012041</v>
      </c>
      <c r="N158" s="2">
        <v>0</v>
      </c>
      <c r="O158" s="2">
        <v>10.212406029665711</v>
      </c>
      <c r="P158" s="2">
        <v>0</v>
      </c>
      <c r="Q158" s="2">
        <v>6.4917667585118588</v>
      </c>
      <c r="R158" s="3">
        <v>1095994.3114152816</v>
      </c>
      <c r="S158" s="3">
        <v>1106520.908575299</v>
      </c>
      <c r="T158" s="3" t="s">
        <v>41</v>
      </c>
      <c r="U158" s="3" t="s">
        <v>41</v>
      </c>
      <c r="V158" s="3">
        <v>464.03990285556142</v>
      </c>
      <c r="W158" s="3">
        <v>467.6612440270867</v>
      </c>
      <c r="X158" s="3">
        <v>367.14473122290667</v>
      </c>
      <c r="Y158" s="3">
        <v>367.20649635247855</v>
      </c>
      <c r="Z158" s="3">
        <v>325.00666089421657</v>
      </c>
      <c r="AA158" s="3">
        <v>341.37231119060596</v>
      </c>
      <c r="AB158" s="21">
        <v>0</v>
      </c>
      <c r="AC158" s="26">
        <f>((Y158*1000)*(O158/100))/VLOOKUP(E158,'Sq Ft lookup'!$C$11:$D$12,2,0)</f>
        <v>0.69963840251538656</v>
      </c>
      <c r="AD158" s="26">
        <f>(100-J158)/100*X158*1000/VLOOKUP(E158,'Sq Ft lookup'!$C$11:$D$12,2,0)</f>
        <v>3.3556078690060613</v>
      </c>
      <c r="AE158" s="26">
        <f>(100-K158)/100*Y158*1000/VLOOKUP(E158,'Sq Ft lookup'!$C$11:$D$12,2,0)</f>
        <v>3.1719606234838746</v>
      </c>
    </row>
    <row r="159" spans="1:31">
      <c r="A159" t="s">
        <v>2840</v>
      </c>
      <c r="B159" t="s">
        <v>2773</v>
      </c>
      <c r="C159" t="s">
        <v>2835</v>
      </c>
      <c r="D159" t="s">
        <v>2590</v>
      </c>
      <c r="E159" t="s">
        <v>99</v>
      </c>
      <c r="F159">
        <v>1980</v>
      </c>
      <c r="G159" t="s">
        <v>75</v>
      </c>
      <c r="H159" t="s">
        <v>2592</v>
      </c>
      <c r="I159" t="s">
        <v>77</v>
      </c>
      <c r="J159" s="2">
        <v>51.010986544833429</v>
      </c>
      <c r="K159" s="2">
        <v>54.314899538308282</v>
      </c>
      <c r="L159" s="2">
        <v>82.395278216703645</v>
      </c>
      <c r="M159" s="2">
        <v>82.380543125736523</v>
      </c>
      <c r="N159" s="2">
        <v>0</v>
      </c>
      <c r="O159" s="2">
        <v>15.576912321840972</v>
      </c>
      <c r="P159" s="2">
        <v>0</v>
      </c>
      <c r="Q159" s="2">
        <v>9.8008861147696269</v>
      </c>
      <c r="R159" s="3">
        <v>1095994.3114152816</v>
      </c>
      <c r="S159" s="3">
        <v>1096609.1001898381</v>
      </c>
      <c r="T159" s="3" t="s">
        <v>41</v>
      </c>
      <c r="U159" s="3" t="s">
        <v>41</v>
      </c>
      <c r="V159" s="3">
        <v>464.03990285556142</v>
      </c>
      <c r="W159" s="3">
        <v>464.42832858850733</v>
      </c>
      <c r="X159" s="3">
        <v>367.14473122290667</v>
      </c>
      <c r="Y159" s="3">
        <v>367.17367625930405</v>
      </c>
      <c r="Z159" s="3">
        <v>325.00666089421657</v>
      </c>
      <c r="AA159" s="3">
        <v>330.33832506234643</v>
      </c>
      <c r="AB159" s="21">
        <v>0</v>
      </c>
      <c r="AC159" s="26">
        <f>((Y159*1000)*(O159/100))/VLOOKUP(E159,'Sq Ft lookup'!$C$11:$D$12,2,0)</f>
        <v>1.0670582391752241</v>
      </c>
      <c r="AD159" s="26">
        <f>(100-J159)/100*X159*1000/VLOOKUP(E159,'Sq Ft lookup'!$C$11:$D$12,2,0)</f>
        <v>3.3556078690060613</v>
      </c>
      <c r="AE159" s="26">
        <f>(100-K159)/100*Y159*1000/VLOOKUP(E159,'Sq Ft lookup'!$C$11:$D$12,2,0)</f>
        <v>3.1295459490289139</v>
      </c>
    </row>
    <row r="160" spans="1:31">
      <c r="A160" t="s">
        <v>2841</v>
      </c>
      <c r="B160" t="s">
        <v>2775</v>
      </c>
      <c r="C160" t="s">
        <v>2835</v>
      </c>
      <c r="D160" t="s">
        <v>2595</v>
      </c>
      <c r="E160" t="s">
        <v>99</v>
      </c>
      <c r="F160">
        <v>1980</v>
      </c>
      <c r="G160" t="s">
        <v>75</v>
      </c>
      <c r="H160" t="s">
        <v>2592</v>
      </c>
      <c r="I160" t="s">
        <v>77</v>
      </c>
      <c r="J160" s="2">
        <v>51.010986544833429</v>
      </c>
      <c r="K160" s="2">
        <v>54.296500064611408</v>
      </c>
      <c r="L160" s="2">
        <v>82.395278216703645</v>
      </c>
      <c r="M160" s="2">
        <v>82.379969332571662</v>
      </c>
      <c r="N160" s="2">
        <v>0</v>
      </c>
      <c r="O160" s="2">
        <v>15.472183988816058</v>
      </c>
      <c r="P160" s="2">
        <v>0</v>
      </c>
      <c r="Q160" s="2">
        <v>9.577910140317023</v>
      </c>
      <c r="R160" s="3">
        <v>1095994.3114152816</v>
      </c>
      <c r="S160" s="3">
        <v>1096660.688177052</v>
      </c>
      <c r="T160" s="3" t="s">
        <v>41</v>
      </c>
      <c r="U160" s="3" t="s">
        <v>41</v>
      </c>
      <c r="V160" s="3">
        <v>464.03990285556142</v>
      </c>
      <c r="W160" s="3">
        <v>464.44345259768886</v>
      </c>
      <c r="X160" s="3">
        <v>367.14473122290667</v>
      </c>
      <c r="Y160" s="3">
        <v>367.17367745459438</v>
      </c>
      <c r="Z160" s="3">
        <v>325.00666089421657</v>
      </c>
      <c r="AA160" s="3">
        <v>330.29744883915532</v>
      </c>
      <c r="AB160" s="21">
        <v>0</v>
      </c>
      <c r="AC160" s="26">
        <f>((Y160*1000)*(O160/100))/VLOOKUP(E160,'Sq Ft lookup'!$C$11:$D$12,2,0)</f>
        <v>1.0598840845947177</v>
      </c>
      <c r="AD160" s="26">
        <f>(100-J160)/100*X160*1000/VLOOKUP(E160,'Sq Ft lookup'!$C$11:$D$12,2,0)</f>
        <v>3.3556078690060613</v>
      </c>
      <c r="AE160" s="26">
        <f>(100-K160)/100*Y160*1000/VLOOKUP(E160,'Sq Ft lookup'!$C$11:$D$12,2,0)</f>
        <v>3.1308063701161277</v>
      </c>
    </row>
    <row r="161" spans="1:31">
      <c r="A161" t="s">
        <v>2842</v>
      </c>
      <c r="B161" t="s">
        <v>2777</v>
      </c>
      <c r="C161" t="s">
        <v>2835</v>
      </c>
      <c r="D161" t="s">
        <v>2598</v>
      </c>
      <c r="E161" t="s">
        <v>99</v>
      </c>
      <c r="F161">
        <v>1980</v>
      </c>
      <c r="G161" t="s">
        <v>75</v>
      </c>
      <c r="H161" t="s">
        <v>2592</v>
      </c>
      <c r="I161" t="s">
        <v>77</v>
      </c>
      <c r="J161" s="2">
        <v>51.010986544833429</v>
      </c>
      <c r="K161" s="2">
        <v>54.220181122973699</v>
      </c>
      <c r="L161" s="2">
        <v>82.395278216703645</v>
      </c>
      <c r="M161" s="2">
        <v>82.378151886109322</v>
      </c>
      <c r="N161" s="2">
        <v>0</v>
      </c>
      <c r="O161" s="2">
        <v>14.608579321355188</v>
      </c>
      <c r="P161" s="2">
        <v>0</v>
      </c>
      <c r="Q161" s="2">
        <v>8.8480143491374701</v>
      </c>
      <c r="R161" s="3">
        <v>1095994.3114152816</v>
      </c>
      <c r="S161" s="3">
        <v>1096841.0843687097</v>
      </c>
      <c r="T161" s="3" t="s">
        <v>41</v>
      </c>
      <c r="U161" s="3" t="s">
        <v>41</v>
      </c>
      <c r="V161" s="3">
        <v>464.03990285556142</v>
      </c>
      <c r="W161" s="3">
        <v>464.49135675316484</v>
      </c>
      <c r="X161" s="3">
        <v>367.14473122290667</v>
      </c>
      <c r="Y161" s="3">
        <v>367.17376957836927</v>
      </c>
      <c r="Z161" s="3">
        <v>325.00666089421657</v>
      </c>
      <c r="AA161" s="3">
        <v>330.16771731087834</v>
      </c>
      <c r="AB161" s="21">
        <v>0</v>
      </c>
      <c r="AC161" s="26">
        <f>((Y161*1000)*(O161/100))/VLOOKUP(E161,'Sq Ft lookup'!$C$11:$D$12,2,0)</f>
        <v>1.0007252122400374</v>
      </c>
      <c r="AD161" s="26">
        <f>(100-J161)/100*X161*1000/VLOOKUP(E161,'Sq Ft lookup'!$C$11:$D$12,2,0)</f>
        <v>3.3556078690060613</v>
      </c>
      <c r="AE161" s="26">
        <f>(100-K161)/100*Y161*1000/VLOOKUP(E161,'Sq Ft lookup'!$C$11:$D$12,2,0)</f>
        <v>3.1360351991964062</v>
      </c>
    </row>
    <row r="162" spans="1:31">
      <c r="A162" t="s">
        <v>2843</v>
      </c>
      <c r="B162" t="s">
        <v>2779</v>
      </c>
      <c r="C162" t="s">
        <v>2835</v>
      </c>
      <c r="D162" t="s">
        <v>2601</v>
      </c>
      <c r="E162" t="s">
        <v>99</v>
      </c>
      <c r="F162">
        <v>1980</v>
      </c>
      <c r="G162" t="s">
        <v>75</v>
      </c>
      <c r="H162" t="s">
        <v>2592</v>
      </c>
      <c r="I162" t="s">
        <v>77</v>
      </c>
      <c r="J162" s="2">
        <v>51.010986544833429</v>
      </c>
      <c r="K162" s="2">
        <v>54.008993394046165</v>
      </c>
      <c r="L162" s="2">
        <v>82.395278216703645</v>
      </c>
      <c r="M162" s="2">
        <v>82.372929742204306</v>
      </c>
      <c r="N162" s="2">
        <v>0</v>
      </c>
      <c r="O162" s="2">
        <v>12.970544324357746</v>
      </c>
      <c r="P162" s="2">
        <v>0</v>
      </c>
      <c r="Q162" s="2">
        <v>7.6825857519566725</v>
      </c>
      <c r="R162" s="3">
        <v>1095994.3114152816</v>
      </c>
      <c r="S162" s="3">
        <v>1097322.6827980925</v>
      </c>
      <c r="T162" s="3" t="s">
        <v>41</v>
      </c>
      <c r="U162" s="3" t="s">
        <v>41</v>
      </c>
      <c r="V162" s="3">
        <v>464.03990285556142</v>
      </c>
      <c r="W162" s="3">
        <v>464.62900173953096</v>
      </c>
      <c r="X162" s="3">
        <v>367.14473122290667</v>
      </c>
      <c r="Y162" s="3">
        <v>367.17352729722359</v>
      </c>
      <c r="Z162" s="3">
        <v>325.00666089421657</v>
      </c>
      <c r="AA162" s="3">
        <v>329.95242195535815</v>
      </c>
      <c r="AB162" s="21">
        <v>0</v>
      </c>
      <c r="AC162" s="26">
        <f>((Y162*1000)*(O162/100))/VLOOKUP(E162,'Sq Ft lookup'!$C$11:$D$12,2,0)</f>
        <v>0.88851502062302556</v>
      </c>
      <c r="AD162" s="26">
        <f>(100-J162)/100*X162*1000/VLOOKUP(E162,'Sq Ft lookup'!$C$11:$D$12,2,0)</f>
        <v>3.3556078690060613</v>
      </c>
      <c r="AE162" s="26">
        <f>(100-K162)/100*Y162*1000/VLOOKUP(E162,'Sq Ft lookup'!$C$11:$D$12,2,0)</f>
        <v>3.1505000222869368</v>
      </c>
    </row>
    <row r="163" spans="1:31">
      <c r="A163" t="s">
        <v>2844</v>
      </c>
      <c r="B163" t="s">
        <v>2781</v>
      </c>
      <c r="C163" t="s">
        <v>2835</v>
      </c>
      <c r="D163" t="s">
        <v>2604</v>
      </c>
      <c r="E163" t="s">
        <v>99</v>
      </c>
      <c r="F163">
        <v>1980</v>
      </c>
      <c r="G163" t="s">
        <v>75</v>
      </c>
      <c r="H163" t="s">
        <v>2592</v>
      </c>
      <c r="I163" t="s">
        <v>77</v>
      </c>
      <c r="J163" s="2">
        <v>51.010986544833429</v>
      </c>
      <c r="K163" s="2">
        <v>53.522107222845051</v>
      </c>
      <c r="L163" s="2">
        <v>82.395278216703645</v>
      </c>
      <c r="M163" s="2">
        <v>82.360138896977801</v>
      </c>
      <c r="N163" s="2">
        <v>0</v>
      </c>
      <c r="O163" s="2">
        <v>9.7753746338334935</v>
      </c>
      <c r="P163" s="2">
        <v>0</v>
      </c>
      <c r="Q163" s="2">
        <v>6.0556874375333889</v>
      </c>
      <c r="R163" s="3">
        <v>1095994.3114152816</v>
      </c>
      <c r="S163" s="3">
        <v>1098498.550864706</v>
      </c>
      <c r="T163" s="3" t="s">
        <v>41</v>
      </c>
      <c r="U163" s="3" t="s">
        <v>41</v>
      </c>
      <c r="V163" s="3">
        <v>464.03990285556142</v>
      </c>
      <c r="W163" s="3">
        <v>464.96614214563192</v>
      </c>
      <c r="X163" s="3">
        <v>367.14473122290667</v>
      </c>
      <c r="Y163" s="3">
        <v>367.17387489352507</v>
      </c>
      <c r="Z163" s="3">
        <v>325.00666089421657</v>
      </c>
      <c r="AA163" s="3">
        <v>329.49519398626569</v>
      </c>
      <c r="AB163" s="21">
        <v>0</v>
      </c>
      <c r="AC163" s="26">
        <f>((Y163*1000)*(O163/100))/VLOOKUP(E163,'Sq Ft lookup'!$C$11:$D$12,2,0)</f>
        <v>0.66963846694785778</v>
      </c>
      <c r="AD163" s="26">
        <f>(100-J163)/100*X163*1000/VLOOKUP(E163,'Sq Ft lookup'!$C$11:$D$12,2,0)</f>
        <v>3.3556078690060613</v>
      </c>
      <c r="AE163" s="26">
        <f>(100-K163)/100*Y163*1000/VLOOKUP(E163,'Sq Ft lookup'!$C$11:$D$12,2,0)</f>
        <v>3.1838559678868967</v>
      </c>
    </row>
    <row r="164" spans="1:31">
      <c r="A164" t="s">
        <v>2845</v>
      </c>
      <c r="B164" t="s">
        <v>2783</v>
      </c>
      <c r="C164" t="s">
        <v>2835</v>
      </c>
      <c r="D164" t="s">
        <v>2784</v>
      </c>
      <c r="E164" t="s">
        <v>99</v>
      </c>
      <c r="F164">
        <v>1980</v>
      </c>
      <c r="G164" t="s">
        <v>75</v>
      </c>
      <c r="H164" t="s">
        <v>2592</v>
      </c>
      <c r="I164" t="s">
        <v>77</v>
      </c>
      <c r="J164" s="2">
        <v>51.010986544833429</v>
      </c>
      <c r="K164" s="2">
        <v>54.186167659052046</v>
      </c>
      <c r="L164" s="2">
        <v>82.395278216703645</v>
      </c>
      <c r="M164" s="2">
        <v>82.507401417178471</v>
      </c>
      <c r="N164" s="2">
        <v>0</v>
      </c>
      <c r="O164" s="2">
        <v>17.005377413615026</v>
      </c>
      <c r="P164" s="2">
        <v>0</v>
      </c>
      <c r="Q164" s="2">
        <v>9.8684614675133826</v>
      </c>
      <c r="R164" s="3">
        <v>1095994.3114152816</v>
      </c>
      <c r="S164" s="3">
        <v>1085903.7591746082</v>
      </c>
      <c r="T164" s="3" t="s">
        <v>41</v>
      </c>
      <c r="U164" s="3" t="s">
        <v>41</v>
      </c>
      <c r="V164" s="3">
        <v>464.03990285556142</v>
      </c>
      <c r="W164" s="3">
        <v>461.08456091414325</v>
      </c>
      <c r="X164" s="3">
        <v>367.14473122290667</v>
      </c>
      <c r="Y164" s="3">
        <v>367.13365901211762</v>
      </c>
      <c r="Z164" s="3">
        <v>325.00666089421657</v>
      </c>
      <c r="AA164" s="3">
        <v>311.22078916542876</v>
      </c>
      <c r="AB164" s="21">
        <v>0</v>
      </c>
      <c r="AC164" s="26">
        <f>((Y164*1000)*(O164/100))/VLOOKUP(E164,'Sq Ft lookup'!$C$11:$D$12,2,0)</f>
        <v>1.1647847822280792</v>
      </c>
      <c r="AD164" s="26">
        <f>(100-J164)/100*X164*1000/VLOOKUP(E164,'Sq Ft lookup'!$C$11:$D$12,2,0)</f>
        <v>3.3556078690060613</v>
      </c>
      <c r="AE164" s="26">
        <f>(100-K164)/100*Y164*1000/VLOOKUP(E164,'Sq Ft lookup'!$C$11:$D$12,2,0)</f>
        <v>3.1380223695335654</v>
      </c>
    </row>
    <row r="165" spans="1:31">
      <c r="A165" t="s">
        <v>2846</v>
      </c>
      <c r="B165" t="s">
        <v>2786</v>
      </c>
      <c r="C165" t="s">
        <v>2835</v>
      </c>
      <c r="D165" t="s">
        <v>2787</v>
      </c>
      <c r="E165" t="s">
        <v>99</v>
      </c>
      <c r="F165">
        <v>1980</v>
      </c>
      <c r="G165" t="s">
        <v>75</v>
      </c>
      <c r="H165" t="s">
        <v>2592</v>
      </c>
      <c r="I165" t="s">
        <v>77</v>
      </c>
      <c r="J165" s="2">
        <v>51.010986544833429</v>
      </c>
      <c r="K165" s="2">
        <v>54.156148770981495</v>
      </c>
      <c r="L165" s="2">
        <v>82.395278216703645</v>
      </c>
      <c r="M165" s="2">
        <v>82.507208841928517</v>
      </c>
      <c r="N165" s="2">
        <v>0</v>
      </c>
      <c r="O165" s="2">
        <v>16.627324553305325</v>
      </c>
      <c r="P165" s="2">
        <v>0</v>
      </c>
      <c r="Q165" s="2">
        <v>9.5378277957865798</v>
      </c>
      <c r="R165" s="3">
        <v>1095994.3114152816</v>
      </c>
      <c r="S165" s="3">
        <v>1085958.3781582969</v>
      </c>
      <c r="T165" s="3" t="s">
        <v>41</v>
      </c>
      <c r="U165" s="3" t="s">
        <v>41</v>
      </c>
      <c r="V165" s="3">
        <v>464.03990285556142</v>
      </c>
      <c r="W165" s="3">
        <v>461.08963680215913</v>
      </c>
      <c r="X165" s="3">
        <v>367.14473122290667</v>
      </c>
      <c r="Y165" s="3">
        <v>367.13364635267084</v>
      </c>
      <c r="Z165" s="3">
        <v>325.00666089421657</v>
      </c>
      <c r="AA165" s="3">
        <v>311.15577691955525</v>
      </c>
      <c r="AB165" s="21">
        <v>0</v>
      </c>
      <c r="AC165" s="26">
        <f>((Y165*1000)*(O165/100))/VLOOKUP(E165,'Sq Ft lookup'!$C$11:$D$12,2,0)</f>
        <v>1.1388899799149774</v>
      </c>
      <c r="AD165" s="26">
        <f>(100-J165)/100*X165*1000/VLOOKUP(E165,'Sq Ft lookup'!$C$11:$D$12,2,0)</f>
        <v>3.3556078690060613</v>
      </c>
      <c r="AE165" s="26">
        <f>(100-K165)/100*Y165*1000/VLOOKUP(E165,'Sq Ft lookup'!$C$11:$D$12,2,0)</f>
        <v>3.1400784075669654</v>
      </c>
    </row>
    <row r="166" spans="1:31">
      <c r="A166" t="s">
        <v>2847</v>
      </c>
      <c r="B166" t="s">
        <v>2789</v>
      </c>
      <c r="C166" t="s">
        <v>2835</v>
      </c>
      <c r="D166" t="s">
        <v>2607</v>
      </c>
      <c r="E166" t="s">
        <v>99</v>
      </c>
      <c r="F166">
        <v>1980</v>
      </c>
      <c r="G166" t="s">
        <v>75</v>
      </c>
      <c r="H166" t="s">
        <v>2592</v>
      </c>
      <c r="I166" t="s">
        <v>77</v>
      </c>
      <c r="J166" s="2">
        <v>51.010986544833429</v>
      </c>
      <c r="K166" s="2">
        <v>54.012260371279261</v>
      </c>
      <c r="L166" s="2">
        <v>82.395278216703645</v>
      </c>
      <c r="M166" s="2">
        <v>82.50496939028838</v>
      </c>
      <c r="N166" s="2">
        <v>0</v>
      </c>
      <c r="O166" s="2">
        <v>15.131325796787076</v>
      </c>
      <c r="P166" s="2">
        <v>0</v>
      </c>
      <c r="Q166" s="2">
        <v>8.4801402280358023</v>
      </c>
      <c r="R166" s="3">
        <v>1095994.3114152816</v>
      </c>
      <c r="S166" s="3">
        <v>1086221.7744929062</v>
      </c>
      <c r="T166" s="3" t="s">
        <v>41</v>
      </c>
      <c r="U166" s="3" t="s">
        <v>41</v>
      </c>
      <c r="V166" s="3">
        <v>464.03990285556142</v>
      </c>
      <c r="W166" s="3">
        <v>461.14866414726623</v>
      </c>
      <c r="X166" s="3">
        <v>367.14473122290667</v>
      </c>
      <c r="Y166" s="3">
        <v>367.13379432166414</v>
      </c>
      <c r="Z166" s="3">
        <v>325.00666089421657</v>
      </c>
      <c r="AA166" s="3">
        <v>311.05654015641528</v>
      </c>
      <c r="AB166" s="21">
        <v>0</v>
      </c>
      <c r="AC166" s="26">
        <f>((Y166*1000)*(O166/100))/VLOOKUP(E166,'Sq Ft lookup'!$C$11:$D$12,2,0)</f>
        <v>1.0364218382260666</v>
      </c>
      <c r="AD166" s="26">
        <f>(100-J166)/100*X166*1000/VLOOKUP(E166,'Sq Ft lookup'!$C$11:$D$12,2,0)</f>
        <v>3.3556078690060613</v>
      </c>
      <c r="AE166" s="26">
        <f>(100-K166)/100*Y166*1000/VLOOKUP(E166,'Sq Ft lookup'!$C$11:$D$12,2,0)</f>
        <v>3.1499353250315298</v>
      </c>
    </row>
    <row r="167" spans="1:31">
      <c r="A167" t="s">
        <v>2848</v>
      </c>
      <c r="B167" t="s">
        <v>2791</v>
      </c>
      <c r="C167" t="s">
        <v>2835</v>
      </c>
      <c r="D167" t="s">
        <v>2792</v>
      </c>
      <c r="E167" t="s">
        <v>99</v>
      </c>
      <c r="F167">
        <v>1980</v>
      </c>
      <c r="G167" t="s">
        <v>75</v>
      </c>
      <c r="H167" t="s">
        <v>2592</v>
      </c>
      <c r="I167" t="s">
        <v>77</v>
      </c>
      <c r="J167" s="2">
        <v>51.010986544833429</v>
      </c>
      <c r="K167" s="2">
        <v>53.676260441980396</v>
      </c>
      <c r="L167" s="2">
        <v>82.395278216703645</v>
      </c>
      <c r="M167" s="2">
        <v>82.498881403946783</v>
      </c>
      <c r="N167" s="2">
        <v>0</v>
      </c>
      <c r="O167" s="2">
        <v>12.325263596190124</v>
      </c>
      <c r="P167" s="2">
        <v>0</v>
      </c>
      <c r="Q167" s="2">
        <v>6.7272921251631317</v>
      </c>
      <c r="R167" s="3">
        <v>1095994.3114152816</v>
      </c>
      <c r="S167" s="3">
        <v>1086907.6778877</v>
      </c>
      <c r="T167" s="3" t="s">
        <v>41</v>
      </c>
      <c r="U167" s="3" t="s">
        <v>41</v>
      </c>
      <c r="V167" s="3">
        <v>464.03990285556142</v>
      </c>
      <c r="W167" s="3">
        <v>461.30913096170792</v>
      </c>
      <c r="X167" s="3">
        <v>367.14473122290667</v>
      </c>
      <c r="Y167" s="3">
        <v>367.13379923824061</v>
      </c>
      <c r="Z167" s="3">
        <v>325.00666089421657</v>
      </c>
      <c r="AA167" s="3">
        <v>310.87488502345843</v>
      </c>
      <c r="AB167" s="21">
        <v>0</v>
      </c>
      <c r="AC167" s="26">
        <f>((Y167*1000)*(O167/100))/VLOOKUP(E167,'Sq Ft lookup'!$C$11:$D$12,2,0)</f>
        <v>0.84422030796307101</v>
      </c>
      <c r="AD167" s="26">
        <f>(100-J167)/100*X167*1000/VLOOKUP(E167,'Sq Ft lookup'!$C$11:$D$12,2,0)</f>
        <v>3.3556078690060613</v>
      </c>
      <c r="AE167" s="26">
        <f>(100-K167)/100*Y167*1000/VLOOKUP(E167,'Sq Ft lookup'!$C$11:$D$12,2,0)</f>
        <v>3.1729497199362897</v>
      </c>
    </row>
    <row r="168" spans="1:31">
      <c r="A168" t="s">
        <v>2849</v>
      </c>
      <c r="B168" t="s">
        <v>2794</v>
      </c>
      <c r="C168" t="s">
        <v>2835</v>
      </c>
      <c r="D168" t="s">
        <v>2610</v>
      </c>
      <c r="E168" t="s">
        <v>99</v>
      </c>
      <c r="F168">
        <v>1980</v>
      </c>
      <c r="G168" t="s">
        <v>75</v>
      </c>
      <c r="H168" t="s">
        <v>2592</v>
      </c>
      <c r="I168" t="s">
        <v>77</v>
      </c>
      <c r="J168" s="2">
        <v>51.010986544833429</v>
      </c>
      <c r="K168" s="2">
        <v>53.030657038124559</v>
      </c>
      <c r="L168" s="2">
        <v>82.395278216703645</v>
      </c>
      <c r="M168" s="2">
        <v>82.480675754322775</v>
      </c>
      <c r="N168" s="2">
        <v>0</v>
      </c>
      <c r="O168" s="2">
        <v>8.4891402755556449</v>
      </c>
      <c r="P168" s="2">
        <v>0</v>
      </c>
      <c r="Q168" s="2">
        <v>4.87893306635491</v>
      </c>
      <c r="R168" s="3">
        <v>1095994.3114152816</v>
      </c>
      <c r="S168" s="3">
        <v>1088626.617253778</v>
      </c>
      <c r="T168" s="3" t="s">
        <v>41</v>
      </c>
      <c r="U168" s="3" t="s">
        <v>41</v>
      </c>
      <c r="V168" s="3">
        <v>464.03990285556142</v>
      </c>
      <c r="W168" s="3">
        <v>461.78899448901291</v>
      </c>
      <c r="X168" s="3">
        <v>367.14473122290667</v>
      </c>
      <c r="Y168" s="3">
        <v>367.13380621083286</v>
      </c>
      <c r="Z168" s="3">
        <v>325.00666089421657</v>
      </c>
      <c r="AA168" s="3">
        <v>311.37683640371506</v>
      </c>
      <c r="AB168" s="21">
        <v>0</v>
      </c>
      <c r="AC168" s="26">
        <f>((Y168*1000)*(O168/100))/VLOOKUP(E168,'Sq Ft lookup'!$C$11:$D$12,2,0)</f>
        <v>0.58146462328776538</v>
      </c>
      <c r="AD168" s="26">
        <f>(100-J168)/100*X168*1000/VLOOKUP(E168,'Sq Ft lookup'!$C$11:$D$12,2,0)</f>
        <v>3.3556078690060613</v>
      </c>
      <c r="AE168" s="26">
        <f>(100-K168)/100*Y168*1000/VLOOKUP(E168,'Sq Ft lookup'!$C$11:$D$12,2,0)</f>
        <v>3.2171704583610676</v>
      </c>
    </row>
    <row r="169" spans="1:31">
      <c r="A169" t="s">
        <v>2850</v>
      </c>
      <c r="B169" t="s">
        <v>2588</v>
      </c>
      <c r="C169" t="s">
        <v>2835</v>
      </c>
      <c r="D169" t="s">
        <v>2590</v>
      </c>
      <c r="E169" t="s">
        <v>99</v>
      </c>
      <c r="F169">
        <v>1980</v>
      </c>
      <c r="G169" t="s">
        <v>75</v>
      </c>
      <c r="H169" t="s">
        <v>2592</v>
      </c>
      <c r="I169" t="s">
        <v>77</v>
      </c>
      <c r="J169" s="2">
        <v>49.397887469189783</v>
      </c>
      <c r="K169" s="2">
        <v>53.518174977845213</v>
      </c>
      <c r="L169" s="2">
        <v>82.692818607278554</v>
      </c>
      <c r="M169" s="2">
        <v>82.680410573856335</v>
      </c>
      <c r="N169" s="2">
        <v>0</v>
      </c>
      <c r="O169" s="2">
        <v>17.676677265190246</v>
      </c>
      <c r="P169" s="2">
        <v>0</v>
      </c>
      <c r="Q169" s="2">
        <v>10.944410623723579</v>
      </c>
      <c r="R169" s="3">
        <v>917491.1774383306</v>
      </c>
      <c r="S169" s="3">
        <v>917395.74930989055</v>
      </c>
      <c r="T169" s="3" t="s">
        <v>41</v>
      </c>
      <c r="U169" s="3" t="s">
        <v>41</v>
      </c>
      <c r="V169" s="3">
        <v>385.78288135100854</v>
      </c>
      <c r="W169" s="3">
        <v>386.05962204017436</v>
      </c>
      <c r="X169" s="3">
        <v>310.45356111850379</v>
      </c>
      <c r="Y169" s="3">
        <v>312.85480347261273</v>
      </c>
      <c r="Z169" s="3">
        <v>286.502131041013</v>
      </c>
      <c r="AA169" s="3">
        <v>289.94115750709904</v>
      </c>
      <c r="AB169" s="21">
        <v>0</v>
      </c>
      <c r="AC169" s="26">
        <f>((Y169*1000)*(O169/100))/VLOOKUP(E169,'Sq Ft lookup'!$C$11:$D$12,2,0)</f>
        <v>1.0317599611660255</v>
      </c>
      <c r="AD169" s="26">
        <f>(100-J169)/100*X169*1000/VLOOKUP(E169,'Sq Ft lookup'!$C$11:$D$12,2,0)</f>
        <v>2.9308966483786003</v>
      </c>
      <c r="AE169" s="26">
        <f>(100-K169)/100*Y169*1000/VLOOKUP(E169,'Sq Ft lookup'!$C$11:$D$12,2,0)</f>
        <v>2.7130713120064569</v>
      </c>
    </row>
    <row r="170" spans="1:31">
      <c r="A170" t="s">
        <v>2851</v>
      </c>
      <c r="B170" t="s">
        <v>2594</v>
      </c>
      <c r="C170" t="s">
        <v>2835</v>
      </c>
      <c r="D170" t="s">
        <v>2595</v>
      </c>
      <c r="E170" t="s">
        <v>99</v>
      </c>
      <c r="F170">
        <v>1980</v>
      </c>
      <c r="G170" t="s">
        <v>75</v>
      </c>
      <c r="H170" t="s">
        <v>2592</v>
      </c>
      <c r="I170" t="s">
        <v>77</v>
      </c>
      <c r="J170" s="2">
        <v>49.397887469189783</v>
      </c>
      <c r="K170" s="2">
        <v>53.429137049406307</v>
      </c>
      <c r="L170" s="2">
        <v>82.692818607278554</v>
      </c>
      <c r="M170" s="2">
        <v>82.678819959622317</v>
      </c>
      <c r="N170" s="2">
        <v>0</v>
      </c>
      <c r="O170" s="2">
        <v>17.138342939102277</v>
      </c>
      <c r="P170" s="2">
        <v>0</v>
      </c>
      <c r="Q170" s="2">
        <v>10.382432076005326</v>
      </c>
      <c r="R170" s="3">
        <v>917491.1774383306</v>
      </c>
      <c r="S170" s="3">
        <v>917537.72313602862</v>
      </c>
      <c r="T170" s="3" t="s">
        <v>41</v>
      </c>
      <c r="U170" s="3" t="s">
        <v>41</v>
      </c>
      <c r="V170" s="3">
        <v>385.78288135100854</v>
      </c>
      <c r="W170" s="3">
        <v>386.09507363457914</v>
      </c>
      <c r="X170" s="3">
        <v>310.45356111850379</v>
      </c>
      <c r="Y170" s="3">
        <v>312.79188887899602</v>
      </c>
      <c r="Z170" s="3">
        <v>286.502131041013</v>
      </c>
      <c r="AA170" s="3">
        <v>289.86416156983154</v>
      </c>
      <c r="AB170" s="21">
        <v>0</v>
      </c>
      <c r="AC170" s="26">
        <f>((Y170*1000)*(O170/100))/VLOOKUP(E170,'Sq Ft lookup'!$C$11:$D$12,2,0)</f>
        <v>1.0001370634660085</v>
      </c>
      <c r="AD170" s="26">
        <f>(100-J170)/100*X170*1000/VLOOKUP(E170,'Sq Ft lookup'!$C$11:$D$12,2,0)</f>
        <v>2.9308966483786003</v>
      </c>
      <c r="AE170" s="26">
        <f>(100-K170)/100*Y170*1000/VLOOKUP(E170,'Sq Ft lookup'!$C$11:$D$12,2,0)</f>
        <v>2.7177216770598984</v>
      </c>
    </row>
    <row r="171" spans="1:31">
      <c r="A171" t="s">
        <v>2852</v>
      </c>
      <c r="B171" t="s">
        <v>2597</v>
      </c>
      <c r="C171" t="s">
        <v>2835</v>
      </c>
      <c r="D171" t="s">
        <v>2598</v>
      </c>
      <c r="E171" t="s">
        <v>99</v>
      </c>
      <c r="F171">
        <v>1980</v>
      </c>
      <c r="G171" t="s">
        <v>75</v>
      </c>
      <c r="H171" t="s">
        <v>2592</v>
      </c>
      <c r="I171" t="s">
        <v>77</v>
      </c>
      <c r="J171" s="2">
        <v>49.397887469189783</v>
      </c>
      <c r="K171" s="2">
        <v>53.179714988959049</v>
      </c>
      <c r="L171" s="2">
        <v>82.692818607278554</v>
      </c>
      <c r="M171" s="2">
        <v>82.674834403526333</v>
      </c>
      <c r="N171" s="2">
        <v>0</v>
      </c>
      <c r="O171" s="2">
        <v>15.786929725894424</v>
      </c>
      <c r="P171" s="2">
        <v>0</v>
      </c>
      <c r="Q171" s="2">
        <v>9.3274804515612093</v>
      </c>
      <c r="R171" s="3">
        <v>917491.1774383306</v>
      </c>
      <c r="S171" s="3">
        <v>917912.9986735197</v>
      </c>
      <c r="T171" s="3" t="s">
        <v>41</v>
      </c>
      <c r="U171" s="3" t="s">
        <v>41</v>
      </c>
      <c r="V171" s="3">
        <v>385.78288135100854</v>
      </c>
      <c r="W171" s="3">
        <v>386.18390366965389</v>
      </c>
      <c r="X171" s="3">
        <v>310.45356111850379</v>
      </c>
      <c r="Y171" s="3">
        <v>312.7295973587851</v>
      </c>
      <c r="Z171" s="3">
        <v>286.502131041013</v>
      </c>
      <c r="AA171" s="3">
        <v>289.70396000324229</v>
      </c>
      <c r="AB171" s="21">
        <v>0</v>
      </c>
      <c r="AC171" s="26">
        <f>((Y171*1000)*(O171/100))/VLOOKUP(E171,'Sq Ft lookup'!$C$11:$D$12,2,0)</f>
        <v>0.921089585207164</v>
      </c>
      <c r="AD171" s="26">
        <f>(100-J171)/100*X171*1000/VLOOKUP(E171,'Sq Ft lookup'!$C$11:$D$12,2,0)</f>
        <v>2.9308966483786003</v>
      </c>
      <c r="AE171" s="26">
        <f>(100-K171)/100*Y171*1000/VLOOKUP(E171,'Sq Ft lookup'!$C$11:$D$12,2,0)</f>
        <v>2.7317329999489552</v>
      </c>
    </row>
    <row r="172" spans="1:31">
      <c r="A172" t="s">
        <v>2853</v>
      </c>
      <c r="B172" t="s">
        <v>2600</v>
      </c>
      <c r="C172" t="s">
        <v>2835</v>
      </c>
      <c r="D172" t="s">
        <v>2601</v>
      </c>
      <c r="E172" t="s">
        <v>99</v>
      </c>
      <c r="F172">
        <v>1980</v>
      </c>
      <c r="G172" t="s">
        <v>75</v>
      </c>
      <c r="H172" t="s">
        <v>2592</v>
      </c>
      <c r="I172" t="s">
        <v>77</v>
      </c>
      <c r="J172" s="2">
        <v>49.397887469189783</v>
      </c>
      <c r="K172" s="2">
        <v>52.763619846898479</v>
      </c>
      <c r="L172" s="2">
        <v>82.692818607278554</v>
      </c>
      <c r="M172" s="2">
        <v>82.6656474628154</v>
      </c>
      <c r="N172" s="2">
        <v>0</v>
      </c>
      <c r="O172" s="2">
        <v>13.297920317071171</v>
      </c>
      <c r="P172" s="2">
        <v>0</v>
      </c>
      <c r="Q172" s="2">
        <v>7.9635780792300297</v>
      </c>
      <c r="R172" s="3">
        <v>917491.1774383306</v>
      </c>
      <c r="S172" s="3">
        <v>918698.81000564701</v>
      </c>
      <c r="T172" s="3" t="s">
        <v>41</v>
      </c>
      <c r="U172" s="3" t="s">
        <v>41</v>
      </c>
      <c r="V172" s="3">
        <v>385.78288135100854</v>
      </c>
      <c r="W172" s="3">
        <v>386.38866212591068</v>
      </c>
      <c r="X172" s="3">
        <v>310.45356111850379</v>
      </c>
      <c r="Y172" s="3">
        <v>312.58816167667828</v>
      </c>
      <c r="Z172" s="3">
        <v>286.502131041013</v>
      </c>
      <c r="AA172" s="3">
        <v>289.38023420635216</v>
      </c>
      <c r="AB172" s="21">
        <v>0</v>
      </c>
      <c r="AC172" s="26">
        <f>((Y172*1000)*(O172/100))/VLOOKUP(E172,'Sq Ft lookup'!$C$11:$D$12,2,0)</f>
        <v>0.77551725112616199</v>
      </c>
      <c r="AD172" s="26">
        <f>(100-J172)/100*X172*1000/VLOOKUP(E172,'Sq Ft lookup'!$C$11:$D$12,2,0)</f>
        <v>2.9308966483786003</v>
      </c>
      <c r="AE172" s="26">
        <f>(100-K172)/100*Y172*1000/VLOOKUP(E172,'Sq Ft lookup'!$C$11:$D$12,2,0)</f>
        <v>2.7547636634923012</v>
      </c>
    </row>
    <row r="173" spans="1:31">
      <c r="A173" t="s">
        <v>2854</v>
      </c>
      <c r="B173" t="s">
        <v>2603</v>
      </c>
      <c r="C173" t="s">
        <v>2835</v>
      </c>
      <c r="D173" t="s">
        <v>2604</v>
      </c>
      <c r="E173" t="s">
        <v>99</v>
      </c>
      <c r="F173">
        <v>1980</v>
      </c>
      <c r="G173" t="s">
        <v>75</v>
      </c>
      <c r="H173" t="s">
        <v>2592</v>
      </c>
      <c r="I173" t="s">
        <v>77</v>
      </c>
      <c r="J173" s="2">
        <v>49.397887469189783</v>
      </c>
      <c r="K173" s="2">
        <v>52.09611846585284</v>
      </c>
      <c r="L173" s="2">
        <v>82.692818607278554</v>
      </c>
      <c r="M173" s="2">
        <v>82.645357506811422</v>
      </c>
      <c r="N173" s="2">
        <v>0</v>
      </c>
      <c r="O173" s="2">
        <v>10.003733210783519</v>
      </c>
      <c r="P173" s="2">
        <v>0</v>
      </c>
      <c r="Q173" s="2">
        <v>6.1729974620062604</v>
      </c>
      <c r="R173" s="3">
        <v>917491.1774383306</v>
      </c>
      <c r="S173" s="3">
        <v>920252.94855367672</v>
      </c>
      <c r="T173" s="3" t="s">
        <v>41</v>
      </c>
      <c r="U173" s="3" t="s">
        <v>41</v>
      </c>
      <c r="V173" s="3">
        <v>385.78288135100854</v>
      </c>
      <c r="W173" s="3">
        <v>386.84088859082954</v>
      </c>
      <c r="X173" s="3">
        <v>310.45356111850379</v>
      </c>
      <c r="Y173" s="3">
        <v>312.37747232517739</v>
      </c>
      <c r="Z173" s="3">
        <v>286.502131041013</v>
      </c>
      <c r="AA173" s="3">
        <v>288.86225454790804</v>
      </c>
      <c r="AB173" s="21">
        <v>0</v>
      </c>
      <c r="AC173" s="26">
        <f>((Y173*1000)*(O173/100))/VLOOKUP(E173,'Sq Ft lookup'!$C$11:$D$12,2,0)</f>
        <v>0.58301136085820648</v>
      </c>
      <c r="AD173" s="26">
        <f>(100-J173)/100*X173*1000/VLOOKUP(E173,'Sq Ft lookup'!$C$11:$D$12,2,0)</f>
        <v>2.9308966483786003</v>
      </c>
      <c r="AE173" s="26">
        <f>(100-K173)/100*Y173*1000/VLOOKUP(E173,'Sq Ft lookup'!$C$11:$D$12,2,0)</f>
        <v>2.7918084754107517</v>
      </c>
    </row>
    <row r="174" spans="1:31">
      <c r="A174" t="s">
        <v>2855</v>
      </c>
      <c r="B174" t="s">
        <v>2606</v>
      </c>
      <c r="C174" t="s">
        <v>2835</v>
      </c>
      <c r="D174" t="s">
        <v>2607</v>
      </c>
      <c r="E174" t="s">
        <v>99</v>
      </c>
      <c r="F174">
        <v>1980</v>
      </c>
      <c r="G174" t="s">
        <v>75</v>
      </c>
      <c r="H174" t="s">
        <v>2592</v>
      </c>
      <c r="I174" t="s">
        <v>77</v>
      </c>
      <c r="J174" s="2">
        <v>49.397887469189783</v>
      </c>
      <c r="K174" s="2">
        <v>52.914875605984534</v>
      </c>
      <c r="L174" s="2">
        <v>82.692818607278554</v>
      </c>
      <c r="M174" s="2">
        <v>82.85435866924648</v>
      </c>
      <c r="N174" s="2">
        <v>0</v>
      </c>
      <c r="O174" s="2">
        <v>15.873557737368399</v>
      </c>
      <c r="P174" s="2">
        <v>0</v>
      </c>
      <c r="Q174" s="2">
        <v>8.9076563325642226</v>
      </c>
      <c r="R174" s="3">
        <v>917491.1774383306</v>
      </c>
      <c r="S174" s="3">
        <v>905786.98909016908</v>
      </c>
      <c r="T174" s="3" t="s">
        <v>41</v>
      </c>
      <c r="U174" s="3" t="s">
        <v>41</v>
      </c>
      <c r="V174" s="3">
        <v>385.78288135100854</v>
      </c>
      <c r="W174" s="3">
        <v>382.18223395953316</v>
      </c>
      <c r="X174" s="3">
        <v>310.45356111850379</v>
      </c>
      <c r="Y174" s="3">
        <v>310.39489384050762</v>
      </c>
      <c r="Z174" s="3">
        <v>286.502131041013</v>
      </c>
      <c r="AA174" s="3">
        <v>269.83068505315237</v>
      </c>
      <c r="AB174" s="21">
        <v>0</v>
      </c>
      <c r="AC174" s="26">
        <f>((Y174*1000)*(O174/100))/VLOOKUP(E174,'Sq Ft lookup'!$C$11:$D$12,2,0)</f>
        <v>0.91922971432120004</v>
      </c>
      <c r="AD174" s="26">
        <f>(100-J174)/100*X174*1000/VLOOKUP(E174,'Sq Ft lookup'!$C$11:$D$12,2,0)</f>
        <v>2.9308966483786003</v>
      </c>
      <c r="AE174" s="26">
        <f>(100-K174)/100*Y174*1000/VLOOKUP(E174,'Sq Ft lookup'!$C$11:$D$12,2,0)</f>
        <v>2.7266757812961804</v>
      </c>
    </row>
    <row r="175" spans="1:31">
      <c r="A175" t="s">
        <v>2856</v>
      </c>
      <c r="B175" t="s">
        <v>2609</v>
      </c>
      <c r="C175" t="s">
        <v>2835</v>
      </c>
      <c r="D175" t="s">
        <v>2610</v>
      </c>
      <c r="E175" t="s">
        <v>99</v>
      </c>
      <c r="F175">
        <v>1980</v>
      </c>
      <c r="G175" t="s">
        <v>75</v>
      </c>
      <c r="H175" t="s">
        <v>2592</v>
      </c>
      <c r="I175" t="s">
        <v>77</v>
      </c>
      <c r="J175" s="2">
        <v>49.397887469189783</v>
      </c>
      <c r="K175" s="2">
        <v>51.609711012648795</v>
      </c>
      <c r="L175" s="2">
        <v>82.692818607278554</v>
      </c>
      <c r="M175" s="2">
        <v>82.817977801371086</v>
      </c>
      <c r="N175" s="2">
        <v>0</v>
      </c>
      <c r="O175" s="2">
        <v>8.9128335794131424</v>
      </c>
      <c r="P175" s="2">
        <v>0</v>
      </c>
      <c r="Q175" s="2">
        <v>5.2307132440358268</v>
      </c>
      <c r="R175" s="3">
        <v>917491.1774383306</v>
      </c>
      <c r="S175" s="3">
        <v>908887.59768010059</v>
      </c>
      <c r="T175" s="3" t="s">
        <v>41</v>
      </c>
      <c r="U175" s="3" t="s">
        <v>41</v>
      </c>
      <c r="V175" s="3">
        <v>385.78288135100854</v>
      </c>
      <c r="W175" s="3">
        <v>382.99309933408773</v>
      </c>
      <c r="X175" s="3">
        <v>310.45356111850379</v>
      </c>
      <c r="Y175" s="3">
        <v>310.39689173275923</v>
      </c>
      <c r="Z175" s="3">
        <v>286.502131041013</v>
      </c>
      <c r="AA175" s="3">
        <v>271.6714717752472</v>
      </c>
      <c r="AB175" s="21">
        <v>0</v>
      </c>
      <c r="AC175" s="26">
        <f>((Y175*1000)*(O175/100))/VLOOKUP(E175,'Sq Ft lookup'!$C$11:$D$12,2,0)</f>
        <v>0.51614101484723929</v>
      </c>
      <c r="AD175" s="26">
        <f>(100-J175)/100*X175*1000/VLOOKUP(E175,'Sq Ft lookup'!$C$11:$D$12,2,0)</f>
        <v>2.9308966483786003</v>
      </c>
      <c r="AE175" s="26">
        <f>(100-K175)/100*Y175*1000/VLOOKUP(E175,'Sq Ft lookup'!$C$11:$D$12,2,0)</f>
        <v>2.802275240993243</v>
      </c>
    </row>
    <row r="176" spans="1:31">
      <c r="A176" t="s">
        <v>2857</v>
      </c>
      <c r="B176" t="s">
        <v>2858</v>
      </c>
      <c r="C176" t="s">
        <v>2835</v>
      </c>
      <c r="D176" t="s">
        <v>2744</v>
      </c>
      <c r="E176" t="s">
        <v>99</v>
      </c>
      <c r="F176">
        <v>2013</v>
      </c>
      <c r="G176" t="s">
        <v>68</v>
      </c>
      <c r="H176" t="s">
        <v>2592</v>
      </c>
      <c r="I176" t="s">
        <v>70</v>
      </c>
      <c r="J176" s="2">
        <v>44.718152229338649</v>
      </c>
      <c r="K176" s="2">
        <v>45.350204832867526</v>
      </c>
      <c r="L176" s="2">
        <v>88.721656458827297</v>
      </c>
      <c r="M176" s="2">
        <v>88.240243669931729</v>
      </c>
      <c r="N176" s="2">
        <v>0</v>
      </c>
      <c r="O176" s="2">
        <v>11.542505545442552</v>
      </c>
      <c r="P176" s="2">
        <v>0</v>
      </c>
      <c r="Q176" s="2">
        <v>7.152624664939343</v>
      </c>
      <c r="R176" s="3">
        <v>389731.19108792569</v>
      </c>
      <c r="S176" s="3">
        <v>410647.17479836469</v>
      </c>
      <c r="T176" s="3" t="s">
        <v>41</v>
      </c>
      <c r="U176" s="3" t="s">
        <v>41</v>
      </c>
      <c r="V176" s="3">
        <v>42.065335276650693</v>
      </c>
      <c r="W176" s="3">
        <v>44.198851280574452</v>
      </c>
      <c r="X176" s="3">
        <v>121.56303818033939</v>
      </c>
      <c r="Y176" s="3">
        <v>153.96147974238423</v>
      </c>
      <c r="Z176" s="3">
        <v>118.48905511630164</v>
      </c>
      <c r="AA176" s="3">
        <v>144.0566123603293</v>
      </c>
      <c r="AB176" s="21">
        <v>0</v>
      </c>
      <c r="AC176" s="26">
        <f>((Y176*1000)*(O176/100))/VLOOKUP(E176,'Sq Ft lookup'!$C$11:$D$12,2,0)</f>
        <v>0.3315487376326513</v>
      </c>
      <c r="AD176" s="26">
        <f>(100-J176)/100*X176*1000/VLOOKUP(E176,'Sq Ft lookup'!$C$11:$D$12,2,0)</f>
        <v>1.253774136422503</v>
      </c>
      <c r="AE176" s="26">
        <f>(100-K176)/100*Y176*1000/VLOOKUP(E176,'Sq Ft lookup'!$C$11:$D$12,2,0)</f>
        <v>1.5697692782742378</v>
      </c>
    </row>
    <row r="177" spans="1:31">
      <c r="A177" t="s">
        <v>2859</v>
      </c>
      <c r="B177" t="s">
        <v>2860</v>
      </c>
      <c r="C177" t="s">
        <v>2835</v>
      </c>
      <c r="D177" t="s">
        <v>2747</v>
      </c>
      <c r="E177" t="s">
        <v>99</v>
      </c>
      <c r="F177">
        <v>2013</v>
      </c>
      <c r="G177" t="s">
        <v>68</v>
      </c>
      <c r="H177" t="s">
        <v>2592</v>
      </c>
      <c r="I177" t="s">
        <v>70</v>
      </c>
      <c r="J177" s="2">
        <v>44.718152229338649</v>
      </c>
      <c r="K177" s="2">
        <v>45.349189016933877</v>
      </c>
      <c r="L177" s="2">
        <v>88.721656458827297</v>
      </c>
      <c r="M177" s="2">
        <v>88.240221800933909</v>
      </c>
      <c r="N177" s="2">
        <v>0</v>
      </c>
      <c r="O177" s="2">
        <v>11.542550574196648</v>
      </c>
      <c r="P177" s="2">
        <v>0</v>
      </c>
      <c r="Q177" s="2">
        <v>7.1130261756909823</v>
      </c>
      <c r="R177" s="3">
        <v>389731.19108792569</v>
      </c>
      <c r="S177" s="3">
        <v>410647.79081497004</v>
      </c>
      <c r="T177" s="3" t="s">
        <v>41</v>
      </c>
      <c r="U177" s="3" t="s">
        <v>41</v>
      </c>
      <c r="V177" s="3">
        <v>42.065335276650693</v>
      </c>
      <c r="W177" s="3">
        <v>44.198916656420536</v>
      </c>
      <c r="X177" s="3">
        <v>121.56303818033939</v>
      </c>
      <c r="Y177" s="3">
        <v>153.96075657685267</v>
      </c>
      <c r="Z177" s="3">
        <v>118.48905511630164</v>
      </c>
      <c r="AA177" s="3">
        <v>144.05614603087488</v>
      </c>
      <c r="AB177" s="21">
        <v>0</v>
      </c>
      <c r="AC177" s="26">
        <f>((Y177*1000)*(O177/100))/VLOOKUP(E177,'Sq Ft lookup'!$C$11:$D$12,2,0)</f>
        <v>0.33154847373692187</v>
      </c>
      <c r="AD177" s="26">
        <f>(100-J177)/100*X177*1000/VLOOKUP(E177,'Sq Ft lookup'!$C$11:$D$12,2,0)</f>
        <v>1.253774136422503</v>
      </c>
      <c r="AE177" s="26">
        <f>(100-K177)/100*Y177*1000/VLOOKUP(E177,'Sq Ft lookup'!$C$11:$D$12,2,0)</f>
        <v>1.5697910833006399</v>
      </c>
    </row>
    <row r="178" spans="1:31">
      <c r="A178" t="s">
        <v>2861</v>
      </c>
      <c r="B178" t="s">
        <v>2862</v>
      </c>
      <c r="C178" t="s">
        <v>2835</v>
      </c>
      <c r="D178" t="s">
        <v>2750</v>
      </c>
      <c r="E178" t="s">
        <v>99</v>
      </c>
      <c r="F178">
        <v>2013</v>
      </c>
      <c r="G178" t="s">
        <v>68</v>
      </c>
      <c r="H178" t="s">
        <v>2592</v>
      </c>
      <c r="I178" t="s">
        <v>70</v>
      </c>
      <c r="J178" s="2">
        <v>44.718152229338649</v>
      </c>
      <c r="K178" s="2">
        <v>45.343983448862431</v>
      </c>
      <c r="L178" s="2">
        <v>88.721656458827297</v>
      </c>
      <c r="M178" s="2">
        <v>88.240091236480652</v>
      </c>
      <c r="N178" s="2">
        <v>0</v>
      </c>
      <c r="O178" s="2">
        <v>11.53535027068815</v>
      </c>
      <c r="P178" s="2">
        <v>0</v>
      </c>
      <c r="Q178" s="2">
        <v>7.0227540133657618</v>
      </c>
      <c r="R178" s="3">
        <v>389731.19108792569</v>
      </c>
      <c r="S178" s="3">
        <v>410650.41067314241</v>
      </c>
      <c r="T178" s="3" t="s">
        <v>41</v>
      </c>
      <c r="U178" s="3" t="s">
        <v>41</v>
      </c>
      <c r="V178" s="3">
        <v>42.065335276650693</v>
      </c>
      <c r="W178" s="3">
        <v>44.199224924508314</v>
      </c>
      <c r="X178" s="3">
        <v>121.56303818033939</v>
      </c>
      <c r="Y178" s="3">
        <v>153.95112578997137</v>
      </c>
      <c r="Z178" s="3">
        <v>118.48905511630164</v>
      </c>
      <c r="AA178" s="3">
        <v>144.04810151918844</v>
      </c>
      <c r="AB178" s="21">
        <v>0</v>
      </c>
      <c r="AC178" s="26">
        <f>((Y178*1000)*(O178/100))/VLOOKUP(E178,'Sq Ft lookup'!$C$11:$D$12,2,0)</f>
        <v>0.33132092547650971</v>
      </c>
      <c r="AD178" s="26">
        <f>(100-J178)/100*X178*1000/VLOOKUP(E178,'Sq Ft lookup'!$C$11:$D$12,2,0)</f>
        <v>1.253774136422503</v>
      </c>
      <c r="AE178" s="26">
        <f>(100-K178)/100*Y178*1000/VLOOKUP(E178,'Sq Ft lookup'!$C$11:$D$12,2,0)</f>
        <v>1.5698424028438314</v>
      </c>
    </row>
    <row r="179" spans="1:31">
      <c r="A179" t="s">
        <v>2863</v>
      </c>
      <c r="B179" t="s">
        <v>2864</v>
      </c>
      <c r="C179" t="s">
        <v>2835</v>
      </c>
      <c r="D179" t="s">
        <v>2753</v>
      </c>
      <c r="E179" t="s">
        <v>99</v>
      </c>
      <c r="F179">
        <v>2013</v>
      </c>
      <c r="G179" t="s">
        <v>68</v>
      </c>
      <c r="H179" t="s">
        <v>2592</v>
      </c>
      <c r="I179" t="s">
        <v>70</v>
      </c>
      <c r="J179" s="2">
        <v>44.718152229338649</v>
      </c>
      <c r="K179" s="2">
        <v>45.326644968525976</v>
      </c>
      <c r="L179" s="2">
        <v>88.721656458827297</v>
      </c>
      <c r="M179" s="2">
        <v>88.239437714577207</v>
      </c>
      <c r="N179" s="2">
        <v>0</v>
      </c>
      <c r="O179" s="2">
        <v>11.397304147385132</v>
      </c>
      <c r="P179" s="2">
        <v>0</v>
      </c>
      <c r="Q179" s="2">
        <v>6.8797172838346219</v>
      </c>
      <c r="R179" s="3">
        <v>389731.19108792569</v>
      </c>
      <c r="S179" s="3">
        <v>410665.64111892646</v>
      </c>
      <c r="T179" s="3" t="s">
        <v>41</v>
      </c>
      <c r="U179" s="3" t="s">
        <v>41</v>
      </c>
      <c r="V179" s="3">
        <v>42.065335276650693</v>
      </c>
      <c r="W179" s="3">
        <v>44.200910159144534</v>
      </c>
      <c r="X179" s="3">
        <v>121.56303818033939</v>
      </c>
      <c r="Y179" s="3">
        <v>153.91850515366656</v>
      </c>
      <c r="Z179" s="3">
        <v>118.48905511630164</v>
      </c>
      <c r="AA179" s="3">
        <v>144.01890069465213</v>
      </c>
      <c r="AB179" s="21">
        <v>0</v>
      </c>
      <c r="AC179" s="26">
        <f>((Y179*1000)*(O179/100))/VLOOKUP(E179,'Sq Ft lookup'!$C$11:$D$12,2,0)</f>
        <v>0.32728657036328423</v>
      </c>
      <c r="AD179" s="26">
        <f>(100-J179)/100*X179*1000/VLOOKUP(E179,'Sq Ft lookup'!$C$11:$D$12,2,0)</f>
        <v>1.253774136422503</v>
      </c>
      <c r="AE179" s="26">
        <f>(100-K179)/100*Y179*1000/VLOOKUP(E179,'Sq Ft lookup'!$C$11:$D$12,2,0)</f>
        <v>1.5700076638395852</v>
      </c>
    </row>
    <row r="180" spans="1:31">
      <c r="A180" t="s">
        <v>2865</v>
      </c>
      <c r="B180" t="s">
        <v>2866</v>
      </c>
      <c r="C180" t="s">
        <v>2835</v>
      </c>
      <c r="D180" t="s">
        <v>2756</v>
      </c>
      <c r="E180" t="s">
        <v>99</v>
      </c>
      <c r="F180">
        <v>2013</v>
      </c>
      <c r="G180" t="s">
        <v>68</v>
      </c>
      <c r="H180" t="s">
        <v>2592</v>
      </c>
      <c r="I180" t="s">
        <v>70</v>
      </c>
      <c r="J180" s="2">
        <v>44.718152229338649</v>
      </c>
      <c r="K180" s="2">
        <v>45.231993738589679</v>
      </c>
      <c r="L180" s="2">
        <v>88.721656458827297</v>
      </c>
      <c r="M180" s="2">
        <v>88.235233330985125</v>
      </c>
      <c r="N180" s="2">
        <v>0</v>
      </c>
      <c r="O180" s="2">
        <v>11.080296210252259</v>
      </c>
      <c r="P180" s="2">
        <v>0</v>
      </c>
      <c r="Q180" s="2">
        <v>6.555829598768784</v>
      </c>
      <c r="R180" s="3">
        <v>389731.19108792569</v>
      </c>
      <c r="S180" s="3">
        <v>410742.41293590632</v>
      </c>
      <c r="T180" s="3" t="s">
        <v>41</v>
      </c>
      <c r="U180" s="3" t="s">
        <v>41</v>
      </c>
      <c r="V180" s="3">
        <v>42.065335276650693</v>
      </c>
      <c r="W180" s="3">
        <v>44.20994025375839</v>
      </c>
      <c r="X180" s="3">
        <v>121.56303818033939</v>
      </c>
      <c r="Y180" s="3">
        <v>153.66398259025271</v>
      </c>
      <c r="Z180" s="3">
        <v>118.48905511630164</v>
      </c>
      <c r="AA180" s="3">
        <v>143.78678308448707</v>
      </c>
      <c r="AB180" s="21">
        <v>0</v>
      </c>
      <c r="AC180" s="26">
        <f>((Y180*1000)*(O180/100))/VLOOKUP(E180,'Sq Ft lookup'!$C$11:$D$12,2,0)</f>
        <v>0.31765717237818025</v>
      </c>
      <c r="AD180" s="26">
        <f>(100-J180)/100*X180*1000/VLOOKUP(E180,'Sq Ft lookup'!$C$11:$D$12,2,0)</f>
        <v>1.253774136422503</v>
      </c>
      <c r="AE180" s="26">
        <f>(100-K180)/100*Y180*1000/VLOOKUP(E180,'Sq Ft lookup'!$C$11:$D$12,2,0)</f>
        <v>1.57012499265974</v>
      </c>
    </row>
    <row r="181" spans="1:31">
      <c r="A181" t="s">
        <v>2867</v>
      </c>
      <c r="B181" t="s">
        <v>2868</v>
      </c>
      <c r="C181" t="s">
        <v>2835</v>
      </c>
      <c r="D181" t="s">
        <v>2759</v>
      </c>
      <c r="E181" t="s">
        <v>99</v>
      </c>
      <c r="F181">
        <v>2013</v>
      </c>
      <c r="G181" t="s">
        <v>68</v>
      </c>
      <c r="H181" t="s">
        <v>2592</v>
      </c>
      <c r="I181" t="s">
        <v>70</v>
      </c>
      <c r="J181" s="2">
        <v>44.718152229338649</v>
      </c>
      <c r="K181" s="2">
        <v>45.608330101988372</v>
      </c>
      <c r="L181" s="2">
        <v>88.721656458827297</v>
      </c>
      <c r="M181" s="2">
        <v>88.453810785694472</v>
      </c>
      <c r="N181" s="2">
        <v>0</v>
      </c>
      <c r="O181" s="2">
        <v>12.209136360581649</v>
      </c>
      <c r="P181" s="2">
        <v>0</v>
      </c>
      <c r="Q181" s="2">
        <v>7.4849320829830752</v>
      </c>
      <c r="R181" s="3">
        <v>389731.19108792569</v>
      </c>
      <c r="S181" s="3">
        <v>400485.08866482001</v>
      </c>
      <c r="T181" s="3" t="s">
        <v>41</v>
      </c>
      <c r="U181" s="3" t="s">
        <v>41</v>
      </c>
      <c r="V181" s="3">
        <v>42.065335276650693</v>
      </c>
      <c r="W181" s="3">
        <v>43.156958251484866</v>
      </c>
      <c r="X181" s="3">
        <v>121.56303818033939</v>
      </c>
      <c r="Y181" s="3">
        <v>141.13867332401065</v>
      </c>
      <c r="Z181" s="3">
        <v>118.48905511630164</v>
      </c>
      <c r="AA181" s="3">
        <v>133.98134769232826</v>
      </c>
      <c r="AB181" s="21">
        <v>0</v>
      </c>
      <c r="AC181" s="26">
        <f>((Y181*1000)*(O181/100))/VLOOKUP(E181,'Sq Ft lookup'!$C$11:$D$12,2,0)</f>
        <v>0.32148905006799139</v>
      </c>
      <c r="AD181" s="26">
        <f>(100-J181)/100*X181*1000/VLOOKUP(E181,'Sq Ft lookup'!$C$11:$D$12,2,0)</f>
        <v>1.253774136422503</v>
      </c>
      <c r="AE181" s="26">
        <f>(100-K181)/100*Y181*1000/VLOOKUP(E181,'Sq Ft lookup'!$C$11:$D$12,2,0)</f>
        <v>1.4322328599408372</v>
      </c>
    </row>
    <row r="182" spans="1:31">
      <c r="A182" t="s">
        <v>2869</v>
      </c>
      <c r="B182" t="s">
        <v>2870</v>
      </c>
      <c r="C182" t="s">
        <v>2835</v>
      </c>
      <c r="D182" t="s">
        <v>2762</v>
      </c>
      <c r="E182" t="s">
        <v>99</v>
      </c>
      <c r="F182">
        <v>2013</v>
      </c>
      <c r="G182" t="s">
        <v>68</v>
      </c>
      <c r="H182" t="s">
        <v>2592</v>
      </c>
      <c r="I182" t="s">
        <v>70</v>
      </c>
      <c r="J182" s="2">
        <v>44.718152229338649</v>
      </c>
      <c r="K182" s="2">
        <v>45.606176555583403</v>
      </c>
      <c r="L182" s="2">
        <v>88.721656458827297</v>
      </c>
      <c r="M182" s="2">
        <v>88.453769636146859</v>
      </c>
      <c r="N182" s="2">
        <v>0</v>
      </c>
      <c r="O182" s="2">
        <v>12.209309608283485</v>
      </c>
      <c r="P182" s="2">
        <v>0</v>
      </c>
      <c r="Q182" s="2">
        <v>7.4137515485498682</v>
      </c>
      <c r="R182" s="3">
        <v>389731.19108792569</v>
      </c>
      <c r="S182" s="3">
        <v>400486.14365372882</v>
      </c>
      <c r="T182" s="3" t="s">
        <v>41</v>
      </c>
      <c r="U182" s="3" t="s">
        <v>41</v>
      </c>
      <c r="V182" s="3">
        <v>42.065335276650693</v>
      </c>
      <c r="W182" s="3">
        <v>43.157070300016933</v>
      </c>
      <c r="X182" s="3">
        <v>121.56303818033939</v>
      </c>
      <c r="Y182" s="3">
        <v>141.13625297535529</v>
      </c>
      <c r="Z182" s="3">
        <v>118.48905511630164</v>
      </c>
      <c r="AA182" s="3">
        <v>133.97919314403543</v>
      </c>
      <c r="AB182" s="21">
        <v>0</v>
      </c>
      <c r="AC182" s="26">
        <f>((Y182*1000)*(O182/100))/VLOOKUP(E182,'Sq Ft lookup'!$C$11:$D$12,2,0)</f>
        <v>0.32148809879274887</v>
      </c>
      <c r="AD182" s="26">
        <f>(100-J182)/100*X182*1000/VLOOKUP(E182,'Sq Ft lookup'!$C$11:$D$12,2,0)</f>
        <v>1.253774136422503</v>
      </c>
      <c r="AE182" s="26">
        <f>(100-K182)/100*Y182*1000/VLOOKUP(E182,'Sq Ft lookup'!$C$11:$D$12,2,0)</f>
        <v>1.4322650048410435</v>
      </c>
    </row>
    <row r="183" spans="1:31">
      <c r="A183" t="s">
        <v>2871</v>
      </c>
      <c r="B183" t="s">
        <v>2872</v>
      </c>
      <c r="C183" t="s">
        <v>2835</v>
      </c>
      <c r="D183" t="s">
        <v>2765</v>
      </c>
      <c r="E183" t="s">
        <v>99</v>
      </c>
      <c r="F183">
        <v>2013</v>
      </c>
      <c r="G183" t="s">
        <v>68</v>
      </c>
      <c r="H183" t="s">
        <v>2592</v>
      </c>
      <c r="I183" t="s">
        <v>70</v>
      </c>
      <c r="J183" s="2">
        <v>44.718152229338649</v>
      </c>
      <c r="K183" s="2">
        <v>45.597789290495641</v>
      </c>
      <c r="L183" s="2">
        <v>88.721656458827297</v>
      </c>
      <c r="M183" s="2">
        <v>88.453574262479208</v>
      </c>
      <c r="N183" s="2">
        <v>0</v>
      </c>
      <c r="O183" s="2">
        <v>12.152459687070866</v>
      </c>
      <c r="P183" s="2">
        <v>0</v>
      </c>
      <c r="Q183" s="2">
        <v>7.2869374826034479</v>
      </c>
      <c r="R183" s="3">
        <v>389731.19108792569</v>
      </c>
      <c r="S183" s="3">
        <v>400491.33676973335</v>
      </c>
      <c r="T183" s="3" t="s">
        <v>41</v>
      </c>
      <c r="U183" s="3" t="s">
        <v>41</v>
      </c>
      <c r="V183" s="3">
        <v>42.065335276650693</v>
      </c>
      <c r="W183" s="3">
        <v>43.157651958157111</v>
      </c>
      <c r="X183" s="3">
        <v>121.56303818033939</v>
      </c>
      <c r="Y183" s="3">
        <v>141.11939519833987</v>
      </c>
      <c r="Z183" s="3">
        <v>118.48905511630164</v>
      </c>
      <c r="AA183" s="3">
        <v>133.96671851249567</v>
      </c>
      <c r="AB183" s="21">
        <v>0</v>
      </c>
      <c r="AC183" s="26">
        <f>((Y183*1000)*(O183/100))/VLOOKUP(E183,'Sq Ft lookup'!$C$11:$D$12,2,0)</f>
        <v>0.31995294052456102</v>
      </c>
      <c r="AD183" s="26">
        <f>(100-J183)/100*X183*1000/VLOOKUP(E183,'Sq Ft lookup'!$C$11:$D$12,2,0)</f>
        <v>1.253774136422503</v>
      </c>
      <c r="AE183" s="26">
        <f>(100-K183)/100*Y183*1000/VLOOKUP(E183,'Sq Ft lookup'!$C$11:$D$12,2,0)</f>
        <v>1.4323147523839372</v>
      </c>
    </row>
    <row r="184" spans="1:31">
      <c r="A184" t="s">
        <v>2873</v>
      </c>
      <c r="B184" t="s">
        <v>2874</v>
      </c>
      <c r="C184" t="s">
        <v>2835</v>
      </c>
      <c r="D184" t="s">
        <v>2768</v>
      </c>
      <c r="E184" t="s">
        <v>99</v>
      </c>
      <c r="F184">
        <v>2013</v>
      </c>
      <c r="G184" t="s">
        <v>68</v>
      </c>
      <c r="H184" t="s">
        <v>2592</v>
      </c>
      <c r="I184" t="s">
        <v>70</v>
      </c>
      <c r="J184" s="2">
        <v>44.718152229338649</v>
      </c>
      <c r="K184" s="2">
        <v>45.569678649117662</v>
      </c>
      <c r="L184" s="2">
        <v>88.721656458827297</v>
      </c>
      <c r="M184" s="2">
        <v>88.452543983995284</v>
      </c>
      <c r="N184" s="2">
        <v>0</v>
      </c>
      <c r="O184" s="2">
        <v>11.925445169678826</v>
      </c>
      <c r="P184" s="2">
        <v>0</v>
      </c>
      <c r="Q184" s="2">
        <v>7.0964348360473748</v>
      </c>
      <c r="R184" s="3">
        <v>389731.19108792569</v>
      </c>
      <c r="S184" s="3">
        <v>400521.10265630879</v>
      </c>
      <c r="T184" s="3" t="s">
        <v>41</v>
      </c>
      <c r="U184" s="3" t="s">
        <v>41</v>
      </c>
      <c r="V184" s="3">
        <v>42.065335276650693</v>
      </c>
      <c r="W184" s="3">
        <v>43.160823040906642</v>
      </c>
      <c r="X184" s="3">
        <v>121.56303818033939</v>
      </c>
      <c r="Y184" s="3">
        <v>141.06083625786493</v>
      </c>
      <c r="Z184" s="3">
        <v>118.48905511630164</v>
      </c>
      <c r="AA184" s="3">
        <v>133.91761265193907</v>
      </c>
      <c r="AB184" s="21">
        <v>0</v>
      </c>
      <c r="AC184" s="26">
        <f>((Y184*1000)*(O184/100))/VLOOKUP(E184,'Sq Ft lookup'!$C$11:$D$12,2,0)</f>
        <v>0.31384575902653189</v>
      </c>
      <c r="AD184" s="26">
        <f>(100-J184)/100*X184*1000/VLOOKUP(E184,'Sq Ft lookup'!$C$11:$D$12,2,0)</f>
        <v>1.253774136422503</v>
      </c>
      <c r="AE184" s="26">
        <f>(100-K184)/100*Y184*1000/VLOOKUP(E184,'Sq Ft lookup'!$C$11:$D$12,2,0)</f>
        <v>1.4324601954365268</v>
      </c>
    </row>
    <row r="185" spans="1:31">
      <c r="A185" t="s">
        <v>2875</v>
      </c>
      <c r="B185" t="s">
        <v>2876</v>
      </c>
      <c r="C185" t="s">
        <v>2835</v>
      </c>
      <c r="D185" t="s">
        <v>2771</v>
      </c>
      <c r="E185" t="s">
        <v>99</v>
      </c>
      <c r="F185">
        <v>2013</v>
      </c>
      <c r="G185" t="s">
        <v>68</v>
      </c>
      <c r="H185" t="s">
        <v>2592</v>
      </c>
      <c r="I185" t="s">
        <v>70</v>
      </c>
      <c r="J185" s="2">
        <v>44.718152229338649</v>
      </c>
      <c r="K185" s="2">
        <v>45.424513728045227</v>
      </c>
      <c r="L185" s="2">
        <v>88.721656458827297</v>
      </c>
      <c r="M185" s="2">
        <v>88.446945117817151</v>
      </c>
      <c r="N185" s="2">
        <v>0</v>
      </c>
      <c r="O185" s="2">
        <v>11.454600991837331</v>
      </c>
      <c r="P185" s="2">
        <v>0</v>
      </c>
      <c r="Q185" s="2">
        <v>6.65306521198589</v>
      </c>
      <c r="R185" s="3">
        <v>389731.19108792569</v>
      </c>
      <c r="S185" s="3">
        <v>400668.8650719396</v>
      </c>
      <c r="T185" s="3" t="s">
        <v>41</v>
      </c>
      <c r="U185" s="3" t="s">
        <v>41</v>
      </c>
      <c r="V185" s="3">
        <v>42.065335276650693</v>
      </c>
      <c r="W185" s="3">
        <v>43.177695906095259</v>
      </c>
      <c r="X185" s="3">
        <v>121.56303818033939</v>
      </c>
      <c r="Y185" s="3">
        <v>140.72614891918511</v>
      </c>
      <c r="Z185" s="3">
        <v>118.48905511630164</v>
      </c>
      <c r="AA185" s="3">
        <v>133.61107751186782</v>
      </c>
      <c r="AB185" s="21">
        <v>0</v>
      </c>
      <c r="AC185" s="26">
        <f>((Y185*1000)*(O185/100))/VLOOKUP(E185,'Sq Ft lookup'!$C$11:$D$12,2,0)</f>
        <v>0.30073915764685555</v>
      </c>
      <c r="AD185" s="26">
        <f>(100-J185)/100*X185*1000/VLOOKUP(E185,'Sq Ft lookup'!$C$11:$D$12,2,0)</f>
        <v>1.253774136422503</v>
      </c>
      <c r="AE185" s="26">
        <f>(100-K185)/100*Y185*1000/VLOOKUP(E185,'Sq Ft lookup'!$C$11:$D$12,2,0)</f>
        <v>1.4328727627694122</v>
      </c>
    </row>
    <row r="186" spans="1:31">
      <c r="A186" t="s">
        <v>2877</v>
      </c>
      <c r="B186" t="s">
        <v>2878</v>
      </c>
      <c r="C186" t="s">
        <v>2835</v>
      </c>
      <c r="D186" t="s">
        <v>2590</v>
      </c>
      <c r="E186" t="s">
        <v>99</v>
      </c>
      <c r="F186">
        <v>2013</v>
      </c>
      <c r="G186" t="s">
        <v>68</v>
      </c>
      <c r="H186" t="s">
        <v>2592</v>
      </c>
      <c r="I186" t="s">
        <v>70</v>
      </c>
      <c r="J186" s="2">
        <v>44.718152229338649</v>
      </c>
      <c r="K186" s="2">
        <v>45.960305142944065</v>
      </c>
      <c r="L186" s="2">
        <v>88.721656458827297</v>
      </c>
      <c r="M186" s="2">
        <v>88.631321919910988</v>
      </c>
      <c r="N186" s="2">
        <v>0</v>
      </c>
      <c r="O186" s="2">
        <v>12.850826866174931</v>
      </c>
      <c r="P186" s="2">
        <v>0</v>
      </c>
      <c r="Q186" s="2">
        <v>7.7279894162255589</v>
      </c>
      <c r="R186" s="3">
        <v>389731.19108792569</v>
      </c>
      <c r="S186" s="3">
        <v>393337.63811895018</v>
      </c>
      <c r="T186" s="3" t="s">
        <v>41</v>
      </c>
      <c r="U186" s="3" t="s">
        <v>41</v>
      </c>
      <c r="V186" s="3">
        <v>42.065335276650693</v>
      </c>
      <c r="W186" s="3">
        <v>42.422570090323468</v>
      </c>
      <c r="X186" s="3">
        <v>121.56303818033939</v>
      </c>
      <c r="Y186" s="3">
        <v>131.86312851415045</v>
      </c>
      <c r="Z186" s="3">
        <v>118.48905511630164</v>
      </c>
      <c r="AA186" s="3">
        <v>125.88885139938975</v>
      </c>
      <c r="AB186" s="21">
        <v>0</v>
      </c>
      <c r="AC186" s="26">
        <f>((Y186*1000)*(O186/100))/VLOOKUP(E186,'Sq Ft lookup'!$C$11:$D$12,2,0)</f>
        <v>0.31614743182229887</v>
      </c>
      <c r="AD186" s="26">
        <f>(100-J186)/100*X186*1000/VLOOKUP(E186,'Sq Ft lookup'!$C$11:$D$12,2,0)</f>
        <v>1.253774136422503</v>
      </c>
      <c r="AE186" s="26">
        <f>(100-K186)/100*Y186*1000/VLOOKUP(E186,'Sq Ft lookup'!$C$11:$D$12,2,0)</f>
        <v>1.3294483633957912</v>
      </c>
    </row>
    <row r="187" spans="1:31">
      <c r="A187" t="s">
        <v>2879</v>
      </c>
      <c r="B187" t="s">
        <v>2880</v>
      </c>
      <c r="C187" t="s">
        <v>2835</v>
      </c>
      <c r="D187" t="s">
        <v>2595</v>
      </c>
      <c r="E187" t="s">
        <v>99</v>
      </c>
      <c r="F187">
        <v>2013</v>
      </c>
      <c r="G187" t="s">
        <v>68</v>
      </c>
      <c r="H187" t="s">
        <v>2592</v>
      </c>
      <c r="I187" t="s">
        <v>70</v>
      </c>
      <c r="J187" s="2">
        <v>44.718152229338649</v>
      </c>
      <c r="K187" s="2">
        <v>45.956183351163759</v>
      </c>
      <c r="L187" s="2">
        <v>88.721656458827297</v>
      </c>
      <c r="M187" s="2">
        <v>88.631246150126401</v>
      </c>
      <c r="N187" s="2">
        <v>0</v>
      </c>
      <c r="O187" s="2">
        <v>12.849760651483519</v>
      </c>
      <c r="P187" s="2">
        <v>0</v>
      </c>
      <c r="Q187" s="2">
        <v>7.6344053497017752</v>
      </c>
      <c r="R187" s="3">
        <v>389731.19108792569</v>
      </c>
      <c r="S187" s="3">
        <v>393339.92200822418</v>
      </c>
      <c r="T187" s="3" t="s">
        <v>41</v>
      </c>
      <c r="U187" s="3" t="s">
        <v>41</v>
      </c>
      <c r="V187" s="3">
        <v>42.065335276650693</v>
      </c>
      <c r="W187" s="3">
        <v>42.422841448051237</v>
      </c>
      <c r="X187" s="3">
        <v>121.56303818033939</v>
      </c>
      <c r="Y187" s="3">
        <v>131.85852573396753</v>
      </c>
      <c r="Z187" s="3">
        <v>118.48905511630164</v>
      </c>
      <c r="AA187" s="3">
        <v>125.88975722419063</v>
      </c>
      <c r="AB187" s="21">
        <v>0</v>
      </c>
      <c r="AC187" s="26">
        <f>((Y187*1000)*(O187/100))/VLOOKUP(E187,'Sq Ft lookup'!$C$11:$D$12,2,0)</f>
        <v>0.31611016707816469</v>
      </c>
      <c r="AD187" s="26">
        <f>(100-J187)/100*X187*1000/VLOOKUP(E187,'Sq Ft lookup'!$C$11:$D$12,2,0)</f>
        <v>1.253774136422503</v>
      </c>
      <c r="AE187" s="26">
        <f>(100-K187)/100*Y187*1000/VLOOKUP(E187,'Sq Ft lookup'!$C$11:$D$12,2,0)</f>
        <v>1.3295033560358946</v>
      </c>
    </row>
    <row r="188" spans="1:31">
      <c r="A188" t="s">
        <v>2881</v>
      </c>
      <c r="B188" t="s">
        <v>2882</v>
      </c>
      <c r="C188" t="s">
        <v>2835</v>
      </c>
      <c r="D188" t="s">
        <v>2598</v>
      </c>
      <c r="E188" t="s">
        <v>99</v>
      </c>
      <c r="F188">
        <v>2013</v>
      </c>
      <c r="G188" t="s">
        <v>68</v>
      </c>
      <c r="H188" t="s">
        <v>2592</v>
      </c>
      <c r="I188" t="s">
        <v>70</v>
      </c>
      <c r="J188" s="2">
        <v>44.718152229338649</v>
      </c>
      <c r="K188" s="2">
        <v>45.943117583392315</v>
      </c>
      <c r="L188" s="2">
        <v>88.721656458827297</v>
      </c>
      <c r="M188" s="2">
        <v>88.630885065186405</v>
      </c>
      <c r="N188" s="2">
        <v>0</v>
      </c>
      <c r="O188" s="2">
        <v>12.701255524211982</v>
      </c>
      <c r="P188" s="2">
        <v>0</v>
      </c>
      <c r="Q188" s="2">
        <v>7.4624673473597314</v>
      </c>
      <c r="R188" s="3">
        <v>389731.19108792569</v>
      </c>
      <c r="S188" s="3">
        <v>393351.17080211552</v>
      </c>
      <c r="T188" s="3" t="s">
        <v>41</v>
      </c>
      <c r="U188" s="3" t="s">
        <v>41</v>
      </c>
      <c r="V188" s="3">
        <v>42.065335276650693</v>
      </c>
      <c r="W188" s="3">
        <v>42.424107101706092</v>
      </c>
      <c r="X188" s="3">
        <v>121.56303818033939</v>
      </c>
      <c r="Y188" s="3">
        <v>131.83470805996456</v>
      </c>
      <c r="Z188" s="3">
        <v>118.48905511630164</v>
      </c>
      <c r="AA188" s="3">
        <v>125.87474786366724</v>
      </c>
      <c r="AB188" s="21">
        <v>0</v>
      </c>
      <c r="AC188" s="26">
        <f>((Y188*1000)*(O188/100))/VLOOKUP(E188,'Sq Ft lookup'!$C$11:$D$12,2,0)</f>
        <v>0.31240043172192139</v>
      </c>
      <c r="AD188" s="26">
        <f>(100-J188)/100*X188*1000/VLOOKUP(E188,'Sq Ft lookup'!$C$11:$D$12,2,0)</f>
        <v>1.253774136422503</v>
      </c>
      <c r="AE188" s="26">
        <f>(100-K188)/100*Y188*1000/VLOOKUP(E188,'Sq Ft lookup'!$C$11:$D$12,2,0)</f>
        <v>1.3295845731390497</v>
      </c>
    </row>
    <row r="189" spans="1:31">
      <c r="A189" t="s">
        <v>2883</v>
      </c>
      <c r="B189" t="s">
        <v>2884</v>
      </c>
      <c r="C189" t="s">
        <v>2835</v>
      </c>
      <c r="D189" t="s">
        <v>2601</v>
      </c>
      <c r="E189" t="s">
        <v>99</v>
      </c>
      <c r="F189">
        <v>2013</v>
      </c>
      <c r="G189" t="s">
        <v>68</v>
      </c>
      <c r="H189" t="s">
        <v>2592</v>
      </c>
      <c r="I189" t="s">
        <v>70</v>
      </c>
      <c r="J189" s="2">
        <v>44.718152229338649</v>
      </c>
      <c r="K189" s="2">
        <v>45.88929809747291</v>
      </c>
      <c r="L189" s="2">
        <v>88.721656458827297</v>
      </c>
      <c r="M189" s="2">
        <v>88.629052791721989</v>
      </c>
      <c r="N189" s="2">
        <v>0</v>
      </c>
      <c r="O189" s="2">
        <v>12.381489652103312</v>
      </c>
      <c r="P189" s="2">
        <v>0</v>
      </c>
      <c r="Q189" s="2">
        <v>7.1945623367658511</v>
      </c>
      <c r="R189" s="3">
        <v>389731.19108792569</v>
      </c>
      <c r="S189" s="3">
        <v>393409.27710740833</v>
      </c>
      <c r="T189" s="3" t="s">
        <v>41</v>
      </c>
      <c r="U189" s="3" t="s">
        <v>41</v>
      </c>
      <c r="V189" s="3">
        <v>42.065335276650693</v>
      </c>
      <c r="W189" s="3">
        <v>42.430582466075094</v>
      </c>
      <c r="X189" s="3">
        <v>121.56303818033939</v>
      </c>
      <c r="Y189" s="3">
        <v>131.75727520981997</v>
      </c>
      <c r="Z189" s="3">
        <v>118.48905511630164</v>
      </c>
      <c r="AA189" s="3">
        <v>125.79388445862574</v>
      </c>
      <c r="AB189" s="21">
        <v>0</v>
      </c>
      <c r="AC189" s="26">
        <f>((Y189*1000)*(O189/100))/VLOOKUP(E189,'Sq Ft lookup'!$C$11:$D$12,2,0)</f>
        <v>0.30435659320890185</v>
      </c>
      <c r="AD189" s="26">
        <f>(100-J189)/100*X189*1000/VLOOKUP(E189,'Sq Ft lookup'!$C$11:$D$12,2,0)</f>
        <v>1.253774136422503</v>
      </c>
      <c r="AE189" s="26">
        <f>(100-K189)/100*Y189*1000/VLOOKUP(E189,'Sq Ft lookup'!$C$11:$D$12,2,0)</f>
        <v>1.3301266123820503</v>
      </c>
    </row>
    <row r="190" spans="1:31">
      <c r="A190" t="s">
        <v>2885</v>
      </c>
      <c r="B190" t="s">
        <v>2886</v>
      </c>
      <c r="C190" t="s">
        <v>2835</v>
      </c>
      <c r="D190" t="s">
        <v>2604</v>
      </c>
      <c r="E190" t="s">
        <v>99</v>
      </c>
      <c r="F190">
        <v>2013</v>
      </c>
      <c r="G190" t="s">
        <v>68</v>
      </c>
      <c r="H190" t="s">
        <v>2592</v>
      </c>
      <c r="I190" t="s">
        <v>70</v>
      </c>
      <c r="J190" s="2">
        <v>44.718152229338649</v>
      </c>
      <c r="K190" s="2">
        <v>45.693562381494111</v>
      </c>
      <c r="L190" s="2">
        <v>88.721656458827297</v>
      </c>
      <c r="M190" s="2">
        <v>88.621160713584132</v>
      </c>
      <c r="N190" s="2">
        <v>0</v>
      </c>
      <c r="O190" s="2">
        <v>11.430670044052752</v>
      </c>
      <c r="P190" s="2">
        <v>0</v>
      </c>
      <c r="Q190" s="2">
        <v>6.4897350452306215</v>
      </c>
      <c r="R190" s="3">
        <v>389731.19108792569</v>
      </c>
      <c r="S190" s="3">
        <v>393659.11884084559</v>
      </c>
      <c r="T190" s="3" t="s">
        <v>41</v>
      </c>
      <c r="U190" s="3" t="s">
        <v>41</v>
      </c>
      <c r="V190" s="3">
        <v>42.065335276650693</v>
      </c>
      <c r="W190" s="3">
        <v>42.458238259621261</v>
      </c>
      <c r="X190" s="3">
        <v>121.56303818033939</v>
      </c>
      <c r="Y190" s="3">
        <v>131.35016128785153</v>
      </c>
      <c r="Z190" s="3">
        <v>118.48905511630164</v>
      </c>
      <c r="AA190" s="3">
        <v>125.39586578976539</v>
      </c>
      <c r="AB190" s="21">
        <v>0</v>
      </c>
      <c r="AC190" s="26">
        <f>((Y190*1000)*(O190/100))/VLOOKUP(E190,'Sq Ft lookup'!$C$11:$D$12,2,0)</f>
        <v>0.28011573767062353</v>
      </c>
      <c r="AD190" s="26">
        <f>(100-J190)/100*X190*1000/VLOOKUP(E190,'Sq Ft lookup'!$C$11:$D$12,2,0)</f>
        <v>1.253774136422503</v>
      </c>
      <c r="AE190" s="26">
        <f>(100-K190)/100*Y190*1000/VLOOKUP(E190,'Sq Ft lookup'!$C$11:$D$12,2,0)</f>
        <v>1.3308133097312305</v>
      </c>
    </row>
    <row r="191" spans="1:31">
      <c r="A191" t="s">
        <v>2887</v>
      </c>
      <c r="B191" t="s">
        <v>2888</v>
      </c>
      <c r="C191" t="s">
        <v>2835</v>
      </c>
      <c r="D191" t="s">
        <v>2784</v>
      </c>
      <c r="E191" t="s">
        <v>99</v>
      </c>
      <c r="F191">
        <v>2013</v>
      </c>
      <c r="G191" t="s">
        <v>68</v>
      </c>
      <c r="H191" t="s">
        <v>2592</v>
      </c>
      <c r="I191" t="s">
        <v>70</v>
      </c>
      <c r="J191" s="2">
        <v>44.718152229338649</v>
      </c>
      <c r="K191" s="2">
        <v>46.551302590953306</v>
      </c>
      <c r="L191" s="2">
        <v>88.721656458827297</v>
      </c>
      <c r="M191" s="2">
        <v>88.81839860839105</v>
      </c>
      <c r="N191" s="2">
        <v>0</v>
      </c>
      <c r="O191" s="2">
        <v>13.75467053151187</v>
      </c>
      <c r="P191" s="2">
        <v>0</v>
      </c>
      <c r="Q191" s="2">
        <v>7.9487410789726649</v>
      </c>
      <c r="R191" s="3">
        <v>389731.19108792569</v>
      </c>
      <c r="S191" s="3">
        <v>386381.32570137421</v>
      </c>
      <c r="T191" s="3" t="s">
        <v>41</v>
      </c>
      <c r="U191" s="3" t="s">
        <v>41</v>
      </c>
      <c r="V191" s="3">
        <v>42.065335276650693</v>
      </c>
      <c r="W191" s="3">
        <v>41.703995150748554</v>
      </c>
      <c r="X191" s="3">
        <v>121.56303818033939</v>
      </c>
      <c r="Y191" s="3">
        <v>118.63280205258118</v>
      </c>
      <c r="Z191" s="3">
        <v>118.48905511630164</v>
      </c>
      <c r="AA191" s="3">
        <v>113.19119970309369</v>
      </c>
      <c r="AB191" s="21">
        <v>0</v>
      </c>
      <c r="AC191" s="26">
        <f>((Y191*1000)*(O191/100))/VLOOKUP(E191,'Sq Ft lookup'!$C$11:$D$12,2,0)</f>
        <v>0.30443192284763421</v>
      </c>
      <c r="AD191" s="26">
        <f>(100-J191)/100*X191*1000/VLOOKUP(E191,'Sq Ft lookup'!$C$11:$D$12,2,0)</f>
        <v>1.253774136422503</v>
      </c>
      <c r="AE191" s="26">
        <f>(100-K191)/100*Y191*1000/VLOOKUP(E191,'Sq Ft lookup'!$C$11:$D$12,2,0)</f>
        <v>1.1829792424805496</v>
      </c>
    </row>
    <row r="192" spans="1:31">
      <c r="A192" t="s">
        <v>2889</v>
      </c>
      <c r="B192" t="s">
        <v>2890</v>
      </c>
      <c r="C192" t="s">
        <v>2835</v>
      </c>
      <c r="D192" t="s">
        <v>2787</v>
      </c>
      <c r="E192" t="s">
        <v>99</v>
      </c>
      <c r="F192">
        <v>2013</v>
      </c>
      <c r="G192" t="s">
        <v>68</v>
      </c>
      <c r="H192" t="s">
        <v>2592</v>
      </c>
      <c r="I192" t="s">
        <v>70</v>
      </c>
      <c r="J192" s="2">
        <v>44.718152229338649</v>
      </c>
      <c r="K192" s="2">
        <v>46.539201991499937</v>
      </c>
      <c r="L192" s="2">
        <v>88.721656458827297</v>
      </c>
      <c r="M192" s="2">
        <v>88.818121244532747</v>
      </c>
      <c r="N192" s="2">
        <v>0</v>
      </c>
      <c r="O192" s="2">
        <v>13.6392464612245</v>
      </c>
      <c r="P192" s="2">
        <v>0</v>
      </c>
      <c r="Q192" s="2">
        <v>7.7580287169073712</v>
      </c>
      <c r="R192" s="3">
        <v>389731.19108792569</v>
      </c>
      <c r="S192" s="3">
        <v>386389.74646421411</v>
      </c>
      <c r="T192" s="3" t="s">
        <v>41</v>
      </c>
      <c r="U192" s="3" t="s">
        <v>41</v>
      </c>
      <c r="V192" s="3">
        <v>42.065335276650693</v>
      </c>
      <c r="W192" s="3">
        <v>41.705029241474413</v>
      </c>
      <c r="X192" s="3">
        <v>121.56303818033939</v>
      </c>
      <c r="Y192" s="3">
        <v>118.61762563112545</v>
      </c>
      <c r="Z192" s="3">
        <v>118.48905511630164</v>
      </c>
      <c r="AA192" s="3">
        <v>113.18107369554693</v>
      </c>
      <c r="AB192" s="21">
        <v>0</v>
      </c>
      <c r="AC192" s="26">
        <f>((Y192*1000)*(O192/100))/VLOOKUP(E192,'Sq Ft lookup'!$C$11:$D$12,2,0)</f>
        <v>0.30183862511719783</v>
      </c>
      <c r="AD192" s="26">
        <f>(100-J192)/100*X192*1000/VLOOKUP(E192,'Sq Ft lookup'!$C$11:$D$12,2,0)</f>
        <v>1.253774136422503</v>
      </c>
      <c r="AE192" s="26">
        <f>(100-K192)/100*Y192*1000/VLOOKUP(E192,'Sq Ft lookup'!$C$11:$D$12,2,0)</f>
        <v>1.1830956947972906</v>
      </c>
    </row>
    <row r="193" spans="1:31">
      <c r="A193" t="s">
        <v>2891</v>
      </c>
      <c r="B193" t="s">
        <v>2892</v>
      </c>
      <c r="C193" t="s">
        <v>2835</v>
      </c>
      <c r="D193" t="s">
        <v>2607</v>
      </c>
      <c r="E193" t="s">
        <v>99</v>
      </c>
      <c r="F193">
        <v>2013</v>
      </c>
      <c r="G193" t="s">
        <v>68</v>
      </c>
      <c r="H193" t="s">
        <v>2592</v>
      </c>
      <c r="I193" t="s">
        <v>70</v>
      </c>
      <c r="J193" s="2">
        <v>44.718152229338649</v>
      </c>
      <c r="K193" s="2">
        <v>46.504571067332755</v>
      </c>
      <c r="L193" s="2">
        <v>88.721656458827297</v>
      </c>
      <c r="M193" s="2">
        <v>88.81720345672052</v>
      </c>
      <c r="N193" s="2">
        <v>0</v>
      </c>
      <c r="O193" s="2">
        <v>13.333362503954149</v>
      </c>
      <c r="P193" s="2">
        <v>0</v>
      </c>
      <c r="Q193" s="2">
        <v>7.5124318205744833</v>
      </c>
      <c r="R193" s="3">
        <v>389731.19108792569</v>
      </c>
      <c r="S193" s="3">
        <v>386424.28092423384</v>
      </c>
      <c r="T193" s="3" t="s">
        <v>41</v>
      </c>
      <c r="U193" s="3" t="s">
        <v>41</v>
      </c>
      <c r="V193" s="3">
        <v>42.065335276650693</v>
      </c>
      <c r="W193" s="3">
        <v>41.708449351712147</v>
      </c>
      <c r="X193" s="3">
        <v>121.56303818033939</v>
      </c>
      <c r="Y193" s="3">
        <v>118.58078770234572</v>
      </c>
      <c r="Z193" s="3">
        <v>118.48905511630164</v>
      </c>
      <c r="AA193" s="3">
        <v>113.16978795345653</v>
      </c>
      <c r="AB193" s="21">
        <v>0</v>
      </c>
      <c r="AC193" s="26">
        <f>((Y193*1000)*(O193/100))/VLOOKUP(E193,'Sq Ft lookup'!$C$11:$D$12,2,0)</f>
        <v>0.29497772918653048</v>
      </c>
      <c r="AD193" s="26">
        <f>(100-J193)/100*X193*1000/VLOOKUP(E193,'Sq Ft lookup'!$C$11:$D$12,2,0)</f>
        <v>1.253774136422503</v>
      </c>
      <c r="AE193" s="26">
        <f>(100-K193)/100*Y193*1000/VLOOKUP(E193,'Sq Ft lookup'!$C$11:$D$12,2,0)</f>
        <v>1.1834944218862944</v>
      </c>
    </row>
    <row r="194" spans="1:31">
      <c r="A194" t="s">
        <v>2893</v>
      </c>
      <c r="B194" t="s">
        <v>2894</v>
      </c>
      <c r="C194" t="s">
        <v>2835</v>
      </c>
      <c r="D194" t="s">
        <v>2792</v>
      </c>
      <c r="E194" t="s">
        <v>99</v>
      </c>
      <c r="F194">
        <v>2013</v>
      </c>
      <c r="G194" t="s">
        <v>68</v>
      </c>
      <c r="H194" t="s">
        <v>2592</v>
      </c>
      <c r="I194" t="s">
        <v>70</v>
      </c>
      <c r="J194" s="2">
        <v>44.718152229338649</v>
      </c>
      <c r="K194" s="2">
        <v>46.378008050420704</v>
      </c>
      <c r="L194" s="2">
        <v>88.721656458827297</v>
      </c>
      <c r="M194" s="2">
        <v>88.812623926083845</v>
      </c>
      <c r="N194" s="2">
        <v>0</v>
      </c>
      <c r="O194" s="2">
        <v>12.527782082273792</v>
      </c>
      <c r="P194" s="2">
        <v>0</v>
      </c>
      <c r="Q194" s="2">
        <v>6.9448729550795392</v>
      </c>
      <c r="R194" s="3">
        <v>389731.19108792569</v>
      </c>
      <c r="S194" s="3">
        <v>386582.13081446895</v>
      </c>
      <c r="T194" s="3" t="s">
        <v>41</v>
      </c>
      <c r="U194" s="3" t="s">
        <v>41</v>
      </c>
      <c r="V194" s="3">
        <v>42.065335276650693</v>
      </c>
      <c r="W194" s="3">
        <v>41.725512880337227</v>
      </c>
      <c r="X194" s="3">
        <v>121.56303818033939</v>
      </c>
      <c r="Y194" s="3">
        <v>118.3528257193594</v>
      </c>
      <c r="Z194" s="3">
        <v>118.48905511630164</v>
      </c>
      <c r="AA194" s="3">
        <v>113.02793825583126</v>
      </c>
      <c r="AB194" s="21">
        <v>0</v>
      </c>
      <c r="AC194" s="26">
        <f>((Y194*1000)*(O194/100))/VLOOKUP(E194,'Sq Ft lookup'!$C$11:$D$12,2,0)</f>
        <v>0.27662283758087008</v>
      </c>
      <c r="AD194" s="26">
        <f>(100-J194)/100*X194*1000/VLOOKUP(E194,'Sq Ft lookup'!$C$11:$D$12,2,0)</f>
        <v>1.253774136422503</v>
      </c>
      <c r="AE194" s="26">
        <f>(100-K194)/100*Y194*1000/VLOOKUP(E194,'Sq Ft lookup'!$C$11:$D$12,2,0)</f>
        <v>1.1840138559577333</v>
      </c>
    </row>
    <row r="195" spans="1:31">
      <c r="A195" t="s">
        <v>2895</v>
      </c>
      <c r="B195" t="s">
        <v>2896</v>
      </c>
      <c r="C195" t="s">
        <v>2835</v>
      </c>
      <c r="D195" t="s">
        <v>2610</v>
      </c>
      <c r="E195" t="s">
        <v>99</v>
      </c>
      <c r="F195">
        <v>2013</v>
      </c>
      <c r="G195" t="s">
        <v>68</v>
      </c>
      <c r="H195" t="s">
        <v>2592</v>
      </c>
      <c r="I195" t="s">
        <v>70</v>
      </c>
      <c r="J195" s="2">
        <v>44.718152229338649</v>
      </c>
      <c r="K195" s="2">
        <v>46.095024101669004</v>
      </c>
      <c r="L195" s="2">
        <v>88.721656458827297</v>
      </c>
      <c r="M195" s="2">
        <v>88.796910190834311</v>
      </c>
      <c r="N195" s="2">
        <v>0</v>
      </c>
      <c r="O195" s="2">
        <v>10.111831093597628</v>
      </c>
      <c r="P195" s="2">
        <v>0</v>
      </c>
      <c r="Q195" s="2">
        <v>5.6002056279836498</v>
      </c>
      <c r="R195" s="3">
        <v>389731.19108792569</v>
      </c>
      <c r="S195" s="3">
        <v>387126.36407750956</v>
      </c>
      <c r="T195" s="3" t="s">
        <v>41</v>
      </c>
      <c r="U195" s="3" t="s">
        <v>41</v>
      </c>
      <c r="V195" s="3">
        <v>42.065335276650693</v>
      </c>
      <c r="W195" s="3">
        <v>41.784075539933859</v>
      </c>
      <c r="X195" s="3">
        <v>121.56303818033939</v>
      </c>
      <c r="Y195" s="3">
        <v>117.86540632883248</v>
      </c>
      <c r="Z195" s="3">
        <v>118.48905511630164</v>
      </c>
      <c r="AA195" s="3">
        <v>113.15457769769981</v>
      </c>
      <c r="AB195" s="21">
        <v>0</v>
      </c>
      <c r="AC195" s="26">
        <f>((Y195*1000)*(O195/100))/VLOOKUP(E195,'Sq Ft lookup'!$C$11:$D$12,2,0)</f>
        <v>0.22235729115212816</v>
      </c>
      <c r="AD195" s="26">
        <f>(100-J195)/100*X195*1000/VLOOKUP(E195,'Sq Ft lookup'!$C$11:$D$12,2,0)</f>
        <v>1.253774136422503</v>
      </c>
      <c r="AE195" s="26">
        <f>(100-K195)/100*Y195*1000/VLOOKUP(E195,'Sq Ft lookup'!$C$11:$D$12,2,0)</f>
        <v>1.1853604267542359</v>
      </c>
    </row>
    <row r="196" spans="1:31">
      <c r="A196" t="s">
        <v>2897</v>
      </c>
      <c r="B196" t="s">
        <v>2627</v>
      </c>
      <c r="C196" t="s">
        <v>2835</v>
      </c>
      <c r="D196" t="s">
        <v>2590</v>
      </c>
      <c r="E196" t="s">
        <v>99</v>
      </c>
      <c r="F196">
        <v>2013</v>
      </c>
      <c r="G196" t="s">
        <v>68</v>
      </c>
      <c r="H196" t="s">
        <v>2592</v>
      </c>
      <c r="I196" t="s">
        <v>70</v>
      </c>
      <c r="J196" s="2">
        <v>44.369117191670838</v>
      </c>
      <c r="K196" s="2">
        <v>45.86963900937684</v>
      </c>
      <c r="L196" s="2">
        <v>88.89803228955131</v>
      </c>
      <c r="M196" s="2">
        <v>88.805033984602915</v>
      </c>
      <c r="N196" s="2">
        <v>0</v>
      </c>
      <c r="O196" s="2">
        <v>14.016741480431744</v>
      </c>
      <c r="P196" s="2">
        <v>0</v>
      </c>
      <c r="Q196" s="2">
        <v>8.4799266667506412</v>
      </c>
      <c r="R196" s="3">
        <v>425220.28383800056</v>
      </c>
      <c r="S196" s="3">
        <v>429370.31226330012</v>
      </c>
      <c r="T196" s="3" t="s">
        <v>41</v>
      </c>
      <c r="U196" s="3" t="s">
        <v>41</v>
      </c>
      <c r="V196" s="3">
        <v>45.929366910499255</v>
      </c>
      <c r="W196" s="3">
        <v>46.337274035741927</v>
      </c>
      <c r="X196" s="3">
        <v>134.83804134624296</v>
      </c>
      <c r="Y196" s="3">
        <v>145.80466096648942</v>
      </c>
      <c r="Z196" s="3">
        <v>131.6079416802605</v>
      </c>
      <c r="AA196" s="3">
        <v>139.19660830596911</v>
      </c>
      <c r="AB196" s="21">
        <v>0</v>
      </c>
      <c r="AC196" s="26">
        <f>((Y196*1000)*(O196/100))/VLOOKUP(E196,'Sq Ft lookup'!$C$11:$D$12,2,0)</f>
        <v>0.38128847750173123</v>
      </c>
      <c r="AD196" s="26">
        <f>(100-J196)/100*X196*1000/VLOOKUP(E196,'Sq Ft lookup'!$C$11:$D$12,2,0)</f>
        <v>1.3994700142234113</v>
      </c>
      <c r="AE196" s="26">
        <f>(100-K196)/100*Y196*1000/VLOOKUP(E196,'Sq Ft lookup'!$C$11:$D$12,2,0)</f>
        <v>1.4724736813864729</v>
      </c>
    </row>
    <row r="197" spans="1:31">
      <c r="A197" t="s">
        <v>2898</v>
      </c>
      <c r="B197" t="s">
        <v>2629</v>
      </c>
      <c r="C197" t="s">
        <v>2835</v>
      </c>
      <c r="D197" t="s">
        <v>2595</v>
      </c>
      <c r="E197" t="s">
        <v>99</v>
      </c>
      <c r="F197">
        <v>2013</v>
      </c>
      <c r="G197" t="s">
        <v>68</v>
      </c>
      <c r="H197" t="s">
        <v>2592</v>
      </c>
      <c r="I197" t="s">
        <v>70</v>
      </c>
      <c r="J197" s="2">
        <v>44.369117191670838</v>
      </c>
      <c r="K197" s="2">
        <v>45.863079818275935</v>
      </c>
      <c r="L197" s="2">
        <v>88.89803228955131</v>
      </c>
      <c r="M197" s="2">
        <v>88.804933590329071</v>
      </c>
      <c r="N197" s="2">
        <v>0</v>
      </c>
      <c r="O197" s="2">
        <v>13.982934888973498</v>
      </c>
      <c r="P197" s="2">
        <v>0</v>
      </c>
      <c r="Q197" s="2">
        <v>8.3659433741701967</v>
      </c>
      <c r="R197" s="3">
        <v>425220.28383800056</v>
      </c>
      <c r="S197" s="3">
        <v>429373.5203072509</v>
      </c>
      <c r="T197" s="3" t="s">
        <v>41</v>
      </c>
      <c r="U197" s="3" t="s">
        <v>41</v>
      </c>
      <c r="V197" s="3">
        <v>45.929366910499255</v>
      </c>
      <c r="W197" s="3">
        <v>46.33763891867094</v>
      </c>
      <c r="X197" s="3">
        <v>134.83804134624296</v>
      </c>
      <c r="Y197" s="3">
        <v>145.78788309753696</v>
      </c>
      <c r="Z197" s="3">
        <v>131.6079416802605</v>
      </c>
      <c r="AA197" s="3">
        <v>139.18612374059003</v>
      </c>
      <c r="AB197" s="21">
        <v>0</v>
      </c>
      <c r="AC197" s="26">
        <f>((Y197*1000)*(O197/100))/VLOOKUP(E197,'Sq Ft lookup'!$C$11:$D$12,2,0)</f>
        <v>0.38032508898398115</v>
      </c>
      <c r="AD197" s="26">
        <f>(100-J197)/100*X197*1000/VLOOKUP(E197,'Sq Ft lookup'!$C$11:$D$12,2,0)</f>
        <v>1.3994700142234113</v>
      </c>
      <c r="AE197" s="26">
        <f>(100-K197)/100*Y197*1000/VLOOKUP(E197,'Sq Ft lookup'!$C$11:$D$12,2,0)</f>
        <v>1.4724826475212458</v>
      </c>
    </row>
    <row r="198" spans="1:31">
      <c r="A198" t="s">
        <v>2899</v>
      </c>
      <c r="B198" t="s">
        <v>2631</v>
      </c>
      <c r="C198" t="s">
        <v>2835</v>
      </c>
      <c r="D198" t="s">
        <v>2598</v>
      </c>
      <c r="E198" t="s">
        <v>99</v>
      </c>
      <c r="F198">
        <v>2013</v>
      </c>
      <c r="G198" t="s">
        <v>68</v>
      </c>
      <c r="H198" t="s">
        <v>2592</v>
      </c>
      <c r="I198" t="s">
        <v>70</v>
      </c>
      <c r="J198" s="2">
        <v>44.369117191670838</v>
      </c>
      <c r="K198" s="2">
        <v>45.842470294531545</v>
      </c>
      <c r="L198" s="2">
        <v>88.89803228955131</v>
      </c>
      <c r="M198" s="2">
        <v>88.804332485171571</v>
      </c>
      <c r="N198" s="2">
        <v>0</v>
      </c>
      <c r="O198" s="2">
        <v>13.786744649328037</v>
      </c>
      <c r="P198" s="2">
        <v>0</v>
      </c>
      <c r="Q198" s="2">
        <v>8.1737657844635887</v>
      </c>
      <c r="R198" s="3">
        <v>425220.28383800056</v>
      </c>
      <c r="S198" s="3">
        <v>429394.27125110856</v>
      </c>
      <c r="T198" s="3" t="s">
        <v>41</v>
      </c>
      <c r="U198" s="3" t="s">
        <v>41</v>
      </c>
      <c r="V198" s="3">
        <v>45.929366910499255</v>
      </c>
      <c r="W198" s="3">
        <v>46.339985768927384</v>
      </c>
      <c r="X198" s="3">
        <v>134.83804134624296</v>
      </c>
      <c r="Y198" s="3">
        <v>145.7427077389722</v>
      </c>
      <c r="Z198" s="3">
        <v>131.6079416802605</v>
      </c>
      <c r="AA198" s="3">
        <v>139.16627174624963</v>
      </c>
      <c r="AB198" s="21">
        <v>0</v>
      </c>
      <c r="AC198" s="26">
        <f>((Y198*1000)*(O198/100))/VLOOKUP(E198,'Sq Ft lookup'!$C$11:$D$12,2,0)</f>
        <v>0.37487266718262219</v>
      </c>
      <c r="AD198" s="26">
        <f>(100-J198)/100*X198*1000/VLOOKUP(E198,'Sq Ft lookup'!$C$11:$D$12,2,0)</f>
        <v>1.3994700142234113</v>
      </c>
      <c r="AE198" s="26">
        <f>(100-K198)/100*Y198*1000/VLOOKUP(E198,'Sq Ft lookup'!$C$11:$D$12,2,0)</f>
        <v>1.4725867581583569</v>
      </c>
    </row>
    <row r="199" spans="1:31">
      <c r="A199" t="s">
        <v>2900</v>
      </c>
      <c r="B199" t="s">
        <v>2633</v>
      </c>
      <c r="C199" t="s">
        <v>2835</v>
      </c>
      <c r="D199" t="s">
        <v>2601</v>
      </c>
      <c r="E199" t="s">
        <v>99</v>
      </c>
      <c r="F199">
        <v>2013</v>
      </c>
      <c r="G199" t="s">
        <v>68</v>
      </c>
      <c r="H199" t="s">
        <v>2592</v>
      </c>
      <c r="I199" t="s">
        <v>70</v>
      </c>
      <c r="J199" s="2">
        <v>44.369117191670838</v>
      </c>
      <c r="K199" s="2">
        <v>45.755224723168006</v>
      </c>
      <c r="L199" s="2">
        <v>88.89803228955131</v>
      </c>
      <c r="M199" s="2">
        <v>88.801691119606758</v>
      </c>
      <c r="N199" s="2">
        <v>0</v>
      </c>
      <c r="O199" s="2">
        <v>13.400490602801456</v>
      </c>
      <c r="P199" s="2">
        <v>0</v>
      </c>
      <c r="Q199" s="2">
        <v>7.8302063641495767</v>
      </c>
      <c r="R199" s="3">
        <v>425220.28383800056</v>
      </c>
      <c r="S199" s="3">
        <v>429482.9038261894</v>
      </c>
      <c r="T199" s="3" t="s">
        <v>41</v>
      </c>
      <c r="U199" s="3" t="s">
        <v>41</v>
      </c>
      <c r="V199" s="3">
        <v>45.929366910499255</v>
      </c>
      <c r="W199" s="3">
        <v>46.350068159240472</v>
      </c>
      <c r="X199" s="3">
        <v>134.83804134624296</v>
      </c>
      <c r="Y199" s="3">
        <v>145.56331148076316</v>
      </c>
      <c r="Z199" s="3">
        <v>131.6079416802605</v>
      </c>
      <c r="AA199" s="3">
        <v>138.97828189103174</v>
      </c>
      <c r="AB199" s="21">
        <v>0</v>
      </c>
      <c r="AC199" s="26">
        <f>((Y199*1000)*(O199/100))/VLOOKUP(E199,'Sq Ft lookup'!$C$11:$D$12,2,0)</f>
        <v>0.36392160216616198</v>
      </c>
      <c r="AD199" s="26">
        <f>(100-J199)/100*X199*1000/VLOOKUP(E199,'Sq Ft lookup'!$C$11:$D$12,2,0)</f>
        <v>1.3994700142234113</v>
      </c>
      <c r="AE199" s="26">
        <f>(100-K199)/100*Y199*1000/VLOOKUP(E199,'Sq Ft lookup'!$C$11:$D$12,2,0)</f>
        <v>1.4731434925047566</v>
      </c>
    </row>
    <row r="200" spans="1:31">
      <c r="A200" t="s">
        <v>2901</v>
      </c>
      <c r="B200" t="s">
        <v>2635</v>
      </c>
      <c r="C200" t="s">
        <v>2835</v>
      </c>
      <c r="D200" t="s">
        <v>2604</v>
      </c>
      <c r="E200" t="s">
        <v>99</v>
      </c>
      <c r="F200">
        <v>2013</v>
      </c>
      <c r="G200" t="s">
        <v>68</v>
      </c>
      <c r="H200" t="s">
        <v>2592</v>
      </c>
      <c r="I200" t="s">
        <v>70</v>
      </c>
      <c r="J200" s="2">
        <v>44.369117191670838</v>
      </c>
      <c r="K200" s="2">
        <v>45.541285087346196</v>
      </c>
      <c r="L200" s="2">
        <v>88.89803228955131</v>
      </c>
      <c r="M200" s="2">
        <v>88.793534078425495</v>
      </c>
      <c r="N200" s="2">
        <v>0</v>
      </c>
      <c r="O200" s="2">
        <v>12.089718239145137</v>
      </c>
      <c r="P200" s="2">
        <v>0</v>
      </c>
      <c r="Q200" s="2">
        <v>6.9533419676524595</v>
      </c>
      <c r="R200" s="3">
        <v>425220.28383800056</v>
      </c>
      <c r="S200" s="3">
        <v>429761.39094890212</v>
      </c>
      <c r="T200" s="3" t="s">
        <v>41</v>
      </c>
      <c r="U200" s="3" t="s">
        <v>41</v>
      </c>
      <c r="V200" s="3">
        <v>45.929366910499255</v>
      </c>
      <c r="W200" s="3">
        <v>46.381741001800094</v>
      </c>
      <c r="X200" s="3">
        <v>134.83804134624296</v>
      </c>
      <c r="Y200" s="3">
        <v>145.05247740452535</v>
      </c>
      <c r="Z200" s="3">
        <v>131.6079416802605</v>
      </c>
      <c r="AA200" s="3">
        <v>138.53167143758452</v>
      </c>
      <c r="AB200" s="21">
        <v>0</v>
      </c>
      <c r="AC200" s="26">
        <f>((Y200*1000)*(O200/100))/VLOOKUP(E200,'Sq Ft lookup'!$C$11:$D$12,2,0)</f>
        <v>0.32717231002064889</v>
      </c>
      <c r="AD200" s="26">
        <f>(100-J200)/100*X200*1000/VLOOKUP(E200,'Sq Ft lookup'!$C$11:$D$12,2,0)</f>
        <v>1.3994700142234113</v>
      </c>
      <c r="AE200" s="26">
        <f>(100-K200)/100*Y200*1000/VLOOKUP(E200,'Sq Ft lookup'!$C$11:$D$12,2,0)</f>
        <v>1.4737633422289558</v>
      </c>
    </row>
    <row r="201" spans="1:31">
      <c r="A201" t="s">
        <v>2902</v>
      </c>
      <c r="B201" t="s">
        <v>2637</v>
      </c>
      <c r="C201" t="s">
        <v>2835</v>
      </c>
      <c r="D201" t="s">
        <v>2607</v>
      </c>
      <c r="E201" t="s">
        <v>99</v>
      </c>
      <c r="F201">
        <v>2013</v>
      </c>
      <c r="G201" t="s">
        <v>68</v>
      </c>
      <c r="H201" t="s">
        <v>2592</v>
      </c>
      <c r="I201" t="s">
        <v>70</v>
      </c>
      <c r="J201" s="2">
        <v>44.369117191670838</v>
      </c>
      <c r="K201" s="2">
        <v>46.439060971370303</v>
      </c>
      <c r="L201" s="2">
        <v>88.89803228955131</v>
      </c>
      <c r="M201" s="2">
        <v>88.995440113852169</v>
      </c>
      <c r="N201" s="2">
        <v>0</v>
      </c>
      <c r="O201" s="2">
        <v>14.463553643913793</v>
      </c>
      <c r="P201" s="2">
        <v>0</v>
      </c>
      <c r="Q201" s="2">
        <v>8.2217835912866821</v>
      </c>
      <c r="R201" s="3">
        <v>425220.28383800056</v>
      </c>
      <c r="S201" s="3">
        <v>421469.57105329033</v>
      </c>
      <c r="T201" s="3" t="s">
        <v>41</v>
      </c>
      <c r="U201" s="3" t="s">
        <v>41</v>
      </c>
      <c r="V201" s="3">
        <v>45.929366910499255</v>
      </c>
      <c r="W201" s="3">
        <v>45.525696950403557</v>
      </c>
      <c r="X201" s="3">
        <v>134.83804134624296</v>
      </c>
      <c r="Y201" s="3">
        <v>131.60506995597802</v>
      </c>
      <c r="Z201" s="3">
        <v>131.6079416802605</v>
      </c>
      <c r="AA201" s="3">
        <v>125.71840895742994</v>
      </c>
      <c r="AB201" s="21">
        <v>0</v>
      </c>
      <c r="AC201" s="26">
        <f>((Y201*1000)*(O201/100))/VLOOKUP(E201,'Sq Ft lookup'!$C$11:$D$12,2,0)</f>
        <v>0.35512630394017081</v>
      </c>
      <c r="AD201" s="26">
        <f>(100-J201)/100*X201*1000/VLOOKUP(E201,'Sq Ft lookup'!$C$11:$D$12,2,0)</f>
        <v>1.3994700142234113</v>
      </c>
      <c r="AE201" s="26">
        <f>(100-K201)/100*Y201*1000/VLOOKUP(E201,'Sq Ft lookup'!$C$11:$D$12,2,0)</f>
        <v>1.3150916283154264</v>
      </c>
    </row>
    <row r="202" spans="1:31">
      <c r="A202" t="s">
        <v>2903</v>
      </c>
      <c r="B202" t="s">
        <v>2639</v>
      </c>
      <c r="C202" t="s">
        <v>2835</v>
      </c>
      <c r="D202" t="s">
        <v>2610</v>
      </c>
      <c r="E202" t="s">
        <v>99</v>
      </c>
      <c r="F202">
        <v>2013</v>
      </c>
      <c r="G202" t="s">
        <v>68</v>
      </c>
      <c r="H202" t="s">
        <v>2592</v>
      </c>
      <c r="I202" t="s">
        <v>70</v>
      </c>
      <c r="J202" s="2">
        <v>44.369117191670838</v>
      </c>
      <c r="K202" s="2">
        <v>45.952150247659262</v>
      </c>
      <c r="L202" s="2">
        <v>88.89803228955131</v>
      </c>
      <c r="M202" s="2">
        <v>88.974356183946028</v>
      </c>
      <c r="N202" s="2">
        <v>0</v>
      </c>
      <c r="O202" s="2">
        <v>10.390968149815365</v>
      </c>
      <c r="P202" s="2">
        <v>0</v>
      </c>
      <c r="Q202" s="2">
        <v>5.8884512855227777</v>
      </c>
      <c r="R202" s="3">
        <v>425220.28383800056</v>
      </c>
      <c r="S202" s="3">
        <v>422272.72844066442</v>
      </c>
      <c r="T202" s="3" t="s">
        <v>41</v>
      </c>
      <c r="U202" s="3" t="s">
        <v>41</v>
      </c>
      <c r="V202" s="3">
        <v>45.929366910499255</v>
      </c>
      <c r="W202" s="3">
        <v>45.612839991425261</v>
      </c>
      <c r="X202" s="3">
        <v>134.83804134624296</v>
      </c>
      <c r="Y202" s="3">
        <v>130.68156463932766</v>
      </c>
      <c r="Z202" s="3">
        <v>131.6079416802605</v>
      </c>
      <c r="AA202" s="3">
        <v>125.6348947067205</v>
      </c>
      <c r="AB202" s="21">
        <v>0</v>
      </c>
      <c r="AC202" s="26">
        <f>((Y202*1000)*(O202/100))/VLOOKUP(E202,'Sq Ft lookup'!$C$11:$D$12,2,0)</f>
        <v>0.253341040286435</v>
      </c>
      <c r="AD202" s="26">
        <f>(100-J202)/100*X202*1000/VLOOKUP(E202,'Sq Ft lookup'!$C$11:$D$12,2,0)</f>
        <v>1.3994700142234113</v>
      </c>
      <c r="AE202" s="26">
        <f>(100-K202)/100*Y202*1000/VLOOKUP(E202,'Sq Ft lookup'!$C$11:$D$12,2,0)</f>
        <v>1.3177346214602956</v>
      </c>
    </row>
    <row r="203" spans="1:31">
      <c r="A203" t="s">
        <v>2904</v>
      </c>
      <c r="B203" t="s">
        <v>2878</v>
      </c>
      <c r="C203" t="s">
        <v>2835</v>
      </c>
      <c r="D203" t="s">
        <v>2590</v>
      </c>
      <c r="E203" t="s">
        <v>99</v>
      </c>
      <c r="F203">
        <v>2013</v>
      </c>
      <c r="G203" t="s">
        <v>2612</v>
      </c>
      <c r="H203" t="s">
        <v>2592</v>
      </c>
      <c r="I203" t="s">
        <v>63</v>
      </c>
      <c r="J203" s="2">
        <v>41.319642362722007</v>
      </c>
      <c r="K203" s="2">
        <v>46.420336732802959</v>
      </c>
      <c r="L203" s="2">
        <v>89.82525098643714</v>
      </c>
      <c r="M203" s="2">
        <v>89.770290018710668</v>
      </c>
      <c r="N203" s="2">
        <v>0</v>
      </c>
      <c r="O203" s="2">
        <v>20.980697596844756</v>
      </c>
      <c r="P203" s="2">
        <v>0</v>
      </c>
      <c r="Q203" s="2">
        <v>12.207879745605466</v>
      </c>
      <c r="R203" s="3">
        <v>460681.57881518273</v>
      </c>
      <c r="S203" s="3">
        <v>465485.44951587636</v>
      </c>
      <c r="T203" s="3" t="s">
        <v>41</v>
      </c>
      <c r="U203" s="3" t="s">
        <v>41</v>
      </c>
      <c r="V203" s="3">
        <v>49.582639577166312</v>
      </c>
      <c r="W203" s="3">
        <v>50.05564176472862</v>
      </c>
      <c r="X203" s="3">
        <v>158.82956685253572</v>
      </c>
      <c r="Y203" s="3">
        <v>190.41460870053729</v>
      </c>
      <c r="Z203" s="3">
        <v>153.84507566407572</v>
      </c>
      <c r="AA203" s="3">
        <v>170.4893286515763</v>
      </c>
      <c r="AB203" s="21">
        <v>0</v>
      </c>
      <c r="AC203" s="26">
        <f>((Y203*1000)*(O203/100))/VLOOKUP(E203,'Sq Ft lookup'!$C$11:$D$12,2,0)</f>
        <v>0.74534166477005548</v>
      </c>
      <c r="AD203" s="26">
        <f>(100-J203)/100*X203*1000/VLOOKUP(E203,'Sq Ft lookup'!$C$11:$D$12,2,0)</f>
        <v>1.7388387660971549</v>
      </c>
      <c r="AE203" s="26">
        <f>(100-K203)/100*Y203*1000/VLOOKUP(E203,'Sq Ft lookup'!$C$11:$D$12,2,0)</f>
        <v>1.9034236222630365</v>
      </c>
    </row>
    <row r="204" spans="1:31">
      <c r="A204" t="s">
        <v>2905</v>
      </c>
      <c r="B204" t="s">
        <v>2880</v>
      </c>
      <c r="C204" t="s">
        <v>2835</v>
      </c>
      <c r="D204" t="s">
        <v>2595</v>
      </c>
      <c r="E204" t="s">
        <v>99</v>
      </c>
      <c r="F204">
        <v>2013</v>
      </c>
      <c r="G204" t="s">
        <v>2612</v>
      </c>
      <c r="H204" t="s">
        <v>2592</v>
      </c>
      <c r="I204" t="s">
        <v>63</v>
      </c>
      <c r="J204" s="2">
        <v>41.319642362722007</v>
      </c>
      <c r="K204" s="2">
        <v>46.343077122034295</v>
      </c>
      <c r="L204" s="2">
        <v>89.82525098643714</v>
      </c>
      <c r="M204" s="2">
        <v>89.768741274558494</v>
      </c>
      <c r="N204" s="2">
        <v>0</v>
      </c>
      <c r="O204" s="2">
        <v>20.633619210418775</v>
      </c>
      <c r="P204" s="2">
        <v>0</v>
      </c>
      <c r="Q204" s="2">
        <v>11.86616991944013</v>
      </c>
      <c r="R204" s="3">
        <v>460681.57881518273</v>
      </c>
      <c r="S204" s="3">
        <v>465524.19076982891</v>
      </c>
      <c r="T204" s="3" t="s">
        <v>41</v>
      </c>
      <c r="U204" s="3" t="s">
        <v>41</v>
      </c>
      <c r="V204" s="3">
        <v>49.582639577166312</v>
      </c>
      <c r="W204" s="3">
        <v>50.059750510954657</v>
      </c>
      <c r="X204" s="3">
        <v>158.82956685253572</v>
      </c>
      <c r="Y204" s="3">
        <v>190.33993420591236</v>
      </c>
      <c r="Z204" s="3">
        <v>153.84507566407572</v>
      </c>
      <c r="AA204" s="3">
        <v>170.38067304393505</v>
      </c>
      <c r="AB204" s="21">
        <v>0</v>
      </c>
      <c r="AC204" s="26">
        <f>((Y204*1000)*(O204/100))/VLOOKUP(E204,'Sq Ft lookup'!$C$11:$D$12,2,0)</f>
        <v>0.73272420204122357</v>
      </c>
      <c r="AD204" s="26">
        <f>(100-J204)/100*X204*1000/VLOOKUP(E204,'Sq Ft lookup'!$C$11:$D$12,2,0)</f>
        <v>1.7388387660971549</v>
      </c>
      <c r="AE204" s="26">
        <f>(100-K204)/100*Y204*1000/VLOOKUP(E204,'Sq Ft lookup'!$C$11:$D$12,2,0)</f>
        <v>1.9054207407245722</v>
      </c>
    </row>
    <row r="205" spans="1:31">
      <c r="A205" t="s">
        <v>2906</v>
      </c>
      <c r="B205" t="s">
        <v>2882</v>
      </c>
      <c r="C205" t="s">
        <v>2835</v>
      </c>
      <c r="D205" t="s">
        <v>2598</v>
      </c>
      <c r="E205" t="s">
        <v>99</v>
      </c>
      <c r="F205">
        <v>2013</v>
      </c>
      <c r="G205" t="s">
        <v>2612</v>
      </c>
      <c r="H205" t="s">
        <v>2592</v>
      </c>
      <c r="I205" t="s">
        <v>63</v>
      </c>
      <c r="J205" s="2">
        <v>41.319642362722007</v>
      </c>
      <c r="K205" s="2">
        <v>46.235578893858367</v>
      </c>
      <c r="L205" s="2">
        <v>89.82525098643714</v>
      </c>
      <c r="M205" s="2">
        <v>89.769673618172988</v>
      </c>
      <c r="N205" s="2">
        <v>0</v>
      </c>
      <c r="O205" s="2">
        <v>19.652062874874304</v>
      </c>
      <c r="P205" s="2">
        <v>0</v>
      </c>
      <c r="Q205" s="2">
        <v>11.32480014889898</v>
      </c>
      <c r="R205" s="3">
        <v>460681.57881518273</v>
      </c>
      <c r="S205" s="3">
        <v>465431.89232274878</v>
      </c>
      <c r="T205" s="3" t="s">
        <v>41</v>
      </c>
      <c r="U205" s="3" t="s">
        <v>41</v>
      </c>
      <c r="V205" s="3">
        <v>49.582639577166312</v>
      </c>
      <c r="W205" s="3">
        <v>50.047406218821202</v>
      </c>
      <c r="X205" s="3">
        <v>158.82956685253572</v>
      </c>
      <c r="Y205" s="3">
        <v>189.83910032456114</v>
      </c>
      <c r="Z205" s="3">
        <v>153.84507566407572</v>
      </c>
      <c r="AA205" s="3">
        <v>170.09016990792242</v>
      </c>
      <c r="AB205" s="21">
        <v>0</v>
      </c>
      <c r="AC205" s="26">
        <f>((Y205*1000)*(O205/100))/VLOOKUP(E205,'Sq Ft lookup'!$C$11:$D$12,2,0)</f>
        <v>0.69603170441937434</v>
      </c>
      <c r="AD205" s="26">
        <f>(100-J205)/100*X205*1000/VLOOKUP(E205,'Sq Ft lookup'!$C$11:$D$12,2,0)</f>
        <v>1.7388387660971549</v>
      </c>
      <c r="AE205" s="26">
        <f>(100-K205)/100*Y205*1000/VLOOKUP(E205,'Sq Ft lookup'!$C$11:$D$12,2,0)</f>
        <v>1.9042144276605923</v>
      </c>
    </row>
    <row r="206" spans="1:31">
      <c r="A206" t="s">
        <v>2907</v>
      </c>
      <c r="B206" t="s">
        <v>2884</v>
      </c>
      <c r="C206" t="s">
        <v>2835</v>
      </c>
      <c r="D206" t="s">
        <v>2601</v>
      </c>
      <c r="E206" t="s">
        <v>99</v>
      </c>
      <c r="F206">
        <v>2013</v>
      </c>
      <c r="G206" t="s">
        <v>2612</v>
      </c>
      <c r="H206" t="s">
        <v>2592</v>
      </c>
      <c r="I206" t="s">
        <v>63</v>
      </c>
      <c r="J206" s="2">
        <v>41.319642362722007</v>
      </c>
      <c r="K206" s="2">
        <v>45.892170190690273</v>
      </c>
      <c r="L206" s="2">
        <v>89.82525098643714</v>
      </c>
      <c r="M206" s="2">
        <v>89.765418789948114</v>
      </c>
      <c r="N206" s="2">
        <v>0</v>
      </c>
      <c r="O206" s="2">
        <v>17.430302517735221</v>
      </c>
      <c r="P206" s="2">
        <v>0</v>
      </c>
      <c r="Q206" s="2">
        <v>10.059866276321417</v>
      </c>
      <c r="R206" s="3">
        <v>460681.57881518273</v>
      </c>
      <c r="S206" s="3">
        <v>465518.67147164687</v>
      </c>
      <c r="T206" s="3" t="s">
        <v>41</v>
      </c>
      <c r="U206" s="3" t="s">
        <v>41</v>
      </c>
      <c r="V206" s="3">
        <v>49.582639577166312</v>
      </c>
      <c r="W206" s="3">
        <v>50.053156918151103</v>
      </c>
      <c r="X206" s="3">
        <v>158.82956685253572</v>
      </c>
      <c r="Y206" s="3">
        <v>189.22994791653281</v>
      </c>
      <c r="Z206" s="3">
        <v>153.84507566407572</v>
      </c>
      <c r="AA206" s="3">
        <v>169.49605450891454</v>
      </c>
      <c r="AB206" s="21">
        <v>0</v>
      </c>
      <c r="AC206" s="26">
        <f>((Y206*1000)*(O206/100))/VLOOKUP(E206,'Sq Ft lookup'!$C$11:$D$12,2,0)</f>
        <v>0.61536105179112821</v>
      </c>
      <c r="AD206" s="26">
        <f>(100-J206)/100*X206*1000/VLOOKUP(E206,'Sq Ft lookup'!$C$11:$D$12,2,0)</f>
        <v>1.7388387660971549</v>
      </c>
      <c r="AE206" s="26">
        <f>(100-K206)/100*Y206*1000/VLOOKUP(E206,'Sq Ft lookup'!$C$11:$D$12,2,0)</f>
        <v>1.9102279508754292</v>
      </c>
    </row>
    <row r="207" spans="1:31">
      <c r="A207" t="s">
        <v>2908</v>
      </c>
      <c r="B207" t="s">
        <v>2886</v>
      </c>
      <c r="C207" t="s">
        <v>2835</v>
      </c>
      <c r="D207" t="s">
        <v>2604</v>
      </c>
      <c r="E207" t="s">
        <v>99</v>
      </c>
      <c r="F207">
        <v>2013</v>
      </c>
      <c r="G207" t="s">
        <v>2612</v>
      </c>
      <c r="H207" t="s">
        <v>2592</v>
      </c>
      <c r="I207" t="s">
        <v>63</v>
      </c>
      <c r="J207" s="2">
        <v>41.319642362722007</v>
      </c>
      <c r="K207" s="2">
        <v>45.197919255930394</v>
      </c>
      <c r="L207" s="2">
        <v>89.82525098643714</v>
      </c>
      <c r="M207" s="2">
        <v>89.748103725757076</v>
      </c>
      <c r="N207" s="2">
        <v>0</v>
      </c>
      <c r="O207" s="2">
        <v>14.414964460915073</v>
      </c>
      <c r="P207" s="2">
        <v>0</v>
      </c>
      <c r="Q207" s="2">
        <v>8.3797295725150143</v>
      </c>
      <c r="R207" s="3">
        <v>460681.57881518273</v>
      </c>
      <c r="S207" s="3">
        <v>466106.28530869033</v>
      </c>
      <c r="T207" s="3" t="s">
        <v>41</v>
      </c>
      <c r="U207" s="3" t="s">
        <v>41</v>
      </c>
      <c r="V207" s="3">
        <v>49.582639577166312</v>
      </c>
      <c r="W207" s="3">
        <v>50.114757558627574</v>
      </c>
      <c r="X207" s="3">
        <v>158.82956685253572</v>
      </c>
      <c r="Y207" s="3">
        <v>187.50434416114587</v>
      </c>
      <c r="Z207" s="3">
        <v>153.84507566407572</v>
      </c>
      <c r="AA207" s="3">
        <v>168.56649928478018</v>
      </c>
      <c r="AB207" s="21">
        <v>0</v>
      </c>
      <c r="AC207" s="26">
        <f>((Y207*1000)*(O207/100))/VLOOKUP(E207,'Sq Ft lookup'!$C$11:$D$12,2,0)</f>
        <v>0.5042665032369601</v>
      </c>
      <c r="AD207" s="26">
        <f>(100-J207)/100*X207*1000/VLOOKUP(E207,'Sq Ft lookup'!$C$11:$D$12,2,0)</f>
        <v>1.7388387660971549</v>
      </c>
      <c r="AE207" s="26">
        <f>(100-K207)/100*Y207*1000/VLOOKUP(E207,'Sq Ft lookup'!$C$11:$D$12,2,0)</f>
        <v>1.9170948150341289</v>
      </c>
    </row>
    <row r="208" spans="1:31">
      <c r="A208" t="s">
        <v>2909</v>
      </c>
      <c r="B208" t="s">
        <v>2888</v>
      </c>
      <c r="C208" t="s">
        <v>2835</v>
      </c>
      <c r="D208" t="s">
        <v>2784</v>
      </c>
      <c r="E208" t="s">
        <v>99</v>
      </c>
      <c r="F208">
        <v>2013</v>
      </c>
      <c r="G208" t="s">
        <v>2612</v>
      </c>
      <c r="H208" t="s">
        <v>2592</v>
      </c>
      <c r="I208" t="s">
        <v>63</v>
      </c>
      <c r="J208" s="2">
        <v>41.319642362722007</v>
      </c>
      <c r="K208" s="2">
        <v>46.69349786573396</v>
      </c>
      <c r="L208" s="2">
        <v>89.82525098643714</v>
      </c>
      <c r="M208" s="2">
        <v>89.975983564992561</v>
      </c>
      <c r="N208" s="2">
        <v>0</v>
      </c>
      <c r="O208" s="2">
        <v>23.336286077457078</v>
      </c>
      <c r="P208" s="2">
        <v>0</v>
      </c>
      <c r="Q208" s="2">
        <v>12.397305428371522</v>
      </c>
      <c r="R208" s="3">
        <v>460681.57881518273</v>
      </c>
      <c r="S208" s="3">
        <v>453573.77601179737</v>
      </c>
      <c r="T208" s="3" t="s">
        <v>41</v>
      </c>
      <c r="U208" s="3" t="s">
        <v>41</v>
      </c>
      <c r="V208" s="3">
        <v>49.582639577166312</v>
      </c>
      <c r="W208" s="3">
        <v>48.856608976254954</v>
      </c>
      <c r="X208" s="3">
        <v>158.82956685253572</v>
      </c>
      <c r="Y208" s="3">
        <v>166.95858049894906</v>
      </c>
      <c r="Z208" s="3">
        <v>153.84507566407572</v>
      </c>
      <c r="AA208" s="3">
        <v>148.34705155692956</v>
      </c>
      <c r="AB208" s="21">
        <v>0</v>
      </c>
      <c r="AC208" s="26">
        <f>((Y208*1000)*(O208/100))/VLOOKUP(E208,'Sq Ft lookup'!$C$11:$D$12,2,0)</f>
        <v>0.72690171597194431</v>
      </c>
      <c r="AD208" s="26">
        <f>(100-J208)/100*X208*1000/VLOOKUP(E208,'Sq Ft lookup'!$C$11:$D$12,2,0)</f>
        <v>1.7388387660971549</v>
      </c>
      <c r="AE208" s="26">
        <f>(100-K208)/100*Y208*1000/VLOOKUP(E208,'Sq Ft lookup'!$C$11:$D$12,2,0)</f>
        <v>1.6604436432278464</v>
      </c>
    </row>
    <row r="209" spans="1:31">
      <c r="A209" t="s">
        <v>2910</v>
      </c>
      <c r="B209" t="s">
        <v>2890</v>
      </c>
      <c r="C209" t="s">
        <v>2835</v>
      </c>
      <c r="D209" t="s">
        <v>2787</v>
      </c>
      <c r="E209" t="s">
        <v>99</v>
      </c>
      <c r="F209">
        <v>2013</v>
      </c>
      <c r="G209" t="s">
        <v>2612</v>
      </c>
      <c r="H209" t="s">
        <v>2592</v>
      </c>
      <c r="I209" t="s">
        <v>63</v>
      </c>
      <c r="J209" s="2">
        <v>41.319642362722007</v>
      </c>
      <c r="K209" s="2">
        <v>46.579661707371088</v>
      </c>
      <c r="L209" s="2">
        <v>89.82525098643714</v>
      </c>
      <c r="M209" s="2">
        <v>89.974446211843983</v>
      </c>
      <c r="N209" s="2">
        <v>0</v>
      </c>
      <c r="O209" s="2">
        <v>22.348911230947031</v>
      </c>
      <c r="P209" s="2">
        <v>0</v>
      </c>
      <c r="Q209" s="2">
        <v>11.711133782361994</v>
      </c>
      <c r="R209" s="3">
        <v>460681.57881518273</v>
      </c>
      <c r="S209" s="3">
        <v>453652.28373356553</v>
      </c>
      <c r="T209" s="3" t="s">
        <v>41</v>
      </c>
      <c r="U209" s="3" t="s">
        <v>41</v>
      </c>
      <c r="V209" s="3">
        <v>49.582639577166312</v>
      </c>
      <c r="W209" s="3">
        <v>48.864005431997342</v>
      </c>
      <c r="X209" s="3">
        <v>158.82956685253572</v>
      </c>
      <c r="Y209" s="3">
        <v>166.83337902219313</v>
      </c>
      <c r="Z209" s="3">
        <v>153.84507566407572</v>
      </c>
      <c r="AA209" s="3">
        <v>148.22259697904366</v>
      </c>
      <c r="AB209" s="21">
        <v>0</v>
      </c>
      <c r="AC209" s="26">
        <f>((Y209*1000)*(O209/100))/VLOOKUP(E209,'Sq Ft lookup'!$C$11:$D$12,2,0)</f>
        <v>0.69562395114289843</v>
      </c>
      <c r="AD209" s="26">
        <f>(100-J209)/100*X209*1000/VLOOKUP(E209,'Sq Ft lookup'!$C$11:$D$12,2,0)</f>
        <v>1.7388387660971549</v>
      </c>
      <c r="AE209" s="26">
        <f>(100-K209)/100*Y209*1000/VLOOKUP(E209,'Sq Ft lookup'!$C$11:$D$12,2,0)</f>
        <v>1.6627417063186447</v>
      </c>
    </row>
    <row r="210" spans="1:31">
      <c r="A210" t="s">
        <v>2911</v>
      </c>
      <c r="B210" t="s">
        <v>2892</v>
      </c>
      <c r="C210" t="s">
        <v>2835</v>
      </c>
      <c r="D210" t="s">
        <v>2607</v>
      </c>
      <c r="E210" t="s">
        <v>99</v>
      </c>
      <c r="F210">
        <v>2013</v>
      </c>
      <c r="G210" t="s">
        <v>2612</v>
      </c>
      <c r="H210" t="s">
        <v>2592</v>
      </c>
      <c r="I210" t="s">
        <v>63</v>
      </c>
      <c r="J210" s="2">
        <v>41.319642362722007</v>
      </c>
      <c r="K210" s="2">
        <v>46.382518323453127</v>
      </c>
      <c r="L210" s="2">
        <v>89.82525098643714</v>
      </c>
      <c r="M210" s="2">
        <v>89.975081199859886</v>
      </c>
      <c r="N210" s="2">
        <v>0</v>
      </c>
      <c r="O210" s="2">
        <v>20.310513605689842</v>
      </c>
      <c r="P210" s="2">
        <v>0</v>
      </c>
      <c r="Q210" s="2">
        <v>10.456023957475354</v>
      </c>
      <c r="R210" s="3">
        <v>460681.57881518273</v>
      </c>
      <c r="S210" s="3">
        <v>453659.20570372156</v>
      </c>
      <c r="T210" s="3" t="s">
        <v>41</v>
      </c>
      <c r="U210" s="3" t="s">
        <v>41</v>
      </c>
      <c r="V210" s="3">
        <v>49.582639577166312</v>
      </c>
      <c r="W210" s="3">
        <v>48.859703003209333</v>
      </c>
      <c r="X210" s="3">
        <v>158.82956685253572</v>
      </c>
      <c r="Y210" s="3">
        <v>165.1494610565573</v>
      </c>
      <c r="Z210" s="3">
        <v>153.84507566407572</v>
      </c>
      <c r="AA210" s="3">
        <v>147.84207062726855</v>
      </c>
      <c r="AB210" s="21">
        <v>0</v>
      </c>
      <c r="AC210" s="26">
        <f>((Y210*1000)*(O210/100))/VLOOKUP(E210,'Sq Ft lookup'!$C$11:$D$12,2,0)</f>
        <v>0.62579671189581199</v>
      </c>
      <c r="AD210" s="26">
        <f>(100-J210)/100*X210*1000/VLOOKUP(E210,'Sq Ft lookup'!$C$11:$D$12,2,0)</f>
        <v>1.7388387660971549</v>
      </c>
      <c r="AE210" s="26">
        <f>(100-K210)/100*Y210*1000/VLOOKUP(E210,'Sq Ft lookup'!$C$11:$D$12,2,0)</f>
        <v>1.6520332466588719</v>
      </c>
    </row>
    <row r="211" spans="1:31">
      <c r="A211" t="s">
        <v>2912</v>
      </c>
      <c r="B211" t="s">
        <v>2894</v>
      </c>
      <c r="C211" t="s">
        <v>2835</v>
      </c>
      <c r="D211" t="s">
        <v>2792</v>
      </c>
      <c r="E211" t="s">
        <v>99</v>
      </c>
      <c r="F211">
        <v>2013</v>
      </c>
      <c r="G211" t="s">
        <v>2612</v>
      </c>
      <c r="H211" t="s">
        <v>2592</v>
      </c>
      <c r="I211" t="s">
        <v>63</v>
      </c>
      <c r="J211" s="2">
        <v>41.319642362722007</v>
      </c>
      <c r="K211" s="2">
        <v>45.835757449577784</v>
      </c>
      <c r="L211" s="2">
        <v>89.82525098643714</v>
      </c>
      <c r="M211" s="2">
        <v>89.966443052313878</v>
      </c>
      <c r="N211" s="2">
        <v>0</v>
      </c>
      <c r="O211" s="2">
        <v>17.082321261275272</v>
      </c>
      <c r="P211" s="2">
        <v>0</v>
      </c>
      <c r="Q211" s="2">
        <v>9.0645108509881602</v>
      </c>
      <c r="R211" s="3">
        <v>460681.57881518273</v>
      </c>
      <c r="S211" s="3">
        <v>454095.84250299522</v>
      </c>
      <c r="T211" s="3" t="s">
        <v>41</v>
      </c>
      <c r="U211" s="3" t="s">
        <v>41</v>
      </c>
      <c r="V211" s="3">
        <v>49.582639577166312</v>
      </c>
      <c r="W211" s="3">
        <v>48.900422201091935</v>
      </c>
      <c r="X211" s="3">
        <v>158.82956685253572</v>
      </c>
      <c r="Y211" s="3">
        <v>163.24099000045155</v>
      </c>
      <c r="Z211" s="3">
        <v>153.84507566407572</v>
      </c>
      <c r="AA211" s="3">
        <v>147.23864443858443</v>
      </c>
      <c r="AB211" s="21">
        <v>0</v>
      </c>
      <c r="AC211" s="26">
        <f>((Y211*1000)*(O211/100))/VLOOKUP(E211,'Sq Ft lookup'!$C$11:$D$12,2,0)</f>
        <v>0.52024907354409278</v>
      </c>
      <c r="AD211" s="26">
        <f>(100-J211)/100*X211*1000/VLOOKUP(E211,'Sq Ft lookup'!$C$11:$D$12,2,0)</f>
        <v>1.7388387660971549</v>
      </c>
      <c r="AE211" s="26">
        <f>(100-K211)/100*Y211*1000/VLOOKUP(E211,'Sq Ft lookup'!$C$11:$D$12,2,0)</f>
        <v>1.6495941374170717</v>
      </c>
    </row>
    <row r="212" spans="1:31">
      <c r="A212" t="s">
        <v>2913</v>
      </c>
      <c r="B212" t="s">
        <v>2896</v>
      </c>
      <c r="C212" t="s">
        <v>2835</v>
      </c>
      <c r="D212" t="s">
        <v>2610</v>
      </c>
      <c r="E212" t="s">
        <v>99</v>
      </c>
      <c r="F212">
        <v>2013</v>
      </c>
      <c r="G212" t="s">
        <v>2612</v>
      </c>
      <c r="H212" t="s">
        <v>2592</v>
      </c>
      <c r="I212" t="s">
        <v>63</v>
      </c>
      <c r="J212" s="2">
        <v>41.319642362722007</v>
      </c>
      <c r="K212" s="2">
        <v>44.850839625653236</v>
      </c>
      <c r="L212" s="2">
        <v>89.82525098643714</v>
      </c>
      <c r="M212" s="2">
        <v>89.942616146242145</v>
      </c>
      <c r="N212" s="2">
        <v>0</v>
      </c>
      <c r="O212" s="2">
        <v>12.734179122177331</v>
      </c>
      <c r="P212" s="2">
        <v>0</v>
      </c>
      <c r="Q212" s="2">
        <v>6.9197284536108459</v>
      </c>
      <c r="R212" s="3">
        <v>460681.57881518273</v>
      </c>
      <c r="S212" s="3">
        <v>455232.78622396372</v>
      </c>
      <c r="T212" s="3" t="s">
        <v>41</v>
      </c>
      <c r="U212" s="3" t="s">
        <v>41</v>
      </c>
      <c r="V212" s="3">
        <v>49.582639577166312</v>
      </c>
      <c r="W212" s="3">
        <v>49.013870807866596</v>
      </c>
      <c r="X212" s="3">
        <v>158.82956685253572</v>
      </c>
      <c r="Y212" s="3">
        <v>159.89176280059615</v>
      </c>
      <c r="Z212" s="3">
        <v>153.84507566407572</v>
      </c>
      <c r="AA212" s="3">
        <v>146.42048170441976</v>
      </c>
      <c r="AB212" s="21">
        <v>0</v>
      </c>
      <c r="AC212" s="26">
        <f>((Y212*1000)*(O212/100))/VLOOKUP(E212,'Sq Ft lookup'!$C$11:$D$12,2,0)</f>
        <v>0.37986760217602267</v>
      </c>
      <c r="AD212" s="26">
        <f>(100-J212)/100*X212*1000/VLOOKUP(E212,'Sq Ft lookup'!$C$11:$D$12,2,0)</f>
        <v>1.7388387660971549</v>
      </c>
      <c r="AE212" s="26">
        <f>(100-K212)/100*Y212*1000/VLOOKUP(E212,'Sq Ft lookup'!$C$11:$D$12,2,0)</f>
        <v>1.645129938288636</v>
      </c>
    </row>
    <row r="213" spans="1:31">
      <c r="A213" t="s">
        <v>2914</v>
      </c>
      <c r="B213" t="s">
        <v>2627</v>
      </c>
      <c r="C213" t="s">
        <v>2835</v>
      </c>
      <c r="D213" t="s">
        <v>2590</v>
      </c>
      <c r="E213" t="s">
        <v>99</v>
      </c>
      <c r="F213">
        <v>2013</v>
      </c>
      <c r="G213" t="s">
        <v>2612</v>
      </c>
      <c r="H213" t="s">
        <v>2592</v>
      </c>
      <c r="I213" t="s">
        <v>63</v>
      </c>
      <c r="J213" s="2">
        <v>40.955907673751845</v>
      </c>
      <c r="K213" s="2">
        <v>46.139234668377938</v>
      </c>
      <c r="L213" s="2">
        <v>89.83005423681233</v>
      </c>
      <c r="M213" s="2">
        <v>89.778299700450916</v>
      </c>
      <c r="N213" s="2">
        <v>0</v>
      </c>
      <c r="O213" s="2">
        <v>15.438021011493353</v>
      </c>
      <c r="P213" s="2">
        <v>0</v>
      </c>
      <c r="Q213" s="2">
        <v>9.213712604187986</v>
      </c>
      <c r="R213" s="3">
        <v>500786.07763119583</v>
      </c>
      <c r="S213" s="3">
        <v>505734.19587206532</v>
      </c>
      <c r="T213" s="3" t="s">
        <v>41</v>
      </c>
      <c r="U213" s="3" t="s">
        <v>41</v>
      </c>
      <c r="V213" s="3">
        <v>53.931922733960924</v>
      </c>
      <c r="W213" s="3">
        <v>54.41828779438184</v>
      </c>
      <c r="X213" s="3">
        <v>172.84274944279028</v>
      </c>
      <c r="Y213" s="3">
        <v>205.4204030441245</v>
      </c>
      <c r="Z213" s="3">
        <v>167.04301401591684</v>
      </c>
      <c r="AA213" s="3">
        <v>183.33925058672736</v>
      </c>
      <c r="AB213" s="21">
        <v>0</v>
      </c>
      <c r="AC213" s="26">
        <f>((Y213*1000)*(O213/100))/VLOOKUP(E213,'Sq Ft lookup'!$C$11:$D$12,2,0)</f>
        <v>0.59165755566877376</v>
      </c>
      <c r="AD213" s="26">
        <f>(100-J213)/100*X213*1000/VLOOKUP(E213,'Sq Ft lookup'!$C$11:$D$12,2,0)</f>
        <v>1.9039819507505009</v>
      </c>
      <c r="AE213" s="26">
        <f>(100-K213)/100*Y213*1000/VLOOKUP(E213,'Sq Ft lookup'!$C$11:$D$12,2,0)</f>
        <v>2.0641977840833605</v>
      </c>
    </row>
    <row r="214" spans="1:31">
      <c r="A214" t="s">
        <v>2915</v>
      </c>
      <c r="B214" t="s">
        <v>2629</v>
      </c>
      <c r="C214" t="s">
        <v>2835</v>
      </c>
      <c r="D214" t="s">
        <v>2595</v>
      </c>
      <c r="E214" t="s">
        <v>99</v>
      </c>
      <c r="F214">
        <v>2013</v>
      </c>
      <c r="G214" t="s">
        <v>2612</v>
      </c>
      <c r="H214" t="s">
        <v>2592</v>
      </c>
      <c r="I214" t="s">
        <v>63</v>
      </c>
      <c r="J214" s="2">
        <v>40.955907673751845</v>
      </c>
      <c r="K214" s="2">
        <v>46.049758950743765</v>
      </c>
      <c r="L214" s="2">
        <v>89.83005423681233</v>
      </c>
      <c r="M214" s="2">
        <v>89.776431174080344</v>
      </c>
      <c r="N214" s="2">
        <v>0</v>
      </c>
      <c r="O214" s="2">
        <v>15.339550921358375</v>
      </c>
      <c r="P214" s="2">
        <v>0</v>
      </c>
      <c r="Q214" s="2">
        <v>9.0399514697669385</v>
      </c>
      <c r="R214" s="3">
        <v>500786.07763119583</v>
      </c>
      <c r="S214" s="3">
        <v>505792.23154209461</v>
      </c>
      <c r="T214" s="3" t="s">
        <v>41</v>
      </c>
      <c r="U214" s="3" t="s">
        <v>41</v>
      </c>
      <c r="V214" s="3">
        <v>53.931922733960924</v>
      </c>
      <c r="W214" s="3">
        <v>54.424328023894958</v>
      </c>
      <c r="X214" s="3">
        <v>172.84274944279028</v>
      </c>
      <c r="Y214" s="3">
        <v>205.30274258757058</v>
      </c>
      <c r="Z214" s="3">
        <v>167.04301401591684</v>
      </c>
      <c r="AA214" s="3">
        <v>183.20472796287552</v>
      </c>
      <c r="AB214" s="21">
        <v>0</v>
      </c>
      <c r="AC214" s="26">
        <f>((Y214*1000)*(O214/100))/VLOOKUP(E214,'Sq Ft lookup'!$C$11:$D$12,2,0)</f>
        <v>0.58754699145831513</v>
      </c>
      <c r="AD214" s="26">
        <f>(100-J214)/100*X214*1000/VLOOKUP(E214,'Sq Ft lookup'!$C$11:$D$12,2,0)</f>
        <v>1.9039819507505009</v>
      </c>
      <c r="AE214" s="26">
        <f>(100-K214)/100*Y214*1000/VLOOKUP(E214,'Sq Ft lookup'!$C$11:$D$12,2,0)</f>
        <v>2.0664426213941858</v>
      </c>
    </row>
    <row r="215" spans="1:31">
      <c r="A215" t="s">
        <v>2916</v>
      </c>
      <c r="B215" t="s">
        <v>2631</v>
      </c>
      <c r="C215" t="s">
        <v>2835</v>
      </c>
      <c r="D215" t="s">
        <v>2598</v>
      </c>
      <c r="E215" t="s">
        <v>99</v>
      </c>
      <c r="F215">
        <v>2013</v>
      </c>
      <c r="G215" t="s">
        <v>2612</v>
      </c>
      <c r="H215" t="s">
        <v>2592</v>
      </c>
      <c r="I215" t="s">
        <v>63</v>
      </c>
      <c r="J215" s="2">
        <v>40.955907673751845</v>
      </c>
      <c r="K215" s="2">
        <v>45.910537578113932</v>
      </c>
      <c r="L215" s="2">
        <v>89.83005423681233</v>
      </c>
      <c r="M215" s="2">
        <v>89.776762695329751</v>
      </c>
      <c r="N215" s="2">
        <v>0</v>
      </c>
      <c r="O215" s="2">
        <v>15.032835260906882</v>
      </c>
      <c r="P215" s="2">
        <v>0</v>
      </c>
      <c r="Q215" s="2">
        <v>8.7634218377481847</v>
      </c>
      <c r="R215" s="3">
        <v>500786.07763119583</v>
      </c>
      <c r="S215" s="3">
        <v>505721.31041137758</v>
      </c>
      <c r="T215" s="3" t="s">
        <v>41</v>
      </c>
      <c r="U215" s="3" t="s">
        <v>41</v>
      </c>
      <c r="V215" s="3">
        <v>53.931922733960924</v>
      </c>
      <c r="W215" s="3">
        <v>54.413350700605761</v>
      </c>
      <c r="X215" s="3">
        <v>172.84274944279028</v>
      </c>
      <c r="Y215" s="3">
        <v>205.22430771055662</v>
      </c>
      <c r="Z215" s="3">
        <v>167.04301401591684</v>
      </c>
      <c r="AA215" s="3">
        <v>182.95247798815578</v>
      </c>
      <c r="AB215" s="21">
        <v>0</v>
      </c>
      <c r="AC215" s="26">
        <f>((Y215*1000)*(O215/100))/VLOOKUP(E215,'Sq Ft lookup'!$C$11:$D$12,2,0)</f>
        <v>0.57557895696762296</v>
      </c>
      <c r="AD215" s="26">
        <f>(100-J215)/100*X215*1000/VLOOKUP(E215,'Sq Ft lookup'!$C$11:$D$12,2,0)</f>
        <v>1.9039819507505009</v>
      </c>
      <c r="AE215" s="26">
        <f>(100-K215)/100*Y215*1000/VLOOKUP(E215,'Sq Ft lookup'!$C$11:$D$12,2,0)</f>
        <v>2.0709836716357719</v>
      </c>
    </row>
    <row r="216" spans="1:31">
      <c r="A216" t="s">
        <v>2917</v>
      </c>
      <c r="B216" t="s">
        <v>2633</v>
      </c>
      <c r="C216" t="s">
        <v>2835</v>
      </c>
      <c r="D216" t="s">
        <v>2601</v>
      </c>
      <c r="E216" t="s">
        <v>99</v>
      </c>
      <c r="F216">
        <v>2013</v>
      </c>
      <c r="G216" t="s">
        <v>2612</v>
      </c>
      <c r="H216" t="s">
        <v>2592</v>
      </c>
      <c r="I216" t="s">
        <v>63</v>
      </c>
      <c r="J216" s="2">
        <v>40.955907673751845</v>
      </c>
      <c r="K216" s="2">
        <v>45.50851705999073</v>
      </c>
      <c r="L216" s="2">
        <v>89.83005423681233</v>
      </c>
      <c r="M216" s="2">
        <v>89.770525270157108</v>
      </c>
      <c r="N216" s="2">
        <v>0</v>
      </c>
      <c r="O216" s="2">
        <v>13.95925987408706</v>
      </c>
      <c r="P216" s="2">
        <v>0</v>
      </c>
      <c r="Q216" s="2">
        <v>8.0184388609459116</v>
      </c>
      <c r="R216" s="3">
        <v>500786.07763119583</v>
      </c>
      <c r="S216" s="3">
        <v>505891.09250014147</v>
      </c>
      <c r="T216" s="3" t="s">
        <v>41</v>
      </c>
      <c r="U216" s="3" t="s">
        <v>41</v>
      </c>
      <c r="V216" s="3">
        <v>53.931922733960924</v>
      </c>
      <c r="W216" s="3">
        <v>54.428086479263278</v>
      </c>
      <c r="X216" s="3">
        <v>172.84274944279028</v>
      </c>
      <c r="Y216" s="3">
        <v>204.34630231569631</v>
      </c>
      <c r="Z216" s="3">
        <v>167.04301401591684</v>
      </c>
      <c r="AA216" s="3">
        <v>182.18881826024477</v>
      </c>
      <c r="AB216" s="21">
        <v>0</v>
      </c>
      <c r="AC216" s="26">
        <f>((Y216*1000)*(O216/100))/VLOOKUP(E216,'Sq Ft lookup'!$C$11:$D$12,2,0)</f>
        <v>0.53218715267417227</v>
      </c>
      <c r="AD216" s="26">
        <f>(100-J216)/100*X216*1000/VLOOKUP(E216,'Sq Ft lookup'!$C$11:$D$12,2,0)</f>
        <v>1.9039819507505009</v>
      </c>
      <c r="AE216" s="26">
        <f>(100-K216)/100*Y216*1000/VLOOKUP(E216,'Sq Ft lookup'!$C$11:$D$12,2,0)</f>
        <v>2.0774501952406239</v>
      </c>
    </row>
    <row r="217" spans="1:31">
      <c r="A217" t="s">
        <v>2918</v>
      </c>
      <c r="B217" t="s">
        <v>2635</v>
      </c>
      <c r="C217" t="s">
        <v>2835</v>
      </c>
      <c r="D217" t="s">
        <v>2604</v>
      </c>
      <c r="E217" t="s">
        <v>99</v>
      </c>
      <c r="F217">
        <v>2013</v>
      </c>
      <c r="G217" t="s">
        <v>2612</v>
      </c>
      <c r="H217" t="s">
        <v>2592</v>
      </c>
      <c r="I217" t="s">
        <v>63</v>
      </c>
      <c r="J217" s="2">
        <v>40.955907673751845</v>
      </c>
      <c r="K217" s="2">
        <v>44.764756210345894</v>
      </c>
      <c r="L217" s="2">
        <v>89.83005423681233</v>
      </c>
      <c r="M217" s="2">
        <v>89.753724829478514</v>
      </c>
      <c r="N217" s="2">
        <v>0</v>
      </c>
      <c r="O217" s="2">
        <v>11.560391012924761</v>
      </c>
      <c r="P217" s="2">
        <v>0</v>
      </c>
      <c r="Q217" s="2">
        <v>6.66275412015285</v>
      </c>
      <c r="R217" s="3">
        <v>500786.07763119583</v>
      </c>
      <c r="S217" s="3">
        <v>506519.06119940616</v>
      </c>
      <c r="T217" s="3" t="s">
        <v>41</v>
      </c>
      <c r="U217" s="3" t="s">
        <v>41</v>
      </c>
      <c r="V217" s="3">
        <v>53.931922733960924</v>
      </c>
      <c r="W217" s="3">
        <v>54.491746088473917</v>
      </c>
      <c r="X217" s="3">
        <v>172.84274944279028</v>
      </c>
      <c r="Y217" s="3">
        <v>202.88770444631072</v>
      </c>
      <c r="Z217" s="3">
        <v>167.04301401591684</v>
      </c>
      <c r="AA217" s="3">
        <v>181.07635728334125</v>
      </c>
      <c r="AB217" s="21">
        <v>0</v>
      </c>
      <c r="AC217" s="26">
        <f>((Y217*1000)*(O217/100))/VLOOKUP(E217,'Sq Ft lookup'!$C$11:$D$12,2,0)</f>
        <v>0.43758604386456446</v>
      </c>
      <c r="AD217" s="26">
        <f>(100-J217)/100*X217*1000/VLOOKUP(E217,'Sq Ft lookup'!$C$11:$D$12,2,0)</f>
        <v>1.9039819507505009</v>
      </c>
      <c r="AE217" s="26">
        <f>(100-K217)/100*Y217*1000/VLOOKUP(E217,'Sq Ft lookup'!$C$11:$D$12,2,0)</f>
        <v>2.0907745927267283</v>
      </c>
    </row>
    <row r="218" spans="1:31">
      <c r="A218" t="s">
        <v>2919</v>
      </c>
      <c r="B218" t="s">
        <v>2637</v>
      </c>
      <c r="C218" t="s">
        <v>2835</v>
      </c>
      <c r="D218" t="s">
        <v>2607</v>
      </c>
      <c r="E218" t="s">
        <v>99</v>
      </c>
      <c r="F218">
        <v>2013</v>
      </c>
      <c r="G218" t="s">
        <v>2612</v>
      </c>
      <c r="H218" t="s">
        <v>2592</v>
      </c>
      <c r="I218" t="s">
        <v>63</v>
      </c>
      <c r="J218" s="2">
        <v>40.955907673751845</v>
      </c>
      <c r="K218" s="2">
        <v>45.981539001885707</v>
      </c>
      <c r="L218" s="2">
        <v>89.83005423681233</v>
      </c>
      <c r="M218" s="2">
        <v>89.979351243476302</v>
      </c>
      <c r="N218" s="2">
        <v>0</v>
      </c>
      <c r="O218" s="2">
        <v>15.886069244513831</v>
      </c>
      <c r="P218" s="2">
        <v>0</v>
      </c>
      <c r="Q218" s="2">
        <v>8.3525566331823651</v>
      </c>
      <c r="R218" s="3">
        <v>500786.07763119583</v>
      </c>
      <c r="S218" s="3">
        <v>493140.07842194202</v>
      </c>
      <c r="T218" s="3" t="s">
        <v>41</v>
      </c>
      <c r="U218" s="3" t="s">
        <v>41</v>
      </c>
      <c r="V218" s="3">
        <v>53.931922733960924</v>
      </c>
      <c r="W218" s="3">
        <v>53.147475311310274</v>
      </c>
      <c r="X218" s="3">
        <v>172.84274944279028</v>
      </c>
      <c r="Y218" s="3">
        <v>178.70784214225941</v>
      </c>
      <c r="Z218" s="3">
        <v>167.04301401591684</v>
      </c>
      <c r="AA218" s="3">
        <v>159.74005752730676</v>
      </c>
      <c r="AB218" s="21">
        <v>0</v>
      </c>
      <c r="AC218" s="26">
        <f>((Y218*1000)*(O218/100))/VLOOKUP(E218,'Sq Ft lookup'!$C$11:$D$12,2,0)</f>
        <v>0.52965767813611564</v>
      </c>
      <c r="AD218" s="26">
        <f>(100-J218)/100*X218*1000/VLOOKUP(E218,'Sq Ft lookup'!$C$11:$D$12,2,0)</f>
        <v>1.9039819507505009</v>
      </c>
      <c r="AE218" s="26">
        <f>(100-K218)/100*Y218*1000/VLOOKUP(E218,'Sq Ft lookup'!$C$11:$D$12,2,0)</f>
        <v>1.8010303359736579</v>
      </c>
    </row>
    <row r="219" spans="1:31">
      <c r="A219" t="s">
        <v>2920</v>
      </c>
      <c r="B219" t="s">
        <v>2639</v>
      </c>
      <c r="C219" t="s">
        <v>2835</v>
      </c>
      <c r="D219" t="s">
        <v>2610</v>
      </c>
      <c r="E219" t="s">
        <v>99</v>
      </c>
      <c r="F219">
        <v>2013</v>
      </c>
      <c r="G219" t="s">
        <v>2612</v>
      </c>
      <c r="H219" t="s">
        <v>2592</v>
      </c>
      <c r="I219" t="s">
        <v>63</v>
      </c>
      <c r="J219" s="2">
        <v>40.955907673751845</v>
      </c>
      <c r="K219" s="2">
        <v>44.432468157643569</v>
      </c>
      <c r="L219" s="2">
        <v>89.83005423681233</v>
      </c>
      <c r="M219" s="2">
        <v>89.94637600993795</v>
      </c>
      <c r="N219" s="2">
        <v>0</v>
      </c>
      <c r="O219" s="2">
        <v>10.052373709145145</v>
      </c>
      <c r="P219" s="2">
        <v>0</v>
      </c>
      <c r="Q219" s="2">
        <v>5.4458934103426744</v>
      </c>
      <c r="R219" s="3">
        <v>500786.07763119583</v>
      </c>
      <c r="S219" s="3">
        <v>494870.38056750246</v>
      </c>
      <c r="T219" s="3" t="s">
        <v>41</v>
      </c>
      <c r="U219" s="3" t="s">
        <v>41</v>
      </c>
      <c r="V219" s="3">
        <v>53.931922733960924</v>
      </c>
      <c r="W219" s="3">
        <v>53.317536368209318</v>
      </c>
      <c r="X219" s="3">
        <v>172.84274944279028</v>
      </c>
      <c r="Y219" s="3">
        <v>171.20378470550585</v>
      </c>
      <c r="Z219" s="3">
        <v>167.04301401591684</v>
      </c>
      <c r="AA219" s="3">
        <v>157.93741174296798</v>
      </c>
      <c r="AB219" s="21">
        <v>0</v>
      </c>
      <c r="AC219" s="26">
        <f>((Y219*1000)*(O219/100))/VLOOKUP(E219,'Sq Ft lookup'!$C$11:$D$12,2,0)</f>
        <v>0.32108291497756958</v>
      </c>
      <c r="AD219" s="26">
        <f>(100-J219)/100*X219*1000/VLOOKUP(E219,'Sq Ft lookup'!$C$11:$D$12,2,0)</f>
        <v>1.9039819507505009</v>
      </c>
      <c r="AE219" s="26">
        <f>(100-K219)/100*Y219*1000/VLOOKUP(E219,'Sq Ft lookup'!$C$11:$D$12,2,0)</f>
        <v>1.7748827907005842</v>
      </c>
    </row>
    <row r="220" spans="1:31">
      <c r="A220" t="s">
        <v>2921</v>
      </c>
      <c r="B220" t="s">
        <v>2858</v>
      </c>
      <c r="C220" t="s">
        <v>2835</v>
      </c>
      <c r="D220" t="s">
        <v>2744</v>
      </c>
      <c r="E220" t="s">
        <v>99</v>
      </c>
      <c r="F220">
        <v>2013</v>
      </c>
      <c r="G220" t="s">
        <v>75</v>
      </c>
      <c r="H220" t="s">
        <v>2592</v>
      </c>
      <c r="I220" t="s">
        <v>77</v>
      </c>
      <c r="J220" s="2">
        <v>49.012518987064404</v>
      </c>
      <c r="K220" s="2">
        <v>53.499521966793594</v>
      </c>
      <c r="L220" s="2">
        <v>83.642414442151136</v>
      </c>
      <c r="M220" s="2">
        <v>83.23398426989479</v>
      </c>
      <c r="N220" s="2">
        <v>0</v>
      </c>
      <c r="O220" s="2">
        <v>13.642686727111741</v>
      </c>
      <c r="P220" s="2">
        <v>0</v>
      </c>
      <c r="Q220" s="2">
        <v>8.8617833850508259</v>
      </c>
      <c r="R220" s="3">
        <v>490528.76707606087</v>
      </c>
      <c r="S220" s="3">
        <v>511186.04680983647</v>
      </c>
      <c r="T220" s="3" t="s">
        <v>41</v>
      </c>
      <c r="U220" s="3" t="s">
        <v>41</v>
      </c>
      <c r="V220" s="3">
        <v>202.87410072558373</v>
      </c>
      <c r="W220" s="3">
        <v>210.22112814521734</v>
      </c>
      <c r="X220" s="3">
        <v>172.73957251052602</v>
      </c>
      <c r="Y220" s="3">
        <v>216.60610928827168</v>
      </c>
      <c r="Z220" s="3">
        <v>162.41209619006912</v>
      </c>
      <c r="AA220" s="3">
        <v>203.65059062885342</v>
      </c>
      <c r="AB220" s="21">
        <v>0</v>
      </c>
      <c r="AC220" s="26">
        <f>((Y220*1000)*(O220/100))/VLOOKUP(E220,'Sq Ft lookup'!$C$11:$D$12,2,0)</f>
        <v>0.55132262914149621</v>
      </c>
      <c r="AD220" s="26">
        <f>(100-J220)/100*X220*1000/VLOOKUP(E220,'Sq Ft lookup'!$C$11:$D$12,2,0)</f>
        <v>1.643200685366242</v>
      </c>
      <c r="AE220" s="26">
        <f>(100-K220)/100*Y220*1000/VLOOKUP(E220,'Sq Ft lookup'!$C$11:$D$12,2,0)</f>
        <v>1.8791581393316388</v>
      </c>
    </row>
    <row r="221" spans="1:31">
      <c r="A221" t="s">
        <v>2922</v>
      </c>
      <c r="B221" t="s">
        <v>2860</v>
      </c>
      <c r="C221" t="s">
        <v>2835</v>
      </c>
      <c r="D221" t="s">
        <v>2747</v>
      </c>
      <c r="E221" t="s">
        <v>99</v>
      </c>
      <c r="F221">
        <v>2013</v>
      </c>
      <c r="G221" t="s">
        <v>75</v>
      </c>
      <c r="H221" t="s">
        <v>2592</v>
      </c>
      <c r="I221" t="s">
        <v>77</v>
      </c>
      <c r="J221" s="2">
        <v>49.012518987064404</v>
      </c>
      <c r="K221" s="2">
        <v>53.458829050576838</v>
      </c>
      <c r="L221" s="2">
        <v>83.642414442151136</v>
      </c>
      <c r="M221" s="2">
        <v>83.232987679959507</v>
      </c>
      <c r="N221" s="2">
        <v>0</v>
      </c>
      <c r="O221" s="2">
        <v>13.629189256202284</v>
      </c>
      <c r="P221" s="2">
        <v>0</v>
      </c>
      <c r="Q221" s="2">
        <v>8.6614934759058091</v>
      </c>
      <c r="R221" s="3">
        <v>490528.76707606087</v>
      </c>
      <c r="S221" s="3">
        <v>511200.64100437454</v>
      </c>
      <c r="T221" s="3" t="s">
        <v>41</v>
      </c>
      <c r="U221" s="3" t="s">
        <v>41</v>
      </c>
      <c r="V221" s="3">
        <v>202.87410072558373</v>
      </c>
      <c r="W221" s="3">
        <v>210.22656438200534</v>
      </c>
      <c r="X221" s="3">
        <v>172.73957251052602</v>
      </c>
      <c r="Y221" s="3">
        <v>216.54001501093848</v>
      </c>
      <c r="Z221" s="3">
        <v>162.41209619006912</v>
      </c>
      <c r="AA221" s="3">
        <v>203.52337993719135</v>
      </c>
      <c r="AB221" s="21">
        <v>0</v>
      </c>
      <c r="AC221" s="26">
        <f>((Y221*1000)*(O221/100))/VLOOKUP(E221,'Sq Ft lookup'!$C$11:$D$12,2,0)</f>
        <v>0.55060911308301574</v>
      </c>
      <c r="AD221" s="26">
        <f>(100-J221)/100*X221*1000/VLOOKUP(E221,'Sq Ft lookup'!$C$11:$D$12,2,0)</f>
        <v>1.643200685366242</v>
      </c>
      <c r="AE221" s="26">
        <f>(100-K221)/100*Y221*1000/VLOOKUP(E221,'Sq Ft lookup'!$C$11:$D$12,2,0)</f>
        <v>1.8802287044803627</v>
      </c>
    </row>
    <row r="222" spans="1:31">
      <c r="A222" t="s">
        <v>2923</v>
      </c>
      <c r="B222" t="s">
        <v>2862</v>
      </c>
      <c r="C222" t="s">
        <v>2835</v>
      </c>
      <c r="D222" t="s">
        <v>2750</v>
      </c>
      <c r="E222" t="s">
        <v>99</v>
      </c>
      <c r="F222">
        <v>2013</v>
      </c>
      <c r="G222" t="s">
        <v>75</v>
      </c>
      <c r="H222" t="s">
        <v>2592</v>
      </c>
      <c r="I222" t="s">
        <v>77</v>
      </c>
      <c r="J222" s="2">
        <v>49.012518987064404</v>
      </c>
      <c r="K222" s="2">
        <v>53.412476960455876</v>
      </c>
      <c r="L222" s="2">
        <v>83.642414442151136</v>
      </c>
      <c r="M222" s="2">
        <v>83.231957968421639</v>
      </c>
      <c r="N222" s="2">
        <v>0</v>
      </c>
      <c r="O222" s="2">
        <v>13.518959743764757</v>
      </c>
      <c r="P222" s="2">
        <v>0</v>
      </c>
      <c r="Q222" s="2">
        <v>8.4538262051410875</v>
      </c>
      <c r="R222" s="3">
        <v>490528.76707606087</v>
      </c>
      <c r="S222" s="3">
        <v>511213.32920129964</v>
      </c>
      <c r="T222" s="3" t="s">
        <v>41</v>
      </c>
      <c r="U222" s="3" t="s">
        <v>41</v>
      </c>
      <c r="V222" s="3">
        <v>202.87410072558373</v>
      </c>
      <c r="W222" s="3">
        <v>210.22983192829574</v>
      </c>
      <c r="X222" s="3">
        <v>172.73957251052602</v>
      </c>
      <c r="Y222" s="3">
        <v>216.47864408149621</v>
      </c>
      <c r="Z222" s="3">
        <v>162.41209619006912</v>
      </c>
      <c r="AA222" s="3">
        <v>203.38783795601498</v>
      </c>
      <c r="AB222" s="21">
        <v>0</v>
      </c>
      <c r="AC222" s="26">
        <f>((Y222*1000)*(O222/100))/VLOOKUP(E222,'Sq Ft lookup'!$C$11:$D$12,2,0)</f>
        <v>0.546001133343755</v>
      </c>
      <c r="AD222" s="26">
        <f>(100-J222)/100*X222*1000/VLOOKUP(E222,'Sq Ft lookup'!$C$11:$D$12,2,0)</f>
        <v>1.643200685366242</v>
      </c>
      <c r="AE222" s="26">
        <f>(100-K222)/100*Y222*1000/VLOOKUP(E222,'Sq Ft lookup'!$C$11:$D$12,2,0)</f>
        <v>1.881567876626115</v>
      </c>
    </row>
    <row r="223" spans="1:31">
      <c r="A223" t="s">
        <v>2924</v>
      </c>
      <c r="B223" t="s">
        <v>2864</v>
      </c>
      <c r="C223" t="s">
        <v>2835</v>
      </c>
      <c r="D223" t="s">
        <v>2753</v>
      </c>
      <c r="E223" t="s">
        <v>99</v>
      </c>
      <c r="F223">
        <v>2013</v>
      </c>
      <c r="G223" t="s">
        <v>75</v>
      </c>
      <c r="H223" t="s">
        <v>2592</v>
      </c>
      <c r="I223" t="s">
        <v>77</v>
      </c>
      <c r="J223" s="2">
        <v>49.012518987064404</v>
      </c>
      <c r="K223" s="2">
        <v>53.264006215284084</v>
      </c>
      <c r="L223" s="2">
        <v>83.642414442151136</v>
      </c>
      <c r="M223" s="2">
        <v>83.229146628304974</v>
      </c>
      <c r="N223" s="2">
        <v>0</v>
      </c>
      <c r="O223" s="2">
        <v>13.163345790477882</v>
      </c>
      <c r="P223" s="2">
        <v>0</v>
      </c>
      <c r="Q223" s="2">
        <v>8.0270021808821514</v>
      </c>
      <c r="R223" s="3">
        <v>490528.76707606087</v>
      </c>
      <c r="S223" s="3">
        <v>511255.24462662166</v>
      </c>
      <c r="T223" s="3" t="s">
        <v>41</v>
      </c>
      <c r="U223" s="3" t="s">
        <v>41</v>
      </c>
      <c r="V223" s="3">
        <v>202.87410072558373</v>
      </c>
      <c r="W223" s="3">
        <v>210.23763998526593</v>
      </c>
      <c r="X223" s="3">
        <v>172.73957251052602</v>
      </c>
      <c r="Y223" s="3">
        <v>216.2434864459764</v>
      </c>
      <c r="Z223" s="3">
        <v>162.41209619006912</v>
      </c>
      <c r="AA223" s="3">
        <v>202.96838212928125</v>
      </c>
      <c r="AB223" s="21">
        <v>0</v>
      </c>
      <c r="AC223" s="26">
        <f>((Y223*1000)*(O223/100))/VLOOKUP(E223,'Sq Ft lookup'!$C$11:$D$12,2,0)</f>
        <v>0.53106115429606426</v>
      </c>
      <c r="AD223" s="26">
        <f>(100-J223)/100*X223*1000/VLOOKUP(E223,'Sq Ft lookup'!$C$11:$D$12,2,0)</f>
        <v>1.643200685366242</v>
      </c>
      <c r="AE223" s="26">
        <f>(100-K223)/100*Y223*1000/VLOOKUP(E223,'Sq Ft lookup'!$C$11:$D$12,2,0)</f>
        <v>1.8855138504709803</v>
      </c>
    </row>
    <row r="224" spans="1:31">
      <c r="A224" t="s">
        <v>2925</v>
      </c>
      <c r="B224" t="s">
        <v>2866</v>
      </c>
      <c r="C224" t="s">
        <v>2835</v>
      </c>
      <c r="D224" t="s">
        <v>2756</v>
      </c>
      <c r="E224" t="s">
        <v>99</v>
      </c>
      <c r="F224">
        <v>2013</v>
      </c>
      <c r="G224" t="s">
        <v>75</v>
      </c>
      <c r="H224" t="s">
        <v>2592</v>
      </c>
      <c r="I224" t="s">
        <v>77</v>
      </c>
      <c r="J224" s="2">
        <v>49.012518987064404</v>
      </c>
      <c r="K224" s="2">
        <v>52.838776049326739</v>
      </c>
      <c r="L224" s="2">
        <v>83.642414442151136</v>
      </c>
      <c r="M224" s="2">
        <v>83.218648316746894</v>
      </c>
      <c r="N224" s="2">
        <v>0</v>
      </c>
      <c r="O224" s="2">
        <v>11.473540384798046</v>
      </c>
      <c r="P224" s="2">
        <v>0</v>
      </c>
      <c r="Q224" s="2">
        <v>6.8720647714268734</v>
      </c>
      <c r="R224" s="3">
        <v>490528.76707606087</v>
      </c>
      <c r="S224" s="3">
        <v>511443.1865969316</v>
      </c>
      <c r="T224" s="3" t="s">
        <v>41</v>
      </c>
      <c r="U224" s="3" t="s">
        <v>41</v>
      </c>
      <c r="V224" s="3">
        <v>202.87410072558373</v>
      </c>
      <c r="W224" s="3">
        <v>210.29816922896947</v>
      </c>
      <c r="X224" s="3">
        <v>172.73957251052602</v>
      </c>
      <c r="Y224" s="3">
        <v>215.68896910269959</v>
      </c>
      <c r="Z224" s="3">
        <v>162.41209619006912</v>
      </c>
      <c r="AA224" s="3">
        <v>202.05545189271785</v>
      </c>
      <c r="AB224" s="21">
        <v>0</v>
      </c>
      <c r="AC224" s="26">
        <f>((Y224*1000)*(O224/100))/VLOOKUP(E224,'Sq Ft lookup'!$C$11:$D$12,2,0)</f>
        <v>0.461700764469269</v>
      </c>
      <c r="AD224" s="26">
        <f>(100-J224)/100*X224*1000/VLOOKUP(E224,'Sq Ft lookup'!$C$11:$D$12,2,0)</f>
        <v>1.643200685366242</v>
      </c>
      <c r="AE224" s="26">
        <f>(100-K224)/100*Y224*1000/VLOOKUP(E224,'Sq Ft lookup'!$C$11:$D$12,2,0)</f>
        <v>1.8977902566310187</v>
      </c>
    </row>
    <row r="225" spans="1:31">
      <c r="A225" t="s">
        <v>2926</v>
      </c>
      <c r="B225" t="s">
        <v>2868</v>
      </c>
      <c r="C225" t="s">
        <v>35</v>
      </c>
      <c r="D225" t="s">
        <v>2759</v>
      </c>
      <c r="E225" t="s">
        <v>99</v>
      </c>
      <c r="F225">
        <v>2013</v>
      </c>
      <c r="G225" t="s">
        <v>75</v>
      </c>
      <c r="H225" t="s">
        <v>2592</v>
      </c>
      <c r="I225" t="s">
        <v>77</v>
      </c>
      <c r="J225" s="2">
        <v>49.012518987064404</v>
      </c>
      <c r="K225" s="2">
        <v>53.328991762031265</v>
      </c>
      <c r="L225" s="2">
        <v>83.642414442151136</v>
      </c>
      <c r="M225" s="2">
        <v>83.398777983236585</v>
      </c>
      <c r="N225" s="2">
        <v>0</v>
      </c>
      <c r="O225" s="2">
        <v>14.266568549958469</v>
      </c>
      <c r="P225" s="2">
        <v>0</v>
      </c>
      <c r="Q225" s="2">
        <v>9.0886600842299217</v>
      </c>
      <c r="R225" s="3">
        <v>490528.76707606087</v>
      </c>
      <c r="S225" s="3">
        <v>501549.72086155112</v>
      </c>
      <c r="T225" s="3" t="s">
        <v>41</v>
      </c>
      <c r="U225" s="3" t="s">
        <v>41</v>
      </c>
      <c r="V225" s="3">
        <v>202.87410072558373</v>
      </c>
      <c r="W225" s="3">
        <v>206.80770093234057</v>
      </c>
      <c r="X225" s="3">
        <v>172.73957251052602</v>
      </c>
      <c r="Y225" s="3">
        <v>204.6208777220391</v>
      </c>
      <c r="Z225" s="3">
        <v>162.41209619006912</v>
      </c>
      <c r="AA225" s="3">
        <v>186.84949345647175</v>
      </c>
      <c r="AB225" s="21">
        <v>0</v>
      </c>
      <c r="AC225" s="26">
        <f>((Y225*1000)*(O225/100))/VLOOKUP(E225,'Sq Ft lookup'!$C$11:$D$12,2,0)</f>
        <v>0.5446339139503994</v>
      </c>
      <c r="AD225" s="26">
        <f>(100-J225)/100*X225*1000/VLOOKUP(E225,'Sq Ft lookup'!$C$11:$D$12,2,0)</f>
        <v>1.643200685366242</v>
      </c>
      <c r="AE225" s="26">
        <f>(100-K225)/100*Y225*1000/VLOOKUP(E225,'Sq Ft lookup'!$C$11:$D$12,2,0)</f>
        <v>1.7816907966092688</v>
      </c>
    </row>
    <row r="226" spans="1:31">
      <c r="A226" t="s">
        <v>2927</v>
      </c>
      <c r="B226" t="s">
        <v>2870</v>
      </c>
      <c r="C226" t="s">
        <v>35</v>
      </c>
      <c r="D226" t="s">
        <v>2762</v>
      </c>
      <c r="E226" t="s">
        <v>99</v>
      </c>
      <c r="F226">
        <v>2013</v>
      </c>
      <c r="G226" t="s">
        <v>75</v>
      </c>
      <c r="H226" t="s">
        <v>2592</v>
      </c>
      <c r="I226" t="s">
        <v>77</v>
      </c>
      <c r="J226" s="2">
        <v>49.012518987064404</v>
      </c>
      <c r="K226" s="2">
        <v>53.296455474057524</v>
      </c>
      <c r="L226" s="2">
        <v>83.642414442151136</v>
      </c>
      <c r="M226" s="2">
        <v>83.398275774125381</v>
      </c>
      <c r="N226" s="2">
        <v>0</v>
      </c>
      <c r="O226" s="2">
        <v>14.220202500900831</v>
      </c>
      <c r="P226" s="2">
        <v>0</v>
      </c>
      <c r="Q226" s="2">
        <v>8.8447150637973433</v>
      </c>
      <c r="R226" s="3">
        <v>490528.76707606087</v>
      </c>
      <c r="S226" s="3">
        <v>501560.97763123258</v>
      </c>
      <c r="T226" s="3" t="s">
        <v>41</v>
      </c>
      <c r="U226" s="3" t="s">
        <v>41</v>
      </c>
      <c r="V226" s="3">
        <v>202.87410072558373</v>
      </c>
      <c r="W226" s="3">
        <v>206.8102276336086</v>
      </c>
      <c r="X226" s="3">
        <v>172.73957251052602</v>
      </c>
      <c r="Y226" s="3">
        <v>204.60656223195434</v>
      </c>
      <c r="Z226" s="3">
        <v>162.41209619006912</v>
      </c>
      <c r="AA226" s="3">
        <v>186.77895274619667</v>
      </c>
      <c r="AB226" s="21">
        <v>0</v>
      </c>
      <c r="AC226" s="26">
        <f>((Y226*1000)*(O226/100))/VLOOKUP(E226,'Sq Ft lookup'!$C$11:$D$12,2,0)</f>
        <v>0.54282588581185787</v>
      </c>
      <c r="AD226" s="26">
        <f>(100-J226)/100*X226*1000/VLOOKUP(E226,'Sq Ft lookup'!$C$11:$D$12,2,0)</f>
        <v>1.643200685366242</v>
      </c>
      <c r="AE226" s="26">
        <f>(100-K226)/100*Y226*1000/VLOOKUP(E226,'Sq Ft lookup'!$C$11:$D$12,2,0)</f>
        <v>1.782808151026138</v>
      </c>
    </row>
    <row r="227" spans="1:31">
      <c r="A227" t="s">
        <v>2928</v>
      </c>
      <c r="B227" t="s">
        <v>2872</v>
      </c>
      <c r="C227" t="s">
        <v>35</v>
      </c>
      <c r="D227" t="s">
        <v>2765</v>
      </c>
      <c r="E227" t="s">
        <v>99</v>
      </c>
      <c r="F227">
        <v>2013</v>
      </c>
      <c r="G227" t="s">
        <v>75</v>
      </c>
      <c r="H227" t="s">
        <v>2592</v>
      </c>
      <c r="I227" t="s">
        <v>77</v>
      </c>
      <c r="J227" s="2">
        <v>49.012518987064404</v>
      </c>
      <c r="K227" s="2">
        <v>53.230345130517328</v>
      </c>
      <c r="L227" s="2">
        <v>83.642414442151136</v>
      </c>
      <c r="M227" s="2">
        <v>83.396159694445743</v>
      </c>
      <c r="N227" s="2">
        <v>0</v>
      </c>
      <c r="O227" s="2">
        <v>14.09206329620619</v>
      </c>
      <c r="P227" s="2">
        <v>0</v>
      </c>
      <c r="Q227" s="2">
        <v>8.5680241800976997</v>
      </c>
      <c r="R227" s="3">
        <v>490528.76707606087</v>
      </c>
      <c r="S227" s="3">
        <v>501601.17267207865</v>
      </c>
      <c r="T227" s="3" t="s">
        <v>41</v>
      </c>
      <c r="U227" s="3" t="s">
        <v>41</v>
      </c>
      <c r="V227" s="3">
        <v>202.87410072558373</v>
      </c>
      <c r="W227" s="3">
        <v>206.82417128055391</v>
      </c>
      <c r="X227" s="3">
        <v>172.73957251052602</v>
      </c>
      <c r="Y227" s="3">
        <v>204.31656774402228</v>
      </c>
      <c r="Z227" s="3">
        <v>162.41209619006912</v>
      </c>
      <c r="AA227" s="3">
        <v>186.63005897347463</v>
      </c>
      <c r="AB227" s="21">
        <v>0</v>
      </c>
      <c r="AC227" s="26">
        <f>((Y227*1000)*(O227/100))/VLOOKUP(E227,'Sq Ft lookup'!$C$11:$D$12,2,0)</f>
        <v>0.53717201587917196</v>
      </c>
      <c r="AD227" s="26">
        <f>(100-J227)/100*X227*1000/VLOOKUP(E227,'Sq Ft lookup'!$C$11:$D$12,2,0)</f>
        <v>1.643200685366242</v>
      </c>
      <c r="AE227" s="26">
        <f>(100-K227)/100*Y227*1000/VLOOKUP(E227,'Sq Ft lookup'!$C$11:$D$12,2,0)</f>
        <v>1.7828013726688803</v>
      </c>
    </row>
    <row r="228" spans="1:31">
      <c r="A228" t="s">
        <v>2929</v>
      </c>
      <c r="B228" t="s">
        <v>2874</v>
      </c>
      <c r="C228" t="s">
        <v>35</v>
      </c>
      <c r="D228" t="s">
        <v>2768</v>
      </c>
      <c r="E228" t="s">
        <v>99</v>
      </c>
      <c r="F228">
        <v>2013</v>
      </c>
      <c r="G228" t="s">
        <v>75</v>
      </c>
      <c r="H228" t="s">
        <v>2592</v>
      </c>
      <c r="I228" t="s">
        <v>77</v>
      </c>
      <c r="J228" s="2">
        <v>49.012518987064404</v>
      </c>
      <c r="K228" s="2">
        <v>53.040370101657118</v>
      </c>
      <c r="L228" s="2">
        <v>83.642414442151136</v>
      </c>
      <c r="M228" s="2">
        <v>83.394005741137292</v>
      </c>
      <c r="N228" s="2">
        <v>0</v>
      </c>
      <c r="O228" s="2">
        <v>13.424451922905364</v>
      </c>
      <c r="P228" s="2">
        <v>0</v>
      </c>
      <c r="Q228" s="2">
        <v>7.9629094695505778</v>
      </c>
      <c r="R228" s="3">
        <v>490528.76707606087</v>
      </c>
      <c r="S228" s="3">
        <v>501635.85650758119</v>
      </c>
      <c r="T228" s="3" t="s">
        <v>41</v>
      </c>
      <c r="U228" s="3" t="s">
        <v>41</v>
      </c>
      <c r="V228" s="3">
        <v>202.87410072558373</v>
      </c>
      <c r="W228" s="3">
        <v>206.82254259903206</v>
      </c>
      <c r="X228" s="3">
        <v>172.73957251052602</v>
      </c>
      <c r="Y228" s="3">
        <v>203.72093482549826</v>
      </c>
      <c r="Z228" s="3">
        <v>162.41209619006912</v>
      </c>
      <c r="AA228" s="3">
        <v>186.28121341491627</v>
      </c>
      <c r="AB228" s="21">
        <v>0</v>
      </c>
      <c r="AC228" s="26">
        <f>((Y228*1000)*(O228/100))/VLOOKUP(E228,'Sq Ft lookup'!$C$11:$D$12,2,0)</f>
        <v>0.51023169687579084</v>
      </c>
      <c r="AD228" s="26">
        <f>(100-J228)/100*X228*1000/VLOOKUP(E228,'Sq Ft lookup'!$C$11:$D$12,2,0)</f>
        <v>1.643200685366242</v>
      </c>
      <c r="AE228" s="26">
        <f>(100-K228)/100*Y228*1000/VLOOKUP(E228,'Sq Ft lookup'!$C$11:$D$12,2,0)</f>
        <v>1.7848245712592965</v>
      </c>
    </row>
    <row r="229" spans="1:31">
      <c r="A229" t="s">
        <v>2930</v>
      </c>
      <c r="B229" t="s">
        <v>2876</v>
      </c>
      <c r="C229" t="s">
        <v>35</v>
      </c>
      <c r="D229" t="s">
        <v>2771</v>
      </c>
      <c r="E229" t="s">
        <v>99</v>
      </c>
      <c r="F229">
        <v>2013</v>
      </c>
      <c r="G229" t="s">
        <v>75</v>
      </c>
      <c r="H229" t="s">
        <v>2592</v>
      </c>
      <c r="I229" t="s">
        <v>77</v>
      </c>
      <c r="J229" s="2">
        <v>49.012518987064404</v>
      </c>
      <c r="K229" s="2">
        <v>52.499561563076035</v>
      </c>
      <c r="L229" s="2">
        <v>83.642414442151136</v>
      </c>
      <c r="M229" s="2">
        <v>83.380750052700037</v>
      </c>
      <c r="N229" s="2">
        <v>0</v>
      </c>
      <c r="O229" s="2">
        <v>11.296874008523252</v>
      </c>
      <c r="P229" s="2">
        <v>0</v>
      </c>
      <c r="Q229" s="2">
        <v>6.6749442360027169</v>
      </c>
      <c r="R229" s="3">
        <v>490528.76707606087</v>
      </c>
      <c r="S229" s="3">
        <v>501927.30688673444</v>
      </c>
      <c r="T229" s="3" t="s">
        <v>41</v>
      </c>
      <c r="U229" s="3" t="s">
        <v>41</v>
      </c>
      <c r="V229" s="3">
        <v>202.87410072558373</v>
      </c>
      <c r="W229" s="3">
        <v>206.91429902311941</v>
      </c>
      <c r="X229" s="3">
        <v>172.73957251052602</v>
      </c>
      <c r="Y229" s="3">
        <v>202.20353667894108</v>
      </c>
      <c r="Z229" s="3">
        <v>162.41209619006912</v>
      </c>
      <c r="AA229" s="3">
        <v>185.47959756936439</v>
      </c>
      <c r="AB229" s="21">
        <v>0</v>
      </c>
      <c r="AC229" s="26">
        <f>((Y229*1000)*(O229/100))/VLOOKUP(E229,'Sq Ft lookup'!$C$11:$D$12,2,0)</f>
        <v>0.42616938021265066</v>
      </c>
      <c r="AD229" s="26">
        <f>(100-J229)/100*X229*1000/VLOOKUP(E229,'Sq Ft lookup'!$C$11:$D$12,2,0)</f>
        <v>1.643200685366242</v>
      </c>
      <c r="AE229" s="26">
        <f>(100-K229)/100*Y229*1000/VLOOKUP(E229,'Sq Ft lookup'!$C$11:$D$12,2,0)</f>
        <v>1.7919322100273016</v>
      </c>
    </row>
    <row r="230" spans="1:31">
      <c r="A230" t="s">
        <v>2931</v>
      </c>
      <c r="B230" t="s">
        <v>2878</v>
      </c>
      <c r="C230" t="s">
        <v>35</v>
      </c>
      <c r="D230" t="s">
        <v>2590</v>
      </c>
      <c r="E230" t="s">
        <v>99</v>
      </c>
      <c r="F230">
        <v>2013</v>
      </c>
      <c r="G230" t="s">
        <v>75</v>
      </c>
      <c r="H230" t="s">
        <v>2592</v>
      </c>
      <c r="I230" t="s">
        <v>77</v>
      </c>
      <c r="J230" s="2">
        <v>49.012518987064404</v>
      </c>
      <c r="K230" s="2">
        <v>53.213906464394846</v>
      </c>
      <c r="L230" s="2">
        <v>83.642414442151136</v>
      </c>
      <c r="M230" s="2">
        <v>83.547312421096592</v>
      </c>
      <c r="N230" s="2">
        <v>0</v>
      </c>
      <c r="O230" s="2">
        <v>15.616388087940846</v>
      </c>
      <c r="P230" s="2">
        <v>0</v>
      </c>
      <c r="Q230" s="2">
        <v>9.5935566261327416</v>
      </c>
      <c r="R230" s="3">
        <v>490528.76707606087</v>
      </c>
      <c r="S230" s="3">
        <v>493998.31603479449</v>
      </c>
      <c r="T230" s="3" t="s">
        <v>41</v>
      </c>
      <c r="U230" s="3" t="s">
        <v>41</v>
      </c>
      <c r="V230" s="3">
        <v>202.87410072558373</v>
      </c>
      <c r="W230" s="3">
        <v>204.17490527147839</v>
      </c>
      <c r="X230" s="3">
        <v>172.73957251052602</v>
      </c>
      <c r="Y230" s="3">
        <v>185.868531389281</v>
      </c>
      <c r="Z230" s="3">
        <v>162.41209619006912</v>
      </c>
      <c r="AA230" s="3">
        <v>174.54091621581739</v>
      </c>
      <c r="AB230" s="21">
        <v>0</v>
      </c>
      <c r="AC230" s="26">
        <f>((Y230*1000)*(O230/100))/VLOOKUP(E230,'Sq Ft lookup'!$C$11:$D$12,2,0)</f>
        <v>0.54152894020720665</v>
      </c>
      <c r="AD230" s="26">
        <f>(100-J230)/100*X230*1000/VLOOKUP(E230,'Sq Ft lookup'!$C$11:$D$12,2,0)</f>
        <v>1.643200685366242</v>
      </c>
      <c r="AE230" s="26">
        <f>(100-K230)/100*Y230*1000/VLOOKUP(E230,'Sq Ft lookup'!$C$11:$D$12,2,0)</f>
        <v>1.6223997191985942</v>
      </c>
    </row>
    <row r="231" spans="1:31">
      <c r="A231" t="s">
        <v>2932</v>
      </c>
      <c r="B231" t="s">
        <v>2880</v>
      </c>
      <c r="C231" t="s">
        <v>35</v>
      </c>
      <c r="D231" t="s">
        <v>2595</v>
      </c>
      <c r="E231" t="s">
        <v>99</v>
      </c>
      <c r="F231">
        <v>2013</v>
      </c>
      <c r="G231" t="s">
        <v>75</v>
      </c>
      <c r="H231" t="s">
        <v>2592</v>
      </c>
      <c r="I231" t="s">
        <v>77</v>
      </c>
      <c r="J231" s="2">
        <v>49.012518987064404</v>
      </c>
      <c r="K231" s="2">
        <v>53.158174098303945</v>
      </c>
      <c r="L231" s="2">
        <v>83.642414442151136</v>
      </c>
      <c r="M231" s="2">
        <v>83.545866956470618</v>
      </c>
      <c r="N231" s="2">
        <v>0</v>
      </c>
      <c r="O231" s="2">
        <v>15.529702860961377</v>
      </c>
      <c r="P231" s="2">
        <v>0</v>
      </c>
      <c r="Q231" s="2">
        <v>9.3429944921970698</v>
      </c>
      <c r="R231" s="3">
        <v>490528.76707606087</v>
      </c>
      <c r="S231" s="3">
        <v>494035.31016785628</v>
      </c>
      <c r="T231" s="3" t="s">
        <v>41</v>
      </c>
      <c r="U231" s="3" t="s">
        <v>41</v>
      </c>
      <c r="V231" s="3">
        <v>202.87410072558373</v>
      </c>
      <c r="W231" s="3">
        <v>204.18999732993038</v>
      </c>
      <c r="X231" s="3">
        <v>172.73957251052602</v>
      </c>
      <c r="Y231" s="3">
        <v>185.73451943201135</v>
      </c>
      <c r="Z231" s="3">
        <v>162.41209619006912</v>
      </c>
      <c r="AA231" s="3">
        <v>174.48436903837043</v>
      </c>
      <c r="AB231" s="21">
        <v>0</v>
      </c>
      <c r="AC231" s="26">
        <f>((Y231*1000)*(O231/100))/VLOOKUP(E231,'Sq Ft lookup'!$C$11:$D$12,2,0)</f>
        <v>0.53813468242585694</v>
      </c>
      <c r="AD231" s="26">
        <f>(100-J231)/100*X231*1000/VLOOKUP(E231,'Sq Ft lookup'!$C$11:$D$12,2,0)</f>
        <v>1.643200685366242</v>
      </c>
      <c r="AE231" s="26">
        <f>(100-K231)/100*Y231*1000/VLOOKUP(E231,'Sq Ft lookup'!$C$11:$D$12,2,0)</f>
        <v>1.6231611983525112</v>
      </c>
    </row>
    <row r="232" spans="1:31">
      <c r="A232" t="s">
        <v>2933</v>
      </c>
      <c r="B232" t="s">
        <v>2882</v>
      </c>
      <c r="C232" t="s">
        <v>35</v>
      </c>
      <c r="D232" t="s">
        <v>2598</v>
      </c>
      <c r="E232" t="s">
        <v>99</v>
      </c>
      <c r="F232">
        <v>2013</v>
      </c>
      <c r="G232" t="s">
        <v>75</v>
      </c>
      <c r="H232" t="s">
        <v>2592</v>
      </c>
      <c r="I232" t="s">
        <v>77</v>
      </c>
      <c r="J232" s="2">
        <v>49.012518987064404</v>
      </c>
      <c r="K232" s="2">
        <v>53.056795828413847</v>
      </c>
      <c r="L232" s="2">
        <v>83.642414442151136</v>
      </c>
      <c r="M232" s="2">
        <v>83.544789807491654</v>
      </c>
      <c r="N232" s="2">
        <v>0</v>
      </c>
      <c r="O232" s="2">
        <v>15.269395901487782</v>
      </c>
      <c r="P232" s="2">
        <v>0</v>
      </c>
      <c r="Q232" s="2">
        <v>8.8777474711146134</v>
      </c>
      <c r="R232" s="3">
        <v>490528.76707606087</v>
      </c>
      <c r="S232" s="3">
        <v>494077.58448780701</v>
      </c>
      <c r="T232" s="3" t="s">
        <v>41</v>
      </c>
      <c r="U232" s="3" t="s">
        <v>41</v>
      </c>
      <c r="V232" s="3">
        <v>202.87410072558373</v>
      </c>
      <c r="W232" s="3">
        <v>204.19834119780688</v>
      </c>
      <c r="X232" s="3">
        <v>172.73957251052602</v>
      </c>
      <c r="Y232" s="3">
        <v>185.49875354647239</v>
      </c>
      <c r="Z232" s="3">
        <v>162.41209619006912</v>
      </c>
      <c r="AA232" s="3">
        <v>174.31710324018607</v>
      </c>
      <c r="AB232" s="21">
        <v>0</v>
      </c>
      <c r="AC232" s="26">
        <f>((Y232*1000)*(O232/100))/VLOOKUP(E232,'Sq Ft lookup'!$C$11:$D$12,2,0)</f>
        <v>0.52844289312193982</v>
      </c>
      <c r="AD232" s="26">
        <f>(100-J232)/100*X232*1000/VLOOKUP(E232,'Sq Ft lookup'!$C$11:$D$12,2,0)</f>
        <v>1.643200685366242</v>
      </c>
      <c r="AE232" s="26">
        <f>(100-K232)/100*Y232*1000/VLOOKUP(E232,'Sq Ft lookup'!$C$11:$D$12,2,0)</f>
        <v>1.6246093024826109</v>
      </c>
    </row>
    <row r="233" spans="1:31">
      <c r="A233" t="s">
        <v>2934</v>
      </c>
      <c r="B233" t="s">
        <v>2884</v>
      </c>
      <c r="C233" t="s">
        <v>35</v>
      </c>
      <c r="D233" t="s">
        <v>2601</v>
      </c>
      <c r="E233" t="s">
        <v>99</v>
      </c>
      <c r="F233">
        <v>2013</v>
      </c>
      <c r="G233" t="s">
        <v>75</v>
      </c>
      <c r="H233" t="s">
        <v>2592</v>
      </c>
      <c r="I233" t="s">
        <v>77</v>
      </c>
      <c r="J233" s="2">
        <v>49.012518987064404</v>
      </c>
      <c r="K233" s="2">
        <v>52.798250431926654</v>
      </c>
      <c r="L233" s="2">
        <v>83.642414442151136</v>
      </c>
      <c r="M233" s="2">
        <v>83.544051512189924</v>
      </c>
      <c r="N233" s="2">
        <v>0</v>
      </c>
      <c r="O233" s="2">
        <v>13.865693369854181</v>
      </c>
      <c r="P233" s="2">
        <v>0</v>
      </c>
      <c r="Q233" s="2">
        <v>7.9498854385071747</v>
      </c>
      <c r="R233" s="3">
        <v>490528.76707606087</v>
      </c>
      <c r="S233" s="3">
        <v>494134.52008545742</v>
      </c>
      <c r="T233" s="3" t="s">
        <v>41</v>
      </c>
      <c r="U233" s="3" t="s">
        <v>41</v>
      </c>
      <c r="V233" s="3">
        <v>202.87410072558373</v>
      </c>
      <c r="W233" s="3">
        <v>204.19371549793451</v>
      </c>
      <c r="X233" s="3">
        <v>172.73957251052602</v>
      </c>
      <c r="Y233" s="3">
        <v>184.96264172788671</v>
      </c>
      <c r="Z233" s="3">
        <v>162.41209619006912</v>
      </c>
      <c r="AA233" s="3">
        <v>173.95191030823617</v>
      </c>
      <c r="AB233" s="21">
        <v>0</v>
      </c>
      <c r="AC233" s="26">
        <f>((Y233*1000)*(O233/100))/VLOOKUP(E233,'Sq Ft lookup'!$C$11:$D$12,2,0)</f>
        <v>0.47847673042482713</v>
      </c>
      <c r="AD233" s="26">
        <f>(100-J233)/100*X233*1000/VLOOKUP(E233,'Sq Ft lookup'!$C$11:$D$12,2,0)</f>
        <v>1.643200685366242</v>
      </c>
      <c r="AE233" s="26">
        <f>(100-K233)/100*Y233*1000/VLOOKUP(E233,'Sq Ft lookup'!$C$11:$D$12,2,0)</f>
        <v>1.6288358758001831</v>
      </c>
    </row>
    <row r="234" spans="1:31">
      <c r="A234" t="s">
        <v>2935</v>
      </c>
      <c r="B234" t="s">
        <v>2886</v>
      </c>
      <c r="C234" t="s">
        <v>35</v>
      </c>
      <c r="D234" t="s">
        <v>2604</v>
      </c>
      <c r="E234" t="s">
        <v>99</v>
      </c>
      <c r="F234">
        <v>2013</v>
      </c>
      <c r="G234" t="s">
        <v>75</v>
      </c>
      <c r="H234" t="s">
        <v>2592</v>
      </c>
      <c r="I234" t="s">
        <v>77</v>
      </c>
      <c r="J234" s="2">
        <v>49.012518987064404</v>
      </c>
      <c r="K234" s="2">
        <v>52.18618826137935</v>
      </c>
      <c r="L234" s="2">
        <v>83.642414442151136</v>
      </c>
      <c r="M234" s="2">
        <v>83.530933940615455</v>
      </c>
      <c r="N234" s="2">
        <v>0</v>
      </c>
      <c r="O234" s="2">
        <v>11.235023991579121</v>
      </c>
      <c r="P234" s="2">
        <v>0</v>
      </c>
      <c r="Q234" s="2">
        <v>6.4310932233871885</v>
      </c>
      <c r="R234" s="3">
        <v>490528.76707606087</v>
      </c>
      <c r="S234" s="3">
        <v>494587.67764145765</v>
      </c>
      <c r="T234" s="3" t="s">
        <v>41</v>
      </c>
      <c r="U234" s="3" t="s">
        <v>41</v>
      </c>
      <c r="V234" s="3">
        <v>202.87410072558373</v>
      </c>
      <c r="W234" s="3">
        <v>204.33445998394683</v>
      </c>
      <c r="X234" s="3">
        <v>172.73957251052602</v>
      </c>
      <c r="Y234" s="3">
        <v>184.05217777849231</v>
      </c>
      <c r="Z234" s="3">
        <v>162.41209619006912</v>
      </c>
      <c r="AA234" s="3">
        <v>173.12965783657719</v>
      </c>
      <c r="AB234" s="21">
        <v>0</v>
      </c>
      <c r="AC234" s="26">
        <f>((Y234*1000)*(O234/100))/VLOOKUP(E234,'Sq Ft lookup'!$C$11:$D$12,2,0)</f>
        <v>0.38578929720965421</v>
      </c>
      <c r="AD234" s="26">
        <f>(100-J234)/100*X234*1000/VLOOKUP(E234,'Sq Ft lookup'!$C$11:$D$12,2,0)</f>
        <v>1.643200685366242</v>
      </c>
      <c r="AE234" s="26">
        <f>(100-K234)/100*Y234*1000/VLOOKUP(E234,'Sq Ft lookup'!$C$11:$D$12,2,0)</f>
        <v>1.6418351079074571</v>
      </c>
    </row>
    <row r="235" spans="1:31">
      <c r="A235" t="s">
        <v>2936</v>
      </c>
      <c r="B235" t="s">
        <v>2888</v>
      </c>
      <c r="C235" t="s">
        <v>35</v>
      </c>
      <c r="D235" t="s">
        <v>2784</v>
      </c>
      <c r="E235" t="s">
        <v>99</v>
      </c>
      <c r="F235">
        <v>2013</v>
      </c>
      <c r="G235" t="s">
        <v>75</v>
      </c>
      <c r="H235" t="s">
        <v>2592</v>
      </c>
      <c r="I235" t="s">
        <v>77</v>
      </c>
      <c r="J235" s="2">
        <v>49.012518987064404</v>
      </c>
      <c r="K235" s="2">
        <v>52.997408596744755</v>
      </c>
      <c r="L235" s="2">
        <v>83.642414442151136</v>
      </c>
      <c r="M235" s="2">
        <v>83.791935815930273</v>
      </c>
      <c r="N235" s="2">
        <v>0</v>
      </c>
      <c r="O235" s="2">
        <v>17.648337858911152</v>
      </c>
      <c r="P235" s="2">
        <v>0</v>
      </c>
      <c r="Q235" s="2">
        <v>9.8345104297076276</v>
      </c>
      <c r="R235" s="3">
        <v>490528.76707606087</v>
      </c>
      <c r="S235" s="3">
        <v>484776.56071272236</v>
      </c>
      <c r="T235" s="3" t="s">
        <v>41</v>
      </c>
      <c r="U235" s="3" t="s">
        <v>41</v>
      </c>
      <c r="V235" s="3">
        <v>202.87410072558373</v>
      </c>
      <c r="W235" s="3">
        <v>201.01978942401075</v>
      </c>
      <c r="X235" s="3">
        <v>172.73957251052602</v>
      </c>
      <c r="Y235" s="3">
        <v>172.53628614246045</v>
      </c>
      <c r="Z235" s="3">
        <v>162.41209619006912</v>
      </c>
      <c r="AA235" s="3">
        <v>157.49075037568556</v>
      </c>
      <c r="AB235" s="21">
        <v>0</v>
      </c>
      <c r="AC235" s="26">
        <f>((Y235*1000)*(O235/100))/VLOOKUP(E235,'Sq Ft lookup'!$C$11:$D$12,2,0)</f>
        <v>0.56809303559028212</v>
      </c>
      <c r="AD235" s="26">
        <f>(100-J235)/100*X235*1000/VLOOKUP(E235,'Sq Ft lookup'!$C$11:$D$12,2,0)</f>
        <v>1.643200685366242</v>
      </c>
      <c r="AE235" s="26">
        <f>(100-K235)/100*Y235*1000/VLOOKUP(E235,'Sq Ft lookup'!$C$11:$D$12,2,0)</f>
        <v>1.5129948805576863</v>
      </c>
    </row>
    <row r="236" spans="1:31">
      <c r="A236" t="s">
        <v>2937</v>
      </c>
      <c r="B236" t="s">
        <v>2890</v>
      </c>
      <c r="C236" t="s">
        <v>35</v>
      </c>
      <c r="D236" t="s">
        <v>2787</v>
      </c>
      <c r="E236" t="s">
        <v>99</v>
      </c>
      <c r="F236">
        <v>2013</v>
      </c>
      <c r="G236" t="s">
        <v>75</v>
      </c>
      <c r="H236" t="s">
        <v>2592</v>
      </c>
      <c r="I236" t="s">
        <v>77</v>
      </c>
      <c r="J236" s="2">
        <v>49.012518987064404</v>
      </c>
      <c r="K236" s="2">
        <v>52.921156757734991</v>
      </c>
      <c r="L236" s="2">
        <v>83.642414442151136</v>
      </c>
      <c r="M236" s="2">
        <v>83.79036699910661</v>
      </c>
      <c r="N236" s="2">
        <v>0</v>
      </c>
      <c r="O236" s="2">
        <v>17.421526970947617</v>
      </c>
      <c r="P236" s="2">
        <v>0</v>
      </c>
      <c r="Q236" s="2">
        <v>9.4810044422364719</v>
      </c>
      <c r="R236" s="3">
        <v>490528.76707606087</v>
      </c>
      <c r="S236" s="3">
        <v>484845.9147841183</v>
      </c>
      <c r="T236" s="3" t="s">
        <v>41</v>
      </c>
      <c r="U236" s="3" t="s">
        <v>41</v>
      </c>
      <c r="V236" s="3">
        <v>202.87410072558373</v>
      </c>
      <c r="W236" s="3">
        <v>201.03924474228953</v>
      </c>
      <c r="X236" s="3">
        <v>172.73957251052602</v>
      </c>
      <c r="Y236" s="3">
        <v>172.51124158079583</v>
      </c>
      <c r="Z236" s="3">
        <v>162.41209619006912</v>
      </c>
      <c r="AA236" s="3">
        <v>157.42710445955208</v>
      </c>
      <c r="AB236" s="21">
        <v>0</v>
      </c>
      <c r="AC236" s="26">
        <f>((Y236*1000)*(O236/100))/VLOOKUP(E236,'Sq Ft lookup'!$C$11:$D$12,2,0)</f>
        <v>0.56071068059542806</v>
      </c>
      <c r="AD236" s="26">
        <f>(100-J236)/100*X236*1000/VLOOKUP(E236,'Sq Ft lookup'!$C$11:$D$12,2,0)</f>
        <v>1.643200685366242</v>
      </c>
      <c r="AE236" s="26">
        <f>(100-K236)/100*Y236*1000/VLOOKUP(E236,'Sq Ft lookup'!$C$11:$D$12,2,0)</f>
        <v>1.5152294216251487</v>
      </c>
    </row>
    <row r="237" spans="1:31">
      <c r="A237" t="s">
        <v>2938</v>
      </c>
      <c r="B237" t="s">
        <v>2892</v>
      </c>
      <c r="C237" t="s">
        <v>35</v>
      </c>
      <c r="D237" t="s">
        <v>2607</v>
      </c>
      <c r="E237" t="s">
        <v>99</v>
      </c>
      <c r="F237">
        <v>2013</v>
      </c>
      <c r="G237" t="s">
        <v>75</v>
      </c>
      <c r="H237" t="s">
        <v>2592</v>
      </c>
      <c r="I237" t="s">
        <v>77</v>
      </c>
      <c r="J237" s="2">
        <v>49.012518987064404</v>
      </c>
      <c r="K237" s="2">
        <v>52.756013979599523</v>
      </c>
      <c r="L237" s="2">
        <v>83.642414442151136</v>
      </c>
      <c r="M237" s="2">
        <v>83.78974272566019</v>
      </c>
      <c r="N237" s="2">
        <v>0</v>
      </c>
      <c r="O237" s="2">
        <v>16.189513931619</v>
      </c>
      <c r="P237" s="2">
        <v>0</v>
      </c>
      <c r="Q237" s="2">
        <v>8.6569444495553114</v>
      </c>
      <c r="R237" s="3">
        <v>490528.76707606087</v>
      </c>
      <c r="S237" s="3">
        <v>484917.48854851647</v>
      </c>
      <c r="T237" s="3" t="s">
        <v>41</v>
      </c>
      <c r="U237" s="3" t="s">
        <v>41</v>
      </c>
      <c r="V237" s="3">
        <v>202.87410072558373</v>
      </c>
      <c r="W237" s="3">
        <v>201.04698652476694</v>
      </c>
      <c r="X237" s="3">
        <v>172.73957251052602</v>
      </c>
      <c r="Y237" s="3">
        <v>172.4142710205395</v>
      </c>
      <c r="Z237" s="3">
        <v>162.41209619006912</v>
      </c>
      <c r="AA237" s="3">
        <v>157.19638770598277</v>
      </c>
      <c r="AB237" s="21">
        <v>0</v>
      </c>
      <c r="AC237" s="26">
        <f>((Y237*1000)*(O237/100))/VLOOKUP(E237,'Sq Ft lookup'!$C$11:$D$12,2,0)</f>
        <v>0.52076553035391027</v>
      </c>
      <c r="AD237" s="26">
        <f>(100-J237)/100*X237*1000/VLOOKUP(E237,'Sq Ft lookup'!$C$11:$D$12,2,0)</f>
        <v>1.643200685366242</v>
      </c>
      <c r="AE237" s="26">
        <f>(100-K237)/100*Y237*1000/VLOOKUP(E237,'Sq Ft lookup'!$C$11:$D$12,2,0)</f>
        <v>1.5196898152634153</v>
      </c>
    </row>
    <row r="238" spans="1:31">
      <c r="A238" t="s">
        <v>2939</v>
      </c>
      <c r="B238" t="s">
        <v>2894</v>
      </c>
      <c r="C238" t="s">
        <v>35</v>
      </c>
      <c r="D238" t="s">
        <v>2792</v>
      </c>
      <c r="E238" t="s">
        <v>99</v>
      </c>
      <c r="F238">
        <v>2013</v>
      </c>
      <c r="G238" t="s">
        <v>75</v>
      </c>
      <c r="H238" t="s">
        <v>2592</v>
      </c>
      <c r="I238" t="s">
        <v>77</v>
      </c>
      <c r="J238" s="2">
        <v>49.012518987064404</v>
      </c>
      <c r="K238" s="2">
        <v>52.269944253186026</v>
      </c>
      <c r="L238" s="2">
        <v>83.642414442151136</v>
      </c>
      <c r="M238" s="2">
        <v>83.781323109714947</v>
      </c>
      <c r="N238" s="2">
        <v>0</v>
      </c>
      <c r="O238" s="2">
        <v>13.430954702393189</v>
      </c>
      <c r="P238" s="2">
        <v>0</v>
      </c>
      <c r="Q238" s="2">
        <v>7.1297360677646218</v>
      </c>
      <c r="R238" s="3">
        <v>490528.76707606087</v>
      </c>
      <c r="S238" s="3">
        <v>485309.47638989973</v>
      </c>
      <c r="T238" s="3" t="s">
        <v>41</v>
      </c>
      <c r="U238" s="3" t="s">
        <v>41</v>
      </c>
      <c r="V238" s="3">
        <v>202.87410072558373</v>
      </c>
      <c r="W238" s="3">
        <v>201.15140044073831</v>
      </c>
      <c r="X238" s="3">
        <v>172.73957251052602</v>
      </c>
      <c r="Y238" s="3">
        <v>172.32493676689023</v>
      </c>
      <c r="Z238" s="3">
        <v>162.41209619006912</v>
      </c>
      <c r="AA238" s="3">
        <v>156.70130834278638</v>
      </c>
      <c r="AB238" s="21">
        <v>0</v>
      </c>
      <c r="AC238" s="26">
        <f>((Y238*1000)*(O238/100))/VLOOKUP(E238,'Sq Ft lookup'!$C$11:$D$12,2,0)</f>
        <v>0.43180754100911811</v>
      </c>
      <c r="AD238" s="26">
        <f>(100-J238)/100*X238*1000/VLOOKUP(E238,'Sq Ft lookup'!$C$11:$D$12,2,0)</f>
        <v>1.643200685366242</v>
      </c>
      <c r="AE238" s="26">
        <f>(100-K238)/100*Y238*1000/VLOOKUP(E238,'Sq Ft lookup'!$C$11:$D$12,2,0)</f>
        <v>1.5345296340391539</v>
      </c>
    </row>
    <row r="239" spans="1:31">
      <c r="A239" t="s">
        <v>2940</v>
      </c>
      <c r="B239" t="s">
        <v>2896</v>
      </c>
      <c r="C239" t="s">
        <v>35</v>
      </c>
      <c r="D239" t="s">
        <v>2610</v>
      </c>
      <c r="E239" t="s">
        <v>99</v>
      </c>
      <c r="F239">
        <v>2013</v>
      </c>
      <c r="G239" t="s">
        <v>75</v>
      </c>
      <c r="H239" t="s">
        <v>2592</v>
      </c>
      <c r="I239" t="s">
        <v>77</v>
      </c>
      <c r="J239" s="2">
        <v>45.361071472161399</v>
      </c>
      <c r="K239" s="2">
        <v>52.371900931365765</v>
      </c>
      <c r="L239" s="2">
        <v>82.784323700573466</v>
      </c>
      <c r="M239" s="2">
        <v>84.050662912937099</v>
      </c>
      <c r="N239" s="2">
        <v>0</v>
      </c>
      <c r="O239" s="2">
        <v>16.836364964886727</v>
      </c>
      <c r="P239" s="2">
        <v>0</v>
      </c>
      <c r="Q239" s="2">
        <v>12.375266070103597</v>
      </c>
      <c r="R239" s="3">
        <v>526781.59683396446</v>
      </c>
      <c r="S239" s="3">
        <v>486205.21583692287</v>
      </c>
      <c r="T239" s="3" t="s">
        <v>41</v>
      </c>
      <c r="U239" s="3" t="s">
        <v>41</v>
      </c>
      <c r="V239" s="3">
        <v>217.41260009690475</v>
      </c>
      <c r="W239" s="3">
        <v>201.42718611095768</v>
      </c>
      <c r="X239" s="3">
        <v>175.90261192973634</v>
      </c>
      <c r="Y239" s="3">
        <v>172.25179201803007</v>
      </c>
      <c r="Z239" s="3">
        <v>173.33566809210797</v>
      </c>
      <c r="AA239" s="3">
        <v>156.04012854751034</v>
      </c>
      <c r="AB239" s="21">
        <v>0</v>
      </c>
      <c r="AC239" s="26">
        <f>((Y239*1000)*(O239/100))/VLOOKUP(E239,'Sq Ft lookup'!$C$11:$D$12,2,0)</f>
        <v>0.54106232019987244</v>
      </c>
      <c r="AD239" s="26">
        <f>(100-J239)/100*X239*1000/VLOOKUP(E239,'Sq Ft lookup'!$C$11:$D$12,2,0)</f>
        <v>1.7931213136360065</v>
      </c>
      <c r="AE239" s="26">
        <f>(100-K239)/100*Y239*1000/VLOOKUP(E239,'Sq Ft lookup'!$C$11:$D$12,2,0)</f>
        <v>1.5306017565269621</v>
      </c>
    </row>
    <row r="240" spans="1:31">
      <c r="A240" t="s">
        <v>2941</v>
      </c>
      <c r="B240" t="s">
        <v>2627</v>
      </c>
      <c r="C240" t="s">
        <v>35</v>
      </c>
      <c r="D240" t="s">
        <v>2590</v>
      </c>
      <c r="E240" t="s">
        <v>99</v>
      </c>
      <c r="F240">
        <v>2013</v>
      </c>
      <c r="G240" t="s">
        <v>75</v>
      </c>
      <c r="H240" t="s">
        <v>2592</v>
      </c>
      <c r="I240" t="s">
        <v>77</v>
      </c>
      <c r="J240" s="2">
        <v>45.361071472161399</v>
      </c>
      <c r="K240" s="2">
        <v>50.038619702246969</v>
      </c>
      <c r="L240" s="2">
        <v>82.784323700573466</v>
      </c>
      <c r="M240" s="2">
        <v>82.72544128520741</v>
      </c>
      <c r="N240" s="2">
        <v>0</v>
      </c>
      <c r="O240" s="2">
        <v>15.612521331143334</v>
      </c>
      <c r="P240" s="2">
        <v>0</v>
      </c>
      <c r="Q240" s="2">
        <v>9.5851260555089546</v>
      </c>
      <c r="R240" s="3">
        <v>526781.59683396446</v>
      </c>
      <c r="S240" s="3">
        <v>530274.94111953513</v>
      </c>
      <c r="T240" s="3" t="s">
        <v>41</v>
      </c>
      <c r="U240" s="3" t="s">
        <v>41</v>
      </c>
      <c r="V240" s="3">
        <v>217.41260009690475</v>
      </c>
      <c r="W240" s="3">
        <v>218.71999678874312</v>
      </c>
      <c r="X240" s="3">
        <v>175.90261192973634</v>
      </c>
      <c r="Y240" s="3">
        <v>199.24343026568761</v>
      </c>
      <c r="Z240" s="3">
        <v>173.33566809210797</v>
      </c>
      <c r="AA240" s="3">
        <v>186.1179087753566</v>
      </c>
      <c r="AB240" s="21">
        <v>0</v>
      </c>
      <c r="AC240" s="26">
        <f>((Y240*1000)*(O240/100))/VLOOKUP(E240,'Sq Ft lookup'!$C$11:$D$12,2,0)</f>
        <v>0.5803530419987345</v>
      </c>
      <c r="AD240" s="26">
        <f>(100-J240)/100*X240*1000/VLOOKUP(E240,'Sq Ft lookup'!$C$11:$D$12,2,0)</f>
        <v>1.7931213136360065</v>
      </c>
      <c r="AE240" s="26">
        <f>(100-K240)/100*Y240*1000/VLOOKUP(E240,'Sq Ft lookup'!$C$11:$D$12,2,0)</f>
        <v>1.857178505845682</v>
      </c>
    </row>
    <row r="241" spans="1:31">
      <c r="A241" t="s">
        <v>2942</v>
      </c>
      <c r="B241" t="s">
        <v>2629</v>
      </c>
      <c r="C241" t="s">
        <v>35</v>
      </c>
      <c r="D241" t="s">
        <v>2595</v>
      </c>
      <c r="E241" t="s">
        <v>99</v>
      </c>
      <c r="F241">
        <v>2013</v>
      </c>
      <c r="G241" t="s">
        <v>75</v>
      </c>
      <c r="H241" t="s">
        <v>2592</v>
      </c>
      <c r="I241" t="s">
        <v>77</v>
      </c>
      <c r="J241" s="2">
        <v>45.361071472161399</v>
      </c>
      <c r="K241" s="2">
        <v>49.962318590660395</v>
      </c>
      <c r="L241" s="2">
        <v>82.784323700573466</v>
      </c>
      <c r="M241" s="2">
        <v>82.723756415678977</v>
      </c>
      <c r="N241" s="2">
        <v>0</v>
      </c>
      <c r="O241" s="2">
        <v>15.49261289634995</v>
      </c>
      <c r="P241" s="2">
        <v>0</v>
      </c>
      <c r="Q241" s="2">
        <v>9.329784416606854</v>
      </c>
      <c r="R241" s="3">
        <v>526781.59683396446</v>
      </c>
      <c r="S241" s="3">
        <v>530332.20983080985</v>
      </c>
      <c r="T241" s="3" t="s">
        <v>41</v>
      </c>
      <c r="U241" s="3" t="s">
        <v>41</v>
      </c>
      <c r="V241" s="3">
        <v>217.41260009690475</v>
      </c>
      <c r="W241" s="3">
        <v>218.73746225417605</v>
      </c>
      <c r="X241" s="3">
        <v>175.90261192973634</v>
      </c>
      <c r="Y241" s="3">
        <v>199.1348807811477</v>
      </c>
      <c r="Z241" s="3">
        <v>173.33566809210797</v>
      </c>
      <c r="AA241" s="3">
        <v>186.0395125115372</v>
      </c>
      <c r="AB241" s="21">
        <v>0</v>
      </c>
      <c r="AC241" s="26">
        <f>((Y241*1000)*(O241/100))/VLOOKUP(E241,'Sq Ft lookup'!$C$11:$D$12,2,0)</f>
        <v>0.57558201904908923</v>
      </c>
      <c r="AD241" s="26">
        <f>(100-J241)/100*X241*1000/VLOOKUP(E241,'Sq Ft lookup'!$C$11:$D$12,2,0)</f>
        <v>1.7931213136360065</v>
      </c>
      <c r="AE241" s="26">
        <f>(100-K241)/100*Y241*1000/VLOOKUP(E241,'Sq Ft lookup'!$C$11:$D$12,2,0)</f>
        <v>1.8590014406742337</v>
      </c>
    </row>
    <row r="242" spans="1:31">
      <c r="A242" t="s">
        <v>2943</v>
      </c>
      <c r="B242" t="s">
        <v>2631</v>
      </c>
      <c r="C242" t="s">
        <v>35</v>
      </c>
      <c r="D242" t="s">
        <v>2598</v>
      </c>
      <c r="E242" t="s">
        <v>99</v>
      </c>
      <c r="F242">
        <v>2013</v>
      </c>
      <c r="G242" t="s">
        <v>75</v>
      </c>
      <c r="H242" t="s">
        <v>2592</v>
      </c>
      <c r="I242" t="s">
        <v>77</v>
      </c>
      <c r="J242" s="2">
        <v>45.361071472161399</v>
      </c>
      <c r="K242" s="2">
        <v>49.853522520440251</v>
      </c>
      <c r="L242" s="2">
        <v>82.784323700573466</v>
      </c>
      <c r="M242" s="2">
        <v>82.723002631426979</v>
      </c>
      <c r="N242" s="2">
        <v>0</v>
      </c>
      <c r="O242" s="2">
        <v>15.113434697694682</v>
      </c>
      <c r="P242" s="2">
        <v>0</v>
      </c>
      <c r="Q242" s="2">
        <v>8.9511152890456351</v>
      </c>
      <c r="R242" s="3">
        <v>526781.59683396446</v>
      </c>
      <c r="S242" s="3">
        <v>530348.54977036512</v>
      </c>
      <c r="T242" s="3" t="s">
        <v>41</v>
      </c>
      <c r="U242" s="3" t="s">
        <v>41</v>
      </c>
      <c r="V242" s="3">
        <v>217.41260009690475</v>
      </c>
      <c r="W242" s="3">
        <v>218.73132768603995</v>
      </c>
      <c r="X242" s="3">
        <v>175.90261192973634</v>
      </c>
      <c r="Y242" s="3">
        <v>198.70968881542061</v>
      </c>
      <c r="Z242" s="3">
        <v>173.33566809210797</v>
      </c>
      <c r="AA242" s="3">
        <v>185.80756998633041</v>
      </c>
      <c r="AB242" s="21">
        <v>0</v>
      </c>
      <c r="AC242" s="26">
        <f>((Y242*1000)*(O242/100))/VLOOKUP(E242,'Sq Ft lookup'!$C$11:$D$12,2,0)</f>
        <v>0.56029587793117364</v>
      </c>
      <c r="AD242" s="26">
        <f>(100-J242)/100*X242*1000/VLOOKUP(E242,'Sq Ft lookup'!$C$11:$D$12,2,0)</f>
        <v>1.7931213136360065</v>
      </c>
      <c r="AE242" s="26">
        <f>(100-K242)/100*Y242*1000/VLOOKUP(E242,'Sq Ft lookup'!$C$11:$D$12,2,0)</f>
        <v>1.8590654729762712</v>
      </c>
    </row>
    <row r="243" spans="1:31">
      <c r="A243" t="s">
        <v>2944</v>
      </c>
      <c r="B243" t="s">
        <v>2633</v>
      </c>
      <c r="C243" t="s">
        <v>35</v>
      </c>
      <c r="D243" t="s">
        <v>2601</v>
      </c>
      <c r="E243" t="s">
        <v>99</v>
      </c>
      <c r="F243">
        <v>2013</v>
      </c>
      <c r="G243" t="s">
        <v>75</v>
      </c>
      <c r="H243" t="s">
        <v>2592</v>
      </c>
      <c r="I243" t="s">
        <v>77</v>
      </c>
      <c r="J243" s="2">
        <v>45.361071472161399</v>
      </c>
      <c r="K243" s="2">
        <v>49.469532609856557</v>
      </c>
      <c r="L243" s="2">
        <v>82.784323700573466</v>
      </c>
      <c r="M243" s="2">
        <v>82.715733887044863</v>
      </c>
      <c r="N243" s="2">
        <v>0</v>
      </c>
      <c r="O243" s="2">
        <v>13.419253516687363</v>
      </c>
      <c r="P243" s="2">
        <v>0</v>
      </c>
      <c r="Q243" s="2">
        <v>7.8015650733389865</v>
      </c>
      <c r="R243" s="3">
        <v>526781.59683396446</v>
      </c>
      <c r="S243" s="3">
        <v>530542.1180553101</v>
      </c>
      <c r="T243" s="3" t="s">
        <v>41</v>
      </c>
      <c r="U243" s="3" t="s">
        <v>41</v>
      </c>
      <c r="V243" s="3">
        <v>217.41260009690475</v>
      </c>
      <c r="W243" s="3">
        <v>218.78303101318298</v>
      </c>
      <c r="X243" s="3">
        <v>175.90261192973634</v>
      </c>
      <c r="Y243" s="3">
        <v>197.77689158892048</v>
      </c>
      <c r="Z243" s="3">
        <v>173.33566809210797</v>
      </c>
      <c r="AA243" s="3">
        <v>185.39131443535197</v>
      </c>
      <c r="AB243" s="21">
        <v>0</v>
      </c>
      <c r="AC243" s="26">
        <f>((Y243*1000)*(O243/100))/VLOOKUP(E243,'Sq Ft lookup'!$C$11:$D$12,2,0)</f>
        <v>0.49515265820412613</v>
      </c>
      <c r="AD243" s="26">
        <f>(100-J243)/100*X243*1000/VLOOKUP(E243,'Sq Ft lookup'!$C$11:$D$12,2,0)</f>
        <v>1.7931213136360065</v>
      </c>
      <c r="AE243" s="26">
        <f>(100-K243)/100*Y243*1000/VLOOKUP(E243,'Sq Ft lookup'!$C$11:$D$12,2,0)</f>
        <v>1.8645072333876642</v>
      </c>
    </row>
    <row r="244" spans="1:31">
      <c r="A244" t="s">
        <v>2945</v>
      </c>
      <c r="B244" t="s">
        <v>2635</v>
      </c>
      <c r="C244" t="s">
        <v>35</v>
      </c>
      <c r="D244" t="s">
        <v>2604</v>
      </c>
      <c r="E244" t="s">
        <v>99</v>
      </c>
      <c r="F244">
        <v>2013</v>
      </c>
      <c r="G244" t="s">
        <v>75</v>
      </c>
      <c r="H244" t="s">
        <v>2592</v>
      </c>
      <c r="I244" t="s">
        <v>77</v>
      </c>
      <c r="J244" s="2">
        <v>45.361071472161399</v>
      </c>
      <c r="K244" s="2">
        <v>48.801266447794433</v>
      </c>
      <c r="L244" s="2">
        <v>82.784323700573466</v>
      </c>
      <c r="M244" s="2">
        <v>82.698439196329019</v>
      </c>
      <c r="N244" s="2">
        <v>0</v>
      </c>
      <c r="O244" s="2">
        <v>10.859612402623096</v>
      </c>
      <c r="P244" s="2">
        <v>0</v>
      </c>
      <c r="Q244" s="2">
        <v>6.3201871606908115</v>
      </c>
      <c r="R244" s="3">
        <v>526781.59683396446</v>
      </c>
      <c r="S244" s="3">
        <v>531048.4197046787</v>
      </c>
      <c r="T244" s="3" t="s">
        <v>41</v>
      </c>
      <c r="U244" s="3" t="s">
        <v>41</v>
      </c>
      <c r="V244" s="3">
        <v>217.41260009690475</v>
      </c>
      <c r="W244" s="3">
        <v>218.94004711995618</v>
      </c>
      <c r="X244" s="3">
        <v>175.90261192973634</v>
      </c>
      <c r="Y244" s="3">
        <v>196.58338497452974</v>
      </c>
      <c r="Z244" s="3">
        <v>173.33566809210797</v>
      </c>
      <c r="AA244" s="3">
        <v>184.4981735089622</v>
      </c>
      <c r="AB244" s="21">
        <v>0</v>
      </c>
      <c r="AC244" s="26">
        <f>((Y244*1000)*(O244/100))/VLOOKUP(E244,'Sq Ft lookup'!$C$11:$D$12,2,0)</f>
        <v>0.39828719507817795</v>
      </c>
      <c r="AD244" s="26">
        <f>(100-J244)/100*X244*1000/VLOOKUP(E244,'Sq Ft lookup'!$C$11:$D$12,2,0)</f>
        <v>1.7931213136360065</v>
      </c>
      <c r="AE244" s="26">
        <f>(100-K244)/100*Y244*1000/VLOOKUP(E244,'Sq Ft lookup'!$C$11:$D$12,2,0)</f>
        <v>1.8777649903174627</v>
      </c>
    </row>
    <row r="245" spans="1:31">
      <c r="A245" t="s">
        <v>2946</v>
      </c>
      <c r="B245" t="s">
        <v>2637</v>
      </c>
      <c r="C245" t="s">
        <v>35</v>
      </c>
      <c r="D245" t="s">
        <v>2607</v>
      </c>
      <c r="E245" t="s">
        <v>99</v>
      </c>
      <c r="F245">
        <v>2013</v>
      </c>
      <c r="G245" t="s">
        <v>75</v>
      </c>
      <c r="H245" t="s">
        <v>2592</v>
      </c>
      <c r="I245" t="s">
        <v>77</v>
      </c>
      <c r="J245" s="2">
        <v>45.361071472161399</v>
      </c>
      <c r="K245" s="2">
        <v>49.349165488002114</v>
      </c>
      <c r="L245" s="2">
        <v>82.784323700573466</v>
      </c>
      <c r="M245" s="2">
        <v>82.948201363547625</v>
      </c>
      <c r="N245" s="2">
        <v>0</v>
      </c>
      <c r="O245" s="2">
        <v>15.542469703995909</v>
      </c>
      <c r="P245" s="2">
        <v>0</v>
      </c>
      <c r="Q245" s="2">
        <v>8.3802542821868791</v>
      </c>
      <c r="R245" s="3">
        <v>526781.59683396446</v>
      </c>
      <c r="S245" s="3">
        <v>520452.85396385629</v>
      </c>
      <c r="T245" s="3" t="s">
        <v>41</v>
      </c>
      <c r="U245" s="3" t="s">
        <v>41</v>
      </c>
      <c r="V245" s="3">
        <v>217.41260009690475</v>
      </c>
      <c r="W245" s="3">
        <v>215.34217003046746</v>
      </c>
      <c r="X245" s="3">
        <v>175.90261192973634</v>
      </c>
      <c r="Y245" s="3">
        <v>174.8317038020727</v>
      </c>
      <c r="Z245" s="3">
        <v>173.33566809210797</v>
      </c>
      <c r="AA245" s="3">
        <v>166.92822735004893</v>
      </c>
      <c r="AB245" s="21">
        <v>0</v>
      </c>
      <c r="AC245" s="26">
        <f>((Y245*1000)*(O245/100))/VLOOKUP(E245,'Sq Ft lookup'!$C$11:$D$12,2,0)</f>
        <v>0.50696202605255625</v>
      </c>
      <c r="AD245" s="26">
        <f>(100-J245)/100*X245*1000/VLOOKUP(E245,'Sq Ft lookup'!$C$11:$D$12,2,0)</f>
        <v>1.7931213136360065</v>
      </c>
      <c r="AE245" s="26">
        <f>(100-K245)/100*Y245*1000/VLOOKUP(E245,'Sq Ft lookup'!$C$11:$D$12,2,0)</f>
        <v>1.6521215852107121</v>
      </c>
    </row>
    <row r="246" spans="1:31">
      <c r="A246" t="s">
        <v>2947</v>
      </c>
      <c r="B246" t="s">
        <v>2639</v>
      </c>
      <c r="C246" t="s">
        <v>35</v>
      </c>
      <c r="D246" t="s">
        <v>2610</v>
      </c>
      <c r="E246" t="s">
        <v>99</v>
      </c>
      <c r="F246">
        <v>2013</v>
      </c>
      <c r="G246" t="s">
        <v>75</v>
      </c>
      <c r="H246" t="s">
        <v>2592</v>
      </c>
      <c r="I246" t="s">
        <v>77</v>
      </c>
      <c r="J246" s="2">
        <v>45.361071472161399</v>
      </c>
      <c r="K246" s="2">
        <v>48.019316102569988</v>
      </c>
      <c r="L246" s="2">
        <v>82.784323700573466</v>
      </c>
      <c r="M246" s="2">
        <v>82.913604034210692</v>
      </c>
      <c r="N246" s="2">
        <v>0</v>
      </c>
      <c r="O246" s="2">
        <v>9.5024546882573429</v>
      </c>
      <c r="P246" s="2">
        <v>0</v>
      </c>
      <c r="Q246" s="2">
        <v>5.2003369465986884</v>
      </c>
      <c r="R246" s="3">
        <v>526781.59683396446</v>
      </c>
      <c r="S246" s="3">
        <v>521927.81464050035</v>
      </c>
      <c r="T246" s="3" t="s">
        <v>41</v>
      </c>
      <c r="U246" s="3" t="s">
        <v>41</v>
      </c>
      <c r="V246" s="3">
        <v>217.41260009690475</v>
      </c>
      <c r="W246" s="3">
        <v>215.77908555198897</v>
      </c>
      <c r="X246" s="3">
        <v>175.90261192973634</v>
      </c>
      <c r="Y246" s="3">
        <v>173.43952180862635</v>
      </c>
      <c r="Z246" s="3">
        <v>173.33566809210797</v>
      </c>
      <c r="AA246" s="3">
        <v>165.60588021410916</v>
      </c>
      <c r="AB246" s="21">
        <v>0</v>
      </c>
      <c r="AC246" s="26">
        <f>((Y246*1000)*(O246/100))/VLOOKUP(E246,'Sq Ft lookup'!$C$11:$D$12,2,0)</f>
        <v>0.30748156663050247</v>
      </c>
      <c r="AD246" s="26">
        <f>(100-J246)/100*X246*1000/VLOOKUP(E246,'Sq Ft lookup'!$C$11:$D$12,2,0)</f>
        <v>1.7931213136360065</v>
      </c>
      <c r="AE246" s="26">
        <f>(100-K246)/100*Y246*1000/VLOOKUP(E246,'Sq Ft lookup'!$C$11:$D$12,2,0)</f>
        <v>1.6819971937417211</v>
      </c>
    </row>
    <row r="247" spans="1:31">
      <c r="A247" t="s">
        <v>2948</v>
      </c>
      <c r="B247" t="s">
        <v>2949</v>
      </c>
      <c r="C247" t="s">
        <v>35</v>
      </c>
      <c r="D247" t="s">
        <v>2744</v>
      </c>
      <c r="E247" t="s">
        <v>99</v>
      </c>
      <c r="F247">
        <v>2004</v>
      </c>
      <c r="G247" t="s">
        <v>68</v>
      </c>
      <c r="H247" t="s">
        <v>2592</v>
      </c>
      <c r="I247" t="s">
        <v>70</v>
      </c>
      <c r="J247" s="2">
        <v>46.46792571263714</v>
      </c>
      <c r="K247" s="2">
        <v>45.633720659753905</v>
      </c>
      <c r="L247" s="2">
        <v>87.50766711815352</v>
      </c>
      <c r="M247" s="2">
        <v>87.108915410489431</v>
      </c>
      <c r="N247" s="2">
        <v>0</v>
      </c>
      <c r="O247" s="2">
        <v>8.8536523899116695</v>
      </c>
      <c r="P247" s="2">
        <v>0</v>
      </c>
      <c r="Q247" s="2">
        <v>5.207599478955343</v>
      </c>
      <c r="R247" s="3">
        <v>656273.55439137481</v>
      </c>
      <c r="S247" s="3">
        <v>678977.66116479505</v>
      </c>
      <c r="T247" s="3" t="s">
        <v>41</v>
      </c>
      <c r="U247" s="3" t="s">
        <v>41</v>
      </c>
      <c r="V247" s="3">
        <v>71.217409252953985</v>
      </c>
      <c r="W247" s="3">
        <v>73.522897097681934</v>
      </c>
      <c r="X247" s="3">
        <v>185.8022861083644</v>
      </c>
      <c r="Y247" s="3">
        <v>208.2097570607406</v>
      </c>
      <c r="Z247" s="3">
        <v>162.44144425008494</v>
      </c>
      <c r="AA247" s="3">
        <v>190.04008800430617</v>
      </c>
      <c r="AB247" s="21">
        <v>0</v>
      </c>
      <c r="AC247" s="26">
        <f>((Y247*1000)*(O247/100))/VLOOKUP(E247,'Sq Ft lookup'!$C$11:$D$12,2,0)</f>
        <v>0.34392104723950634</v>
      </c>
      <c r="AD247" s="26">
        <f>(100-J247)/100*X247*1000/VLOOKUP(E247,'Sq Ft lookup'!$C$11:$D$12,2,0)</f>
        <v>1.8556682430438081</v>
      </c>
      <c r="AE247" s="26">
        <f>(100-K247)/100*Y247*1000/VLOOKUP(E247,'Sq Ft lookup'!$C$11:$D$12,2,0)</f>
        <v>2.111863771218097</v>
      </c>
    </row>
    <row r="248" spans="1:31">
      <c r="A248" t="s">
        <v>2950</v>
      </c>
      <c r="B248" t="s">
        <v>2951</v>
      </c>
      <c r="C248" t="s">
        <v>35</v>
      </c>
      <c r="D248" t="s">
        <v>2747</v>
      </c>
      <c r="E248" t="s">
        <v>99</v>
      </c>
      <c r="F248">
        <v>2004</v>
      </c>
      <c r="G248" t="s">
        <v>68</v>
      </c>
      <c r="H248" t="s">
        <v>2592</v>
      </c>
      <c r="I248" t="s">
        <v>70</v>
      </c>
      <c r="J248" s="2">
        <v>46.46792571263714</v>
      </c>
      <c r="K248" s="2">
        <v>45.63206774178493</v>
      </c>
      <c r="L248" s="2">
        <v>87.50766711815352</v>
      </c>
      <c r="M248" s="2">
        <v>87.108829747876356</v>
      </c>
      <c r="N248" s="2">
        <v>0</v>
      </c>
      <c r="O248" s="2">
        <v>8.8536520295510002</v>
      </c>
      <c r="P248" s="2">
        <v>0</v>
      </c>
      <c r="Q248" s="2">
        <v>5.1338594772045907</v>
      </c>
      <c r="R248" s="3">
        <v>656273.55439137481</v>
      </c>
      <c r="S248" s="3">
        <v>678981.9454783852</v>
      </c>
      <c r="T248" s="3" t="s">
        <v>41</v>
      </c>
      <c r="U248" s="3" t="s">
        <v>41</v>
      </c>
      <c r="V248" s="3">
        <v>71.217409252953985</v>
      </c>
      <c r="W248" s="3">
        <v>73.523382667484285</v>
      </c>
      <c r="X248" s="3">
        <v>185.8022861083644</v>
      </c>
      <c r="Y248" s="3">
        <v>208.20976496042582</v>
      </c>
      <c r="Z248" s="3">
        <v>162.44144425008494</v>
      </c>
      <c r="AA248" s="3">
        <v>190.03986734580715</v>
      </c>
      <c r="AB248" s="21">
        <v>0</v>
      </c>
      <c r="AC248" s="26">
        <f>((Y248*1000)*(O248/100))/VLOOKUP(E248,'Sq Ft lookup'!$C$11:$D$12,2,0)</f>
        <v>0.34392104628996467</v>
      </c>
      <c r="AD248" s="26">
        <f>(100-J248)/100*X248*1000/VLOOKUP(E248,'Sq Ft lookup'!$C$11:$D$12,2,0)</f>
        <v>1.8556682430438081</v>
      </c>
      <c r="AE248" s="26">
        <f>(100-K248)/100*Y248*1000/VLOOKUP(E248,'Sq Ft lookup'!$C$11:$D$12,2,0)</f>
        <v>2.1119280591170355</v>
      </c>
    </row>
    <row r="249" spans="1:31">
      <c r="A249" t="s">
        <v>2952</v>
      </c>
      <c r="B249" t="s">
        <v>2953</v>
      </c>
      <c r="C249" t="s">
        <v>35</v>
      </c>
      <c r="D249" t="s">
        <v>2750</v>
      </c>
      <c r="E249" t="s">
        <v>99</v>
      </c>
      <c r="F249">
        <v>2004</v>
      </c>
      <c r="G249" t="s">
        <v>68</v>
      </c>
      <c r="H249" t="s">
        <v>2592</v>
      </c>
      <c r="I249" t="s">
        <v>70</v>
      </c>
      <c r="J249" s="2">
        <v>46.46792571263714</v>
      </c>
      <c r="K249" s="2">
        <v>45.631057605810312</v>
      </c>
      <c r="L249" s="2">
        <v>87.50766711815352</v>
      </c>
      <c r="M249" s="2">
        <v>87.108793527658605</v>
      </c>
      <c r="N249" s="2">
        <v>0</v>
      </c>
      <c r="O249" s="2">
        <v>8.8152208534383476</v>
      </c>
      <c r="P249" s="2">
        <v>0</v>
      </c>
      <c r="Q249" s="2">
        <v>5.0055224396974944</v>
      </c>
      <c r="R249" s="3">
        <v>656273.55439137481</v>
      </c>
      <c r="S249" s="3">
        <v>678986.49230706959</v>
      </c>
      <c r="T249" s="3" t="s">
        <v>41</v>
      </c>
      <c r="U249" s="3" t="s">
        <v>41</v>
      </c>
      <c r="V249" s="3">
        <v>71.217409252953985</v>
      </c>
      <c r="W249" s="3">
        <v>73.523566926817139</v>
      </c>
      <c r="X249" s="3">
        <v>185.8022861083644</v>
      </c>
      <c r="Y249" s="3">
        <v>208.20340184634966</v>
      </c>
      <c r="Z249" s="3">
        <v>162.44144425008494</v>
      </c>
      <c r="AA249" s="3">
        <v>190.03700614109906</v>
      </c>
      <c r="AB249" s="21">
        <v>0</v>
      </c>
      <c r="AC249" s="26">
        <f>((Y249*1000)*(O249/100))/VLOOKUP(E249,'Sq Ft lookup'!$C$11:$D$12,2,0)</f>
        <v>0.3424177182299899</v>
      </c>
      <c r="AD249" s="26">
        <f>(100-J249)/100*X249*1000/VLOOKUP(E249,'Sq Ft lookup'!$C$11:$D$12,2,0)</f>
        <v>1.8556682430438081</v>
      </c>
      <c r="AE249" s="26">
        <f>(100-K249)/100*Y249*1000/VLOOKUP(E249,'Sq Ft lookup'!$C$11:$D$12,2,0)</f>
        <v>2.1119027539661404</v>
      </c>
    </row>
    <row r="250" spans="1:31">
      <c r="A250" t="s">
        <v>2954</v>
      </c>
      <c r="B250" t="s">
        <v>2955</v>
      </c>
      <c r="C250" t="s">
        <v>35</v>
      </c>
      <c r="D250" t="s">
        <v>2753</v>
      </c>
      <c r="E250" t="s">
        <v>99</v>
      </c>
      <c r="F250">
        <v>2004</v>
      </c>
      <c r="G250" t="s">
        <v>68</v>
      </c>
      <c r="H250" t="s">
        <v>2592</v>
      </c>
      <c r="I250" t="s">
        <v>70</v>
      </c>
      <c r="J250" s="2">
        <v>46.46792571263714</v>
      </c>
      <c r="K250" s="2">
        <v>45.609225940850649</v>
      </c>
      <c r="L250" s="2">
        <v>87.50766711815352</v>
      </c>
      <c r="M250" s="2">
        <v>87.107657745438189</v>
      </c>
      <c r="N250" s="2">
        <v>0</v>
      </c>
      <c r="O250" s="2">
        <v>8.6389538155266177</v>
      </c>
      <c r="P250" s="2">
        <v>0</v>
      </c>
      <c r="Q250" s="2">
        <v>4.7977589902410616</v>
      </c>
      <c r="R250" s="3">
        <v>656273.55439137481</v>
      </c>
      <c r="S250" s="3">
        <v>679044.38197729189</v>
      </c>
      <c r="T250" s="3" t="s">
        <v>41</v>
      </c>
      <c r="U250" s="3" t="s">
        <v>41</v>
      </c>
      <c r="V250" s="3">
        <v>71.217409252953985</v>
      </c>
      <c r="W250" s="3">
        <v>73.530009225619878</v>
      </c>
      <c r="X250" s="3">
        <v>185.8022861083644</v>
      </c>
      <c r="Y250" s="3">
        <v>208.17941968258324</v>
      </c>
      <c r="Z250" s="3">
        <v>162.44144425008494</v>
      </c>
      <c r="AA250" s="3">
        <v>190.03093301232494</v>
      </c>
      <c r="AB250" s="21">
        <v>0</v>
      </c>
      <c r="AC250" s="26">
        <f>((Y250*1000)*(O250/100))/VLOOKUP(E250,'Sq Ft lookup'!$C$11:$D$12,2,0)</f>
        <v>0.33553216268301672</v>
      </c>
      <c r="AD250" s="26">
        <f>(100-J250)/100*X250*1000/VLOOKUP(E250,'Sq Ft lookup'!$C$11:$D$12,2,0)</f>
        <v>1.8556682430438081</v>
      </c>
      <c r="AE250" s="26">
        <f>(100-K250)/100*Y250*1000/VLOOKUP(E250,'Sq Ft lookup'!$C$11:$D$12,2,0)</f>
        <v>2.112507421589592</v>
      </c>
    </row>
    <row r="251" spans="1:31">
      <c r="A251" t="s">
        <v>2956</v>
      </c>
      <c r="B251" t="s">
        <v>2957</v>
      </c>
      <c r="C251" t="s">
        <v>35</v>
      </c>
      <c r="D251" t="s">
        <v>2756</v>
      </c>
      <c r="E251" t="s">
        <v>99</v>
      </c>
      <c r="F251">
        <v>2004</v>
      </c>
      <c r="G251" t="s">
        <v>68</v>
      </c>
      <c r="H251" t="s">
        <v>2592</v>
      </c>
      <c r="I251" t="s">
        <v>70</v>
      </c>
      <c r="J251" s="2">
        <v>46.46792571263714</v>
      </c>
      <c r="K251" s="2">
        <v>45.549899994035627</v>
      </c>
      <c r="L251" s="2">
        <v>87.50766711815352</v>
      </c>
      <c r="M251" s="2">
        <v>87.104444897168051</v>
      </c>
      <c r="N251" s="2">
        <v>0</v>
      </c>
      <c r="O251" s="2">
        <v>8.1026880090544111</v>
      </c>
      <c r="P251" s="2">
        <v>0</v>
      </c>
      <c r="Q251" s="2">
        <v>4.4250014406244755</v>
      </c>
      <c r="R251" s="3">
        <v>656273.55439137481</v>
      </c>
      <c r="S251" s="3">
        <v>679203.53430798545</v>
      </c>
      <c r="T251" s="3" t="s">
        <v>41</v>
      </c>
      <c r="U251" s="3" t="s">
        <v>41</v>
      </c>
      <c r="V251" s="3">
        <v>71.217409252953985</v>
      </c>
      <c r="W251" s="3">
        <v>73.548053357189559</v>
      </c>
      <c r="X251" s="3">
        <v>185.8022861083644</v>
      </c>
      <c r="Y251" s="3">
        <v>208.07555762437082</v>
      </c>
      <c r="Z251" s="3">
        <v>162.44144425008494</v>
      </c>
      <c r="AA251" s="3">
        <v>189.96589368834466</v>
      </c>
      <c r="AB251" s="21">
        <v>0</v>
      </c>
      <c r="AC251" s="26">
        <f>((Y251*1000)*(O251/100))/VLOOKUP(E251,'Sq Ft lookup'!$C$11:$D$12,2,0)</f>
        <v>0.31454688913065293</v>
      </c>
      <c r="AD251" s="26">
        <f>(100-J251)/100*X251*1000/VLOOKUP(E251,'Sq Ft lookup'!$C$11:$D$12,2,0)</f>
        <v>1.8556682430438081</v>
      </c>
      <c r="AE251" s="26">
        <f>(100-K251)/100*Y251*1000/VLOOKUP(E251,'Sq Ft lookup'!$C$11:$D$12,2,0)</f>
        <v>2.1137565151947375</v>
      </c>
    </row>
    <row r="252" spans="1:31">
      <c r="A252" t="s">
        <v>2958</v>
      </c>
      <c r="B252" t="s">
        <v>2959</v>
      </c>
      <c r="C252" t="s">
        <v>35</v>
      </c>
      <c r="D252" t="s">
        <v>2759</v>
      </c>
      <c r="E252" t="s">
        <v>99</v>
      </c>
      <c r="F252">
        <v>2004</v>
      </c>
      <c r="G252" t="s">
        <v>68</v>
      </c>
      <c r="H252" t="s">
        <v>2592</v>
      </c>
      <c r="I252" t="s">
        <v>70</v>
      </c>
      <c r="J252" s="2">
        <v>46.46792571263714</v>
      </c>
      <c r="K252" s="2">
        <v>46.384077173241501</v>
      </c>
      <c r="L252" s="2">
        <v>87.50766711815352</v>
      </c>
      <c r="M252" s="2">
        <v>87.312662632051513</v>
      </c>
      <c r="N252" s="2">
        <v>0</v>
      </c>
      <c r="O252" s="2">
        <v>9.6006654465103534</v>
      </c>
      <c r="P252" s="2">
        <v>0</v>
      </c>
      <c r="Q252" s="2">
        <v>5.5941332274533222</v>
      </c>
      <c r="R252" s="3">
        <v>656273.55439137481</v>
      </c>
      <c r="S252" s="3">
        <v>667414.11714332027</v>
      </c>
      <c r="T252" s="3" t="s">
        <v>41</v>
      </c>
      <c r="U252" s="3" t="s">
        <v>41</v>
      </c>
      <c r="V252" s="3">
        <v>71.217409252953985</v>
      </c>
      <c r="W252" s="3">
        <v>72.334133683515404</v>
      </c>
      <c r="X252" s="3">
        <v>185.8022861083644</v>
      </c>
      <c r="Y252" s="3">
        <v>194.39288809780317</v>
      </c>
      <c r="Z252" s="3">
        <v>162.44144425008494</v>
      </c>
      <c r="AA252" s="3">
        <v>176.27095053294283</v>
      </c>
      <c r="AB252" s="21">
        <v>0</v>
      </c>
      <c r="AC252" s="26">
        <f>((Y252*1000)*(O252/100))/VLOOKUP(E252,'Sq Ft lookup'!$C$11:$D$12,2,0)</f>
        <v>0.34819050071043522</v>
      </c>
      <c r="AD252" s="26">
        <f>(100-J252)/100*X252*1000/VLOOKUP(E252,'Sq Ft lookup'!$C$11:$D$12,2,0)</f>
        <v>1.8556682430438081</v>
      </c>
      <c r="AE252" s="26">
        <f>(100-K252)/100*Y252*1000/VLOOKUP(E252,'Sq Ft lookup'!$C$11:$D$12,2,0)</f>
        <v>1.944506359388529</v>
      </c>
    </row>
    <row r="253" spans="1:31">
      <c r="A253" t="s">
        <v>2960</v>
      </c>
      <c r="B253" t="s">
        <v>2961</v>
      </c>
      <c r="C253" t="s">
        <v>35</v>
      </c>
      <c r="D253" t="s">
        <v>2762</v>
      </c>
      <c r="E253" t="s">
        <v>99</v>
      </c>
      <c r="F253">
        <v>2004</v>
      </c>
      <c r="G253" t="s">
        <v>68</v>
      </c>
      <c r="H253" t="s">
        <v>2592</v>
      </c>
      <c r="I253" t="s">
        <v>70</v>
      </c>
      <c r="J253" s="2">
        <v>46.46792571263714</v>
      </c>
      <c r="K253" s="2">
        <v>46.381561627381998</v>
      </c>
      <c r="L253" s="2">
        <v>87.50766711815352</v>
      </c>
      <c r="M253" s="2">
        <v>87.312531994981583</v>
      </c>
      <c r="N253" s="2">
        <v>0</v>
      </c>
      <c r="O253" s="2">
        <v>9.600675782793445</v>
      </c>
      <c r="P253" s="2">
        <v>0</v>
      </c>
      <c r="Q253" s="2">
        <v>5.4965684849235101</v>
      </c>
      <c r="R253" s="3">
        <v>656273.55439137481</v>
      </c>
      <c r="S253" s="3">
        <v>667420.71049766592</v>
      </c>
      <c r="T253" s="3" t="s">
        <v>41</v>
      </c>
      <c r="U253" s="3" t="s">
        <v>41</v>
      </c>
      <c r="V253" s="3">
        <v>71.217409252953985</v>
      </c>
      <c r="W253" s="3">
        <v>72.3348782469875</v>
      </c>
      <c r="X253" s="3">
        <v>185.8022861083644</v>
      </c>
      <c r="Y253" s="3">
        <v>194.39284758219347</v>
      </c>
      <c r="Z253" s="3">
        <v>162.44144425008494</v>
      </c>
      <c r="AA253" s="3">
        <v>176.2707283843381</v>
      </c>
      <c r="AB253" s="21">
        <v>0</v>
      </c>
      <c r="AC253" s="26">
        <f>((Y253*1000)*(O253/100))/VLOOKUP(E253,'Sq Ft lookup'!$C$11:$D$12,2,0)</f>
        <v>0.34819080300944444</v>
      </c>
      <c r="AD253" s="26">
        <f>(100-J253)/100*X253*1000/VLOOKUP(E253,'Sq Ft lookup'!$C$11:$D$12,2,0)</f>
        <v>1.8556682430438081</v>
      </c>
      <c r="AE253" s="26">
        <f>(100-K253)/100*Y253*1000/VLOOKUP(E253,'Sq Ft lookup'!$C$11:$D$12,2,0)</f>
        <v>1.9445971862245457</v>
      </c>
    </row>
    <row r="254" spans="1:31">
      <c r="A254" t="s">
        <v>2962</v>
      </c>
      <c r="B254" t="s">
        <v>2963</v>
      </c>
      <c r="C254" t="s">
        <v>35</v>
      </c>
      <c r="D254" t="s">
        <v>2765</v>
      </c>
      <c r="E254" t="s">
        <v>99</v>
      </c>
      <c r="F254">
        <v>2004</v>
      </c>
      <c r="G254" t="s">
        <v>68</v>
      </c>
      <c r="H254" t="s">
        <v>2592</v>
      </c>
      <c r="I254" t="s">
        <v>70</v>
      </c>
      <c r="J254" s="2">
        <v>46.46792571263714</v>
      </c>
      <c r="K254" s="2">
        <v>46.371779080126593</v>
      </c>
      <c r="L254" s="2">
        <v>87.50766711815352</v>
      </c>
      <c r="M254" s="2">
        <v>87.312133934257716</v>
      </c>
      <c r="N254" s="2">
        <v>0</v>
      </c>
      <c r="O254" s="2">
        <v>9.5248242583541192</v>
      </c>
      <c r="P254" s="2">
        <v>0</v>
      </c>
      <c r="Q254" s="2">
        <v>5.3409854256595679</v>
      </c>
      <c r="R254" s="3">
        <v>656273.55439137481</v>
      </c>
      <c r="S254" s="3">
        <v>667438.76368786604</v>
      </c>
      <c r="T254" s="3" t="s">
        <v>41</v>
      </c>
      <c r="U254" s="3" t="s">
        <v>41</v>
      </c>
      <c r="V254" s="3">
        <v>71.217409252953985</v>
      </c>
      <c r="W254" s="3">
        <v>72.337139771382738</v>
      </c>
      <c r="X254" s="3">
        <v>185.8022861083644</v>
      </c>
      <c r="Y254" s="3">
        <v>194.39065669597591</v>
      </c>
      <c r="Z254" s="3">
        <v>162.44144425008494</v>
      </c>
      <c r="AA254" s="3">
        <v>176.26790720503953</v>
      </c>
      <c r="AB254" s="21">
        <v>0</v>
      </c>
      <c r="AC254" s="26">
        <f>((Y254*1000)*(O254/100))/VLOOKUP(E254,'Sq Ft lookup'!$C$11:$D$12,2,0)</f>
        <v>0.34543597807746623</v>
      </c>
      <c r="AD254" s="26">
        <f>(100-J254)/100*X254*1000/VLOOKUP(E254,'Sq Ft lookup'!$C$11:$D$12,2,0)</f>
        <v>1.8556682430438081</v>
      </c>
      <c r="AE254" s="26">
        <f>(100-K254)/100*Y254*1000/VLOOKUP(E254,'Sq Ft lookup'!$C$11:$D$12,2,0)</f>
        <v>1.944930052621467</v>
      </c>
    </row>
    <row r="255" spans="1:31">
      <c r="A255" t="s">
        <v>2964</v>
      </c>
      <c r="B255" t="s">
        <v>2965</v>
      </c>
      <c r="C255" t="s">
        <v>2589</v>
      </c>
      <c r="D255" t="s">
        <v>2768</v>
      </c>
      <c r="E255" t="s">
        <v>99</v>
      </c>
      <c r="F255">
        <v>2004</v>
      </c>
      <c r="G255" t="s">
        <v>68</v>
      </c>
      <c r="H255" t="s">
        <v>2592</v>
      </c>
      <c r="I255" t="s">
        <v>70</v>
      </c>
      <c r="J255" s="2">
        <v>46.46792571263714</v>
      </c>
      <c r="K255" s="2">
        <v>46.34509851851567</v>
      </c>
      <c r="L255" s="2">
        <v>87.50766711815352</v>
      </c>
      <c r="M255" s="2">
        <v>87.310628574724475</v>
      </c>
      <c r="N255" s="2">
        <v>0</v>
      </c>
      <c r="O255" s="2">
        <v>9.2750633750923761</v>
      </c>
      <c r="P255" s="2">
        <v>0</v>
      </c>
      <c r="Q255" s="2">
        <v>5.0904792093587368</v>
      </c>
      <c r="R255" s="3">
        <v>656273.55439137481</v>
      </c>
      <c r="S255" s="3">
        <v>667514.30937789031</v>
      </c>
      <c r="T255" s="3" t="s">
        <v>41</v>
      </c>
      <c r="U255" s="3" t="s">
        <v>41</v>
      </c>
      <c r="V255" s="3">
        <v>71.217409252953985</v>
      </c>
      <c r="W255" s="3">
        <v>72.345693671815326</v>
      </c>
      <c r="X255" s="3">
        <v>185.8022861083644</v>
      </c>
      <c r="Y255" s="3">
        <v>194.377185201656</v>
      </c>
      <c r="Z255" s="3">
        <v>162.44144425008494</v>
      </c>
      <c r="AA255" s="3">
        <v>176.2516179198754</v>
      </c>
      <c r="AB255" s="21">
        <v>0</v>
      </c>
      <c r="AC255" s="26">
        <f>((Y255*1000)*(O255/100))/VLOOKUP(E255,'Sq Ft lookup'!$C$11:$D$12,2,0)</f>
        <v>0.33635461033907232</v>
      </c>
      <c r="AD255" s="26">
        <f>(100-J255)/100*X255*1000/VLOOKUP(E255,'Sq Ft lookup'!$C$11:$D$12,2,0)</f>
        <v>1.8556682430438081</v>
      </c>
      <c r="AE255" s="26">
        <f>(100-K255)/100*Y255*1000/VLOOKUP(E255,'Sq Ft lookup'!$C$11:$D$12,2,0)</f>
        <v>1.9457628213140086</v>
      </c>
    </row>
    <row r="256" spans="1:31">
      <c r="A256" t="s">
        <v>2966</v>
      </c>
      <c r="B256" t="s">
        <v>2967</v>
      </c>
      <c r="C256" t="s">
        <v>2589</v>
      </c>
      <c r="D256" t="s">
        <v>2771</v>
      </c>
      <c r="E256" t="s">
        <v>99</v>
      </c>
      <c r="F256">
        <v>2004</v>
      </c>
      <c r="G256" t="s">
        <v>68</v>
      </c>
      <c r="H256" t="s">
        <v>2592</v>
      </c>
      <c r="I256" t="s">
        <v>70</v>
      </c>
      <c r="J256" s="2">
        <v>46.46792571263714</v>
      </c>
      <c r="K256" s="2">
        <v>46.27797695567353</v>
      </c>
      <c r="L256" s="2">
        <v>87.50766711815352</v>
      </c>
      <c r="M256" s="2">
        <v>87.306959121431888</v>
      </c>
      <c r="N256" s="2">
        <v>0</v>
      </c>
      <c r="O256" s="2">
        <v>8.3246641125560199</v>
      </c>
      <c r="P256" s="2">
        <v>0</v>
      </c>
      <c r="Q256" s="2">
        <v>4.5711195317685629</v>
      </c>
      <c r="R256" s="3">
        <v>656273.55439137481</v>
      </c>
      <c r="S256" s="3">
        <v>667701.66099539457</v>
      </c>
      <c r="T256" s="3" t="s">
        <v>41</v>
      </c>
      <c r="U256" s="3" t="s">
        <v>41</v>
      </c>
      <c r="V256" s="3">
        <v>71.217409252953985</v>
      </c>
      <c r="W256" s="3">
        <v>72.366523526780753</v>
      </c>
      <c r="X256" s="3">
        <v>185.8022861083644</v>
      </c>
      <c r="Y256" s="3">
        <v>194.33410796487979</v>
      </c>
      <c r="Z256" s="3">
        <v>162.44144425008494</v>
      </c>
      <c r="AA256" s="3">
        <v>176.18035526496541</v>
      </c>
      <c r="AB256" s="21">
        <v>0</v>
      </c>
      <c r="AC256" s="26">
        <f>((Y256*1000)*(O256/100))/VLOOKUP(E256,'Sq Ft lookup'!$C$11:$D$12,2,0)</f>
        <v>0.30182204746657126</v>
      </c>
      <c r="AD256" s="26">
        <f>(100-J256)/100*X256*1000/VLOOKUP(E256,'Sq Ft lookup'!$C$11:$D$12,2,0)</f>
        <v>1.8556682430438081</v>
      </c>
      <c r="AE256" s="26">
        <f>(100-K256)/100*Y256*1000/VLOOKUP(E256,'Sq Ft lookup'!$C$11:$D$12,2,0)</f>
        <v>1.94776519149028</v>
      </c>
    </row>
    <row r="257" spans="1:31">
      <c r="A257" t="s">
        <v>2968</v>
      </c>
      <c r="B257" t="s">
        <v>2969</v>
      </c>
      <c r="C257" t="s">
        <v>2589</v>
      </c>
      <c r="D257" t="s">
        <v>2590</v>
      </c>
      <c r="E257" t="s">
        <v>99</v>
      </c>
      <c r="F257">
        <v>2004</v>
      </c>
      <c r="G257" t="s">
        <v>68</v>
      </c>
      <c r="H257" t="s">
        <v>2592</v>
      </c>
      <c r="I257" t="s">
        <v>70</v>
      </c>
      <c r="J257" s="2">
        <v>46.46792571263714</v>
      </c>
      <c r="K257" s="2">
        <v>46.974233909254416</v>
      </c>
      <c r="L257" s="2">
        <v>87.50766711815352</v>
      </c>
      <c r="M257" s="2">
        <v>87.444666525539049</v>
      </c>
      <c r="N257" s="2">
        <v>0</v>
      </c>
      <c r="O257" s="2">
        <v>10.025999412436979</v>
      </c>
      <c r="P257" s="2">
        <v>0</v>
      </c>
      <c r="Q257" s="2">
        <v>5.8140521934364635</v>
      </c>
      <c r="R257" s="3">
        <v>656273.55439137481</v>
      </c>
      <c r="S257" s="3">
        <v>659995.2613014814</v>
      </c>
      <c r="T257" s="3" t="s">
        <v>41</v>
      </c>
      <c r="U257" s="3" t="s">
        <v>41</v>
      </c>
      <c r="V257" s="3">
        <v>71.217409252953985</v>
      </c>
      <c r="W257" s="3">
        <v>71.577004096562277</v>
      </c>
      <c r="X257" s="3">
        <v>185.8022861083644</v>
      </c>
      <c r="Y257" s="3">
        <v>188.01706660297924</v>
      </c>
      <c r="Z257" s="3">
        <v>162.44144425008494</v>
      </c>
      <c r="AA257" s="3">
        <v>165.16283657678304</v>
      </c>
      <c r="AB257" s="21">
        <v>0</v>
      </c>
      <c r="AC257" s="26">
        <f>((Y257*1000)*(O257/100))/VLOOKUP(E257,'Sq Ft lookup'!$C$11:$D$12,2,0)</f>
        <v>0.35169011180776016</v>
      </c>
      <c r="AD257" s="26">
        <f>(100-J257)/100*X257*1000/VLOOKUP(E257,'Sq Ft lookup'!$C$11:$D$12,2,0)</f>
        <v>1.8556682430438081</v>
      </c>
      <c r="AE257" s="26">
        <f>(100-K257)/100*Y257*1000/VLOOKUP(E257,'Sq Ft lookup'!$C$11:$D$12,2,0)</f>
        <v>1.8600277975294237</v>
      </c>
    </row>
    <row r="258" spans="1:31">
      <c r="A258" t="s">
        <v>2970</v>
      </c>
      <c r="B258" t="s">
        <v>2971</v>
      </c>
      <c r="C258" t="s">
        <v>2589</v>
      </c>
      <c r="D258" t="s">
        <v>2595</v>
      </c>
      <c r="E258" t="s">
        <v>99</v>
      </c>
      <c r="F258">
        <v>2004</v>
      </c>
      <c r="G258" t="s">
        <v>68</v>
      </c>
      <c r="H258" t="s">
        <v>2592</v>
      </c>
      <c r="I258" t="s">
        <v>70</v>
      </c>
      <c r="J258" s="2">
        <v>46.46792571263714</v>
      </c>
      <c r="K258" s="2">
        <v>46.970489828879444</v>
      </c>
      <c r="L258" s="2">
        <v>87.50766711815352</v>
      </c>
      <c r="M258" s="2">
        <v>87.444460515695951</v>
      </c>
      <c r="N258" s="2">
        <v>0</v>
      </c>
      <c r="O258" s="2">
        <v>10.018974074009924</v>
      </c>
      <c r="P258" s="2">
        <v>0</v>
      </c>
      <c r="Q258" s="2">
        <v>5.6938832797000858</v>
      </c>
      <c r="R258" s="3">
        <v>656273.55439137481</v>
      </c>
      <c r="S258" s="3">
        <v>660005.34955116548</v>
      </c>
      <c r="T258" s="3" t="s">
        <v>41</v>
      </c>
      <c r="U258" s="3" t="s">
        <v>41</v>
      </c>
      <c r="V258" s="3">
        <v>71.217409252953985</v>
      </c>
      <c r="W258" s="3">
        <v>71.57817847717854</v>
      </c>
      <c r="X258" s="3">
        <v>185.8022861083644</v>
      </c>
      <c r="Y258" s="3">
        <v>188.01711595743396</v>
      </c>
      <c r="Z258" s="3">
        <v>162.44144425008494</v>
      </c>
      <c r="AA258" s="3">
        <v>165.16259904657826</v>
      </c>
      <c r="AB258" s="21">
        <v>0</v>
      </c>
      <c r="AC258" s="26">
        <f>((Y258*1000)*(O258/100))/VLOOKUP(E258,'Sq Ft lookup'!$C$11:$D$12,2,0)</f>
        <v>0.35144377056859111</v>
      </c>
      <c r="AD258" s="26">
        <f>(100-J258)/100*X258*1000/VLOOKUP(E258,'Sq Ft lookup'!$C$11:$D$12,2,0)</f>
        <v>1.8556682430438081</v>
      </c>
      <c r="AE258" s="26">
        <f>(100-K258)/100*Y258*1000/VLOOKUP(E258,'Sq Ft lookup'!$C$11:$D$12,2,0)</f>
        <v>1.8601596199644581</v>
      </c>
    </row>
    <row r="259" spans="1:31">
      <c r="A259" t="s">
        <v>2972</v>
      </c>
      <c r="B259" t="s">
        <v>2973</v>
      </c>
      <c r="C259" t="s">
        <v>2589</v>
      </c>
      <c r="D259" t="s">
        <v>2598</v>
      </c>
      <c r="E259" t="s">
        <v>99</v>
      </c>
      <c r="F259">
        <v>2004</v>
      </c>
      <c r="G259" t="s">
        <v>68</v>
      </c>
      <c r="H259" t="s">
        <v>2592</v>
      </c>
      <c r="I259" t="s">
        <v>70</v>
      </c>
      <c r="J259" s="2">
        <v>46.46792571263714</v>
      </c>
      <c r="K259" s="2">
        <v>46.958801105724987</v>
      </c>
      <c r="L259" s="2">
        <v>87.50766711815352</v>
      </c>
      <c r="M259" s="2">
        <v>87.443778652327339</v>
      </c>
      <c r="N259" s="2">
        <v>0</v>
      </c>
      <c r="O259" s="2">
        <v>9.8978122533598967</v>
      </c>
      <c r="P259" s="2">
        <v>0</v>
      </c>
      <c r="Q259" s="2">
        <v>5.5095823199702609</v>
      </c>
      <c r="R259" s="3">
        <v>656273.55439137481</v>
      </c>
      <c r="S259" s="3">
        <v>660038.44279134611</v>
      </c>
      <c r="T259" s="3" t="s">
        <v>41</v>
      </c>
      <c r="U259" s="3" t="s">
        <v>41</v>
      </c>
      <c r="V259" s="3">
        <v>71.217409252953985</v>
      </c>
      <c r="W259" s="3">
        <v>71.582065334806558</v>
      </c>
      <c r="X259" s="3">
        <v>185.8022861083644</v>
      </c>
      <c r="Y259" s="3">
        <v>188.01488858708385</v>
      </c>
      <c r="Z259" s="3">
        <v>162.44144425008494</v>
      </c>
      <c r="AA259" s="3">
        <v>165.15960806772756</v>
      </c>
      <c r="AB259" s="21">
        <v>0</v>
      </c>
      <c r="AC259" s="26">
        <f>((Y259*1000)*(O259/100))/VLOOKUP(E259,'Sq Ft lookup'!$C$11:$D$12,2,0)</f>
        <v>0.34718956493868181</v>
      </c>
      <c r="AD259" s="26">
        <f>(100-J259)/100*X259*1000/VLOOKUP(E259,'Sq Ft lookup'!$C$11:$D$12,2,0)</f>
        <v>1.8556682430438081</v>
      </c>
      <c r="AE259" s="26">
        <f>(100-K259)/100*Y259*1000/VLOOKUP(E259,'Sq Ft lookup'!$C$11:$D$12,2,0)</f>
        <v>1.8605475934015805</v>
      </c>
    </row>
    <row r="260" spans="1:31">
      <c r="A260" t="s">
        <v>2974</v>
      </c>
      <c r="B260" t="s">
        <v>2975</v>
      </c>
      <c r="C260" t="s">
        <v>2589</v>
      </c>
      <c r="D260" t="s">
        <v>2601</v>
      </c>
      <c r="E260" t="s">
        <v>99</v>
      </c>
      <c r="F260">
        <v>2004</v>
      </c>
      <c r="G260" t="s">
        <v>68</v>
      </c>
      <c r="H260" t="s">
        <v>2592</v>
      </c>
      <c r="I260" t="s">
        <v>70</v>
      </c>
      <c r="J260" s="2">
        <v>46.46792571263714</v>
      </c>
      <c r="K260" s="2">
        <v>46.925725442367586</v>
      </c>
      <c r="L260" s="2">
        <v>87.50766711815352</v>
      </c>
      <c r="M260" s="2">
        <v>87.44193054208435</v>
      </c>
      <c r="N260" s="2">
        <v>0</v>
      </c>
      <c r="O260" s="2">
        <v>9.5087827620989067</v>
      </c>
      <c r="P260" s="2">
        <v>0</v>
      </c>
      <c r="Q260" s="2">
        <v>5.1990524902544708</v>
      </c>
      <c r="R260" s="3">
        <v>656273.55439137481</v>
      </c>
      <c r="S260" s="3">
        <v>660131.68653242849</v>
      </c>
      <c r="T260" s="3" t="s">
        <v>41</v>
      </c>
      <c r="U260" s="3" t="s">
        <v>41</v>
      </c>
      <c r="V260" s="3">
        <v>71.217409252953985</v>
      </c>
      <c r="W260" s="3">
        <v>71.592597567077064</v>
      </c>
      <c r="X260" s="3">
        <v>185.8022861083644</v>
      </c>
      <c r="Y260" s="3">
        <v>188.0053962046953</v>
      </c>
      <c r="Z260" s="3">
        <v>162.44144425008494</v>
      </c>
      <c r="AA260" s="3">
        <v>165.13829854473599</v>
      </c>
      <c r="AB260" s="21">
        <v>0</v>
      </c>
      <c r="AC260" s="26">
        <f>((Y260*1000)*(O260/100))/VLOOKUP(E260,'Sq Ft lookup'!$C$11:$D$12,2,0)</f>
        <v>0.33352658033820559</v>
      </c>
      <c r="AD260" s="26">
        <f>(100-J260)/100*X260*1000/VLOOKUP(E260,'Sq Ft lookup'!$C$11:$D$12,2,0)</f>
        <v>1.8556682430438081</v>
      </c>
      <c r="AE260" s="26">
        <f>(100-K260)/100*Y260*1000/VLOOKUP(E260,'Sq Ft lookup'!$C$11:$D$12,2,0)</f>
        <v>1.8616138090456085</v>
      </c>
    </row>
    <row r="261" spans="1:31">
      <c r="A261" t="s">
        <v>2976</v>
      </c>
      <c r="B261" t="s">
        <v>2977</v>
      </c>
      <c r="C261" t="s">
        <v>2589</v>
      </c>
      <c r="D261" t="s">
        <v>2604</v>
      </c>
      <c r="E261" t="s">
        <v>99</v>
      </c>
      <c r="F261">
        <v>2004</v>
      </c>
      <c r="G261" t="s">
        <v>68</v>
      </c>
      <c r="H261" t="s">
        <v>2592</v>
      </c>
      <c r="I261" t="s">
        <v>70</v>
      </c>
      <c r="J261" s="2">
        <v>46.46792571263714</v>
      </c>
      <c r="K261" s="2">
        <v>46.838961684904255</v>
      </c>
      <c r="L261" s="2">
        <v>87.50766711815352</v>
      </c>
      <c r="M261" s="2">
        <v>87.437584117700752</v>
      </c>
      <c r="N261" s="2">
        <v>0</v>
      </c>
      <c r="O261" s="2">
        <v>8.3793624938741775</v>
      </c>
      <c r="P261" s="2">
        <v>0</v>
      </c>
      <c r="Q261" s="2">
        <v>4.6268080250279242</v>
      </c>
      <c r="R261" s="3">
        <v>656273.55439137481</v>
      </c>
      <c r="S261" s="3">
        <v>660364.95516146487</v>
      </c>
      <c r="T261" s="3" t="s">
        <v>41</v>
      </c>
      <c r="U261" s="3" t="s">
        <v>41</v>
      </c>
      <c r="V261" s="3">
        <v>71.217409252953985</v>
      </c>
      <c r="W261" s="3">
        <v>71.617364760242239</v>
      </c>
      <c r="X261" s="3">
        <v>185.8022861083644</v>
      </c>
      <c r="Y261" s="3">
        <v>187.98760308111704</v>
      </c>
      <c r="Z261" s="3">
        <v>162.44144425008494</v>
      </c>
      <c r="AA261" s="3">
        <v>165.1083944830128</v>
      </c>
      <c r="AB261" s="21">
        <v>0</v>
      </c>
      <c r="AC261" s="26">
        <f>((Y261*1000)*(O261/100))/VLOOKUP(E261,'Sq Ft lookup'!$C$11:$D$12,2,0)</f>
        <v>0.29388363256925709</v>
      </c>
      <c r="AD261" s="26">
        <f>(100-J261)/100*X261*1000/VLOOKUP(E261,'Sq Ft lookup'!$C$11:$D$12,2,0)</f>
        <v>1.8556682430438081</v>
      </c>
      <c r="AE261" s="26">
        <f>(100-K261)/100*Y261*1000/VLOOKUP(E261,'Sq Ft lookup'!$C$11:$D$12,2,0)</f>
        <v>1.8644806287608719</v>
      </c>
    </row>
    <row r="262" spans="1:31">
      <c r="A262" t="s">
        <v>2978</v>
      </c>
      <c r="B262" t="s">
        <v>2979</v>
      </c>
      <c r="C262" t="s">
        <v>2589</v>
      </c>
      <c r="D262" t="s">
        <v>2784</v>
      </c>
      <c r="E262" t="s">
        <v>99</v>
      </c>
      <c r="F262">
        <v>2004</v>
      </c>
      <c r="G262" t="s">
        <v>68</v>
      </c>
      <c r="H262" t="s">
        <v>2592</v>
      </c>
      <c r="I262" t="s">
        <v>70</v>
      </c>
      <c r="J262" s="2">
        <v>46.46792571263714</v>
      </c>
      <c r="K262" s="2">
        <v>47.589004594453364</v>
      </c>
      <c r="L262" s="2">
        <v>87.50766711815352</v>
      </c>
      <c r="M262" s="2">
        <v>87.561469308779678</v>
      </c>
      <c r="N262" s="2">
        <v>0</v>
      </c>
      <c r="O262" s="2">
        <v>10.828512523925216</v>
      </c>
      <c r="P262" s="2">
        <v>0</v>
      </c>
      <c r="Q262" s="2">
        <v>6.1428144939734359</v>
      </c>
      <c r="R262" s="3">
        <v>656273.55439137481</v>
      </c>
      <c r="S262" s="3">
        <v>653357.54611380387</v>
      </c>
      <c r="T262" s="3" t="s">
        <v>41</v>
      </c>
      <c r="U262" s="3" t="s">
        <v>41</v>
      </c>
      <c r="V262" s="3">
        <v>71.217409252953985</v>
      </c>
      <c r="W262" s="3">
        <v>70.910689498289869</v>
      </c>
      <c r="X262" s="3">
        <v>185.8022861083644</v>
      </c>
      <c r="Y262" s="3">
        <v>185.69098991863001</v>
      </c>
      <c r="Z262" s="3">
        <v>162.44144425008494</v>
      </c>
      <c r="AA262" s="3">
        <v>150.84258027027448</v>
      </c>
      <c r="AB262" s="21">
        <v>0</v>
      </c>
      <c r="AC262" s="26">
        <f>((Y262*1000)*(O262/100))/VLOOKUP(E262,'Sq Ft lookup'!$C$11:$D$12,2,0)</f>
        <v>0.37514127050633511</v>
      </c>
      <c r="AD262" s="26">
        <f>(100-J262)/100*X262*1000/VLOOKUP(E262,'Sq Ft lookup'!$C$11:$D$12,2,0)</f>
        <v>1.8556682430438081</v>
      </c>
      <c r="AE262" s="26">
        <f>(100-K262)/100*Y262*1000/VLOOKUP(E262,'Sq Ft lookup'!$C$11:$D$12,2,0)</f>
        <v>1.8157182125889411</v>
      </c>
    </row>
    <row r="263" spans="1:31">
      <c r="A263" t="s">
        <v>2980</v>
      </c>
      <c r="B263" t="s">
        <v>2981</v>
      </c>
      <c r="C263" t="s">
        <v>2589</v>
      </c>
      <c r="D263" t="s">
        <v>2787</v>
      </c>
      <c r="E263" t="s">
        <v>99</v>
      </c>
      <c r="F263">
        <v>2004</v>
      </c>
      <c r="G263" t="s">
        <v>68</v>
      </c>
      <c r="H263" t="s">
        <v>2592</v>
      </c>
      <c r="I263" t="s">
        <v>70</v>
      </c>
      <c r="J263" s="2">
        <v>46.46792571263714</v>
      </c>
      <c r="K263" s="2">
        <v>47.583277511058917</v>
      </c>
      <c r="L263" s="2">
        <v>87.50766711815352</v>
      </c>
      <c r="M263" s="2">
        <v>87.56108904612023</v>
      </c>
      <c r="N263" s="2">
        <v>0</v>
      </c>
      <c r="O263" s="2">
        <v>10.794826879024038</v>
      </c>
      <c r="P263" s="2">
        <v>0</v>
      </c>
      <c r="Q263" s="2">
        <v>5.9919563253252504</v>
      </c>
      <c r="R263" s="3">
        <v>656273.55439137481</v>
      </c>
      <c r="S263" s="3">
        <v>653376.19844106643</v>
      </c>
      <c r="T263" s="3" t="s">
        <v>41</v>
      </c>
      <c r="U263" s="3" t="s">
        <v>41</v>
      </c>
      <c r="V263" s="3">
        <v>71.217409252953985</v>
      </c>
      <c r="W263" s="3">
        <v>70.91285722528238</v>
      </c>
      <c r="X263" s="3">
        <v>185.8022861083644</v>
      </c>
      <c r="Y263" s="3">
        <v>185.69101988836593</v>
      </c>
      <c r="Z263" s="3">
        <v>162.44144425008494</v>
      </c>
      <c r="AA263" s="3">
        <v>151.05159276642246</v>
      </c>
      <c r="AB263" s="21">
        <v>0</v>
      </c>
      <c r="AC263" s="26">
        <f>((Y263*1000)*(O263/100))/VLOOKUP(E263,'Sq Ft lookup'!$C$11:$D$12,2,0)</f>
        <v>0.37397433072468655</v>
      </c>
      <c r="AD263" s="26">
        <f>(100-J263)/100*X263*1000/VLOOKUP(E263,'Sq Ft lookup'!$C$11:$D$12,2,0)</f>
        <v>1.8556682430438081</v>
      </c>
      <c r="AE263" s="26">
        <f>(100-K263)/100*Y263*1000/VLOOKUP(E263,'Sq Ft lookup'!$C$11:$D$12,2,0)</f>
        <v>1.8159169138389766</v>
      </c>
    </row>
    <row r="264" spans="1:31">
      <c r="A264" t="s">
        <v>2982</v>
      </c>
      <c r="B264" t="s">
        <v>2983</v>
      </c>
      <c r="C264" t="s">
        <v>2589</v>
      </c>
      <c r="D264" t="s">
        <v>2607</v>
      </c>
      <c r="E264" t="s">
        <v>99</v>
      </c>
      <c r="F264">
        <v>2004</v>
      </c>
      <c r="G264" t="s">
        <v>68</v>
      </c>
      <c r="H264" t="s">
        <v>2592</v>
      </c>
      <c r="I264" t="s">
        <v>70</v>
      </c>
      <c r="J264" s="2">
        <v>46.46792571263714</v>
      </c>
      <c r="K264" s="2">
        <v>47.565771760704258</v>
      </c>
      <c r="L264" s="2">
        <v>87.50766711815352</v>
      </c>
      <c r="M264" s="2">
        <v>87.559988029114237</v>
      </c>
      <c r="N264" s="2">
        <v>0</v>
      </c>
      <c r="O264" s="2">
        <v>10.576995126205128</v>
      </c>
      <c r="P264" s="2">
        <v>0</v>
      </c>
      <c r="Q264" s="2">
        <v>5.7618535271190234</v>
      </c>
      <c r="R264" s="3">
        <v>656273.55439137481</v>
      </c>
      <c r="S264" s="3">
        <v>653428.89092518145</v>
      </c>
      <c r="T264" s="3" t="s">
        <v>41</v>
      </c>
      <c r="U264" s="3" t="s">
        <v>41</v>
      </c>
      <c r="V264" s="3">
        <v>71.217409252953985</v>
      </c>
      <c r="W264" s="3">
        <v>70.919133688882397</v>
      </c>
      <c r="X264" s="3">
        <v>185.8022861083644</v>
      </c>
      <c r="Y264" s="3">
        <v>185.69133093052565</v>
      </c>
      <c r="Z264" s="3">
        <v>162.44144425008494</v>
      </c>
      <c r="AA264" s="3">
        <v>151.37074467464242</v>
      </c>
      <c r="AB264" s="21">
        <v>0</v>
      </c>
      <c r="AC264" s="26">
        <f>((Y264*1000)*(O264/100))/VLOOKUP(E264,'Sq Ft lookup'!$C$11:$D$12,2,0)</f>
        <v>0.36642841459528236</v>
      </c>
      <c r="AD264" s="26">
        <f>(100-J264)/100*X264*1000/VLOOKUP(E264,'Sq Ft lookup'!$C$11:$D$12,2,0)</f>
        <v>1.8556682430438081</v>
      </c>
      <c r="AE264" s="26">
        <f>(100-K264)/100*Y264*1000/VLOOKUP(E264,'Sq Ft lookup'!$C$11:$D$12,2,0)</f>
        <v>1.8165264231473468</v>
      </c>
    </row>
    <row r="265" spans="1:31">
      <c r="A265" t="s">
        <v>2984</v>
      </c>
      <c r="B265" t="s">
        <v>2985</v>
      </c>
      <c r="C265" t="s">
        <v>2589</v>
      </c>
      <c r="D265" t="s">
        <v>2792</v>
      </c>
      <c r="E265" t="s">
        <v>99</v>
      </c>
      <c r="F265">
        <v>2004</v>
      </c>
      <c r="G265" t="s">
        <v>68</v>
      </c>
      <c r="H265" t="s">
        <v>2592</v>
      </c>
      <c r="I265" t="s">
        <v>70</v>
      </c>
      <c r="J265" s="2">
        <v>46.46792571263714</v>
      </c>
      <c r="K265" s="2">
        <v>47.518598228908125</v>
      </c>
      <c r="L265" s="2">
        <v>87.50766711815352</v>
      </c>
      <c r="M265" s="2">
        <v>87.557139146045586</v>
      </c>
      <c r="N265" s="2">
        <v>0</v>
      </c>
      <c r="O265" s="2">
        <v>9.7687885316288554</v>
      </c>
      <c r="P265" s="2">
        <v>0</v>
      </c>
      <c r="Q265" s="2">
        <v>5.2966702668628614</v>
      </c>
      <c r="R265" s="3">
        <v>656273.55439137481</v>
      </c>
      <c r="S265" s="3">
        <v>653570.13072654419</v>
      </c>
      <c r="T265" s="3" t="s">
        <v>41</v>
      </c>
      <c r="U265" s="3" t="s">
        <v>41</v>
      </c>
      <c r="V265" s="3">
        <v>71.217409252953985</v>
      </c>
      <c r="W265" s="3">
        <v>70.935374224297732</v>
      </c>
      <c r="X265" s="3">
        <v>185.8022861083644</v>
      </c>
      <c r="Y265" s="3">
        <v>185.69227188248348</v>
      </c>
      <c r="Z265" s="3">
        <v>162.44144425008494</v>
      </c>
      <c r="AA265" s="3">
        <v>151.95879526349427</v>
      </c>
      <c r="AB265" s="21">
        <v>0</v>
      </c>
      <c r="AC265" s="26">
        <f>((Y265*1000)*(O265/100))/VLOOKUP(E265,'Sq Ft lookup'!$C$11:$D$12,2,0)</f>
        <v>0.33843069701076717</v>
      </c>
      <c r="AD265" s="26">
        <f>(100-J265)/100*X265*1000/VLOOKUP(E265,'Sq Ft lookup'!$C$11:$D$12,2,0)</f>
        <v>1.8556682430438081</v>
      </c>
      <c r="AE265" s="26">
        <f>(100-K265)/100*Y265*1000/VLOOKUP(E265,'Sq Ft lookup'!$C$11:$D$12,2,0)</f>
        <v>1.8181699116513887</v>
      </c>
    </row>
    <row r="266" spans="1:31">
      <c r="A266" t="s">
        <v>2986</v>
      </c>
      <c r="B266" t="s">
        <v>2987</v>
      </c>
      <c r="C266" t="s">
        <v>2589</v>
      </c>
      <c r="D266" t="s">
        <v>2610</v>
      </c>
      <c r="E266" t="s">
        <v>99</v>
      </c>
      <c r="F266">
        <v>2004</v>
      </c>
      <c r="G266" t="s">
        <v>68</v>
      </c>
      <c r="H266" t="s">
        <v>2592</v>
      </c>
      <c r="I266" t="s">
        <v>70</v>
      </c>
      <c r="J266" s="2">
        <v>46.46792571263714</v>
      </c>
      <c r="K266" s="2">
        <v>47.403536172556706</v>
      </c>
      <c r="L266" s="2">
        <v>87.50766711815352</v>
      </c>
      <c r="M266" s="2">
        <v>87.551314560041291</v>
      </c>
      <c r="N266" s="2">
        <v>0</v>
      </c>
      <c r="O266" s="2">
        <v>8.0966500491533964</v>
      </c>
      <c r="P266" s="2">
        <v>0</v>
      </c>
      <c r="Q266" s="2">
        <v>4.5048364475256824</v>
      </c>
      <c r="R266" s="3">
        <v>656273.55439137481</v>
      </c>
      <c r="S266" s="3">
        <v>653877.09296432929</v>
      </c>
      <c r="T266" s="3" t="s">
        <v>41</v>
      </c>
      <c r="U266" s="3" t="s">
        <v>41</v>
      </c>
      <c r="V266" s="3">
        <v>71.217409252953985</v>
      </c>
      <c r="W266" s="3">
        <v>70.968578498178914</v>
      </c>
      <c r="X266" s="3">
        <v>185.8022861083644</v>
      </c>
      <c r="Y266" s="3">
        <v>185.6951075593368</v>
      </c>
      <c r="Z266" s="3">
        <v>162.44144425008494</v>
      </c>
      <c r="AA266" s="3">
        <v>152.94501354856195</v>
      </c>
      <c r="AB266" s="21">
        <v>0</v>
      </c>
      <c r="AC266" s="26">
        <f>((Y266*1000)*(O266/100))/VLOOKUP(E266,'Sq Ft lookup'!$C$11:$D$12,2,0)</f>
        <v>0.28050528017683762</v>
      </c>
      <c r="AD266" s="26">
        <f>(100-J266)/100*X266*1000/VLOOKUP(E266,'Sq Ft lookup'!$C$11:$D$12,2,0)</f>
        <v>1.8556682430438081</v>
      </c>
      <c r="AE266" s="26">
        <f>(100-K266)/100*Y266*1000/VLOOKUP(E266,'Sq Ft lookup'!$C$11:$D$12,2,0)</f>
        <v>1.8221839566563154</v>
      </c>
    </row>
    <row r="267" spans="1:31">
      <c r="A267" t="s">
        <v>2988</v>
      </c>
      <c r="B267" t="s">
        <v>2670</v>
      </c>
      <c r="C267" t="s">
        <v>2589</v>
      </c>
      <c r="D267" t="s">
        <v>2590</v>
      </c>
      <c r="E267" t="s">
        <v>99</v>
      </c>
      <c r="F267">
        <v>2004</v>
      </c>
      <c r="G267" t="s">
        <v>68</v>
      </c>
      <c r="H267" t="s">
        <v>2592</v>
      </c>
      <c r="I267" t="s">
        <v>70</v>
      </c>
      <c r="J267" s="2">
        <v>44.425816394403363</v>
      </c>
      <c r="K267" s="2">
        <v>44.981175258463537</v>
      </c>
      <c r="L267" s="2">
        <v>87.222150698442718</v>
      </c>
      <c r="M267" s="2">
        <v>87.16072864894231</v>
      </c>
      <c r="N267" s="2">
        <v>0</v>
      </c>
      <c r="O267" s="2">
        <v>10.004780079815347</v>
      </c>
      <c r="P267" s="2">
        <v>0</v>
      </c>
      <c r="Q267" s="2">
        <v>5.9833900325159766</v>
      </c>
      <c r="R267" s="3">
        <v>656695.91968670185</v>
      </c>
      <c r="S267" s="3">
        <v>660268.64013440558</v>
      </c>
      <c r="T267" s="3" t="s">
        <v>41</v>
      </c>
      <c r="U267" s="3" t="s">
        <v>41</v>
      </c>
      <c r="V267" s="3">
        <v>71.313385102710512</v>
      </c>
      <c r="W267" s="3">
        <v>71.656814432499289</v>
      </c>
      <c r="X267" s="3">
        <v>181.89403605218766</v>
      </c>
      <c r="Y267" s="3">
        <v>185.11023795016257</v>
      </c>
      <c r="Z267" s="3">
        <v>162.36331424259009</v>
      </c>
      <c r="AA267" s="3">
        <v>164.46677467812111</v>
      </c>
      <c r="AB267" s="21">
        <v>0</v>
      </c>
      <c r="AC267" s="26">
        <f>((Y267*1000)*(O267/100))/VLOOKUP(E267,'Sq Ft lookup'!$C$11:$D$12,2,0)</f>
        <v>0.34552000395777344</v>
      </c>
      <c r="AD267" s="26">
        <f>(100-J267)/100*X267*1000/VLOOKUP(E267,'Sq Ft lookup'!$C$11:$D$12,2,0)</f>
        <v>1.8859351784192708</v>
      </c>
      <c r="AE267" s="26">
        <f>(100-K267)/100*Y267*1000/VLOOKUP(E267,'Sq Ft lookup'!$C$11:$D$12,2,0)</f>
        <v>1.9001021902321096</v>
      </c>
    </row>
    <row r="268" spans="1:31">
      <c r="A268" t="s">
        <v>2989</v>
      </c>
      <c r="B268" t="s">
        <v>2687</v>
      </c>
      <c r="C268" t="s">
        <v>2589</v>
      </c>
      <c r="D268" t="s">
        <v>2595</v>
      </c>
      <c r="E268" t="s">
        <v>99</v>
      </c>
      <c r="F268">
        <v>2004</v>
      </c>
      <c r="G268" t="s">
        <v>68</v>
      </c>
      <c r="H268" t="s">
        <v>2592</v>
      </c>
      <c r="I268" t="s">
        <v>70</v>
      </c>
      <c r="J268" s="2">
        <v>44.425816394403363</v>
      </c>
      <c r="K268" s="2">
        <v>44.977197059270566</v>
      </c>
      <c r="L268" s="2">
        <v>87.222150698442718</v>
      </c>
      <c r="M268" s="2">
        <v>87.160516578391722</v>
      </c>
      <c r="N268" s="2">
        <v>0</v>
      </c>
      <c r="O268" s="2">
        <v>9.9979193315309729</v>
      </c>
      <c r="P268" s="2">
        <v>0</v>
      </c>
      <c r="Q268" s="2">
        <v>5.8589173802040131</v>
      </c>
      <c r="R268" s="3">
        <v>656695.91968670185</v>
      </c>
      <c r="S268" s="3">
        <v>660278.81183668447</v>
      </c>
      <c r="T268" s="3" t="s">
        <v>41</v>
      </c>
      <c r="U268" s="3" t="s">
        <v>41</v>
      </c>
      <c r="V268" s="3">
        <v>71.313385102710512</v>
      </c>
      <c r="W268" s="3">
        <v>71.657997933619569</v>
      </c>
      <c r="X268" s="3">
        <v>181.89403605218766</v>
      </c>
      <c r="Y268" s="3">
        <v>185.11006942414522</v>
      </c>
      <c r="Z268" s="3">
        <v>162.36331424259009</v>
      </c>
      <c r="AA268" s="3">
        <v>164.46648161701069</v>
      </c>
      <c r="AB268" s="21">
        <v>0</v>
      </c>
      <c r="AC268" s="26">
        <f>((Y268*1000)*(O268/100))/VLOOKUP(E268,'Sq Ft lookup'!$C$11:$D$12,2,0)</f>
        <v>0.34528275029042949</v>
      </c>
      <c r="AD268" s="26">
        <f>(100-J268)/100*X268*1000/VLOOKUP(E268,'Sq Ft lookup'!$C$11:$D$12,2,0)</f>
        <v>1.8859351784192708</v>
      </c>
      <c r="AE268" s="26">
        <f>(100-K268)/100*Y268*1000/VLOOKUP(E268,'Sq Ft lookup'!$C$11:$D$12,2,0)</f>
        <v>1.9002378493040089</v>
      </c>
    </row>
    <row r="269" spans="1:31">
      <c r="A269" t="s">
        <v>2990</v>
      </c>
      <c r="B269" t="s">
        <v>2704</v>
      </c>
      <c r="C269" t="s">
        <v>2589</v>
      </c>
      <c r="D269" t="s">
        <v>2598</v>
      </c>
      <c r="E269" t="s">
        <v>99</v>
      </c>
      <c r="F269">
        <v>2004</v>
      </c>
      <c r="G269" t="s">
        <v>68</v>
      </c>
      <c r="H269" t="s">
        <v>2592</v>
      </c>
      <c r="I269" t="s">
        <v>70</v>
      </c>
      <c r="J269" s="2">
        <v>44.425816394403363</v>
      </c>
      <c r="K269" s="2">
        <v>44.964052740991448</v>
      </c>
      <c r="L269" s="2">
        <v>87.222150698442718</v>
      </c>
      <c r="M269" s="2">
        <v>87.159589047222468</v>
      </c>
      <c r="N269" s="2">
        <v>0</v>
      </c>
      <c r="O269" s="2">
        <v>9.876844814875799</v>
      </c>
      <c r="P269" s="2">
        <v>0</v>
      </c>
      <c r="Q269" s="2">
        <v>5.6690845014602314</v>
      </c>
      <c r="R269" s="3">
        <v>656695.91968670185</v>
      </c>
      <c r="S269" s="3">
        <v>660326.0112299117</v>
      </c>
      <c r="T269" s="3" t="s">
        <v>41</v>
      </c>
      <c r="U269" s="3" t="s">
        <v>41</v>
      </c>
      <c r="V269" s="3">
        <v>71.313385102710512</v>
      </c>
      <c r="W269" s="3">
        <v>71.663174206206818</v>
      </c>
      <c r="X269" s="3">
        <v>181.89403605218766</v>
      </c>
      <c r="Y269" s="3">
        <v>185.10796633822957</v>
      </c>
      <c r="Z269" s="3">
        <v>162.36331424259009</v>
      </c>
      <c r="AA269" s="3">
        <v>164.46257209954439</v>
      </c>
      <c r="AB269" s="21">
        <v>0</v>
      </c>
      <c r="AC269" s="26">
        <f>((Y269*1000)*(O269/100))/VLOOKUP(E269,'Sq Ft lookup'!$C$11:$D$12,2,0)</f>
        <v>0.34109751073133332</v>
      </c>
      <c r="AD269" s="26">
        <f>(100-J269)/100*X269*1000/VLOOKUP(E269,'Sq Ft lookup'!$C$11:$D$12,2,0)</f>
        <v>1.8859351784192708</v>
      </c>
      <c r="AE269" s="26">
        <f>(100-K269)/100*Y269*1000/VLOOKUP(E269,'Sq Ft lookup'!$C$11:$D$12,2,0)</f>
        <v>1.9006702001143907</v>
      </c>
    </row>
    <row r="270" spans="1:31">
      <c r="A270" t="s">
        <v>2991</v>
      </c>
      <c r="B270" t="s">
        <v>2706</v>
      </c>
      <c r="C270" t="s">
        <v>2589</v>
      </c>
      <c r="D270" t="s">
        <v>2601</v>
      </c>
      <c r="E270" t="s">
        <v>99</v>
      </c>
      <c r="F270">
        <v>2004</v>
      </c>
      <c r="G270" t="s">
        <v>68</v>
      </c>
      <c r="H270" t="s">
        <v>2592</v>
      </c>
      <c r="I270" t="s">
        <v>70</v>
      </c>
      <c r="J270" s="2">
        <v>44.425816394403363</v>
      </c>
      <c r="K270" s="2">
        <v>44.929266075155404</v>
      </c>
      <c r="L270" s="2">
        <v>87.222150698442718</v>
      </c>
      <c r="M270" s="2">
        <v>87.158230083079516</v>
      </c>
      <c r="N270" s="2">
        <v>0</v>
      </c>
      <c r="O270" s="2">
        <v>9.4891234646708416</v>
      </c>
      <c r="P270" s="2">
        <v>0</v>
      </c>
      <c r="Q270" s="2">
        <v>5.3559613167026559</v>
      </c>
      <c r="R270" s="3">
        <v>656695.91968670185</v>
      </c>
      <c r="S270" s="3">
        <v>660391.61622748524</v>
      </c>
      <c r="T270" s="3" t="s">
        <v>41</v>
      </c>
      <c r="U270" s="3" t="s">
        <v>41</v>
      </c>
      <c r="V270" s="3">
        <v>71.313385102710512</v>
      </c>
      <c r="W270" s="3">
        <v>71.670754246207821</v>
      </c>
      <c r="X270" s="3">
        <v>181.89403605218766</v>
      </c>
      <c r="Y270" s="3">
        <v>185.09522912400652</v>
      </c>
      <c r="Z270" s="3">
        <v>162.36331424259009</v>
      </c>
      <c r="AA270" s="3">
        <v>164.44735104586564</v>
      </c>
      <c r="AB270" s="21">
        <v>0</v>
      </c>
      <c r="AC270" s="26">
        <f>((Y270*1000)*(O270/100))/VLOOKUP(E270,'Sq Ft lookup'!$C$11:$D$12,2,0)</f>
        <v>0.32768497796254403</v>
      </c>
      <c r="AD270" s="26">
        <f>(100-J270)/100*X270*1000/VLOOKUP(E270,'Sq Ft lookup'!$C$11:$D$12,2,0)</f>
        <v>1.8859351784192708</v>
      </c>
      <c r="AE270" s="26">
        <f>(100-K270)/100*Y270*1000/VLOOKUP(E270,'Sq Ft lookup'!$C$11:$D$12,2,0)</f>
        <v>1.9017406928817742</v>
      </c>
    </row>
    <row r="271" spans="1:31">
      <c r="A271" t="s">
        <v>2992</v>
      </c>
      <c r="B271" t="s">
        <v>2708</v>
      </c>
      <c r="C271" t="s">
        <v>2589</v>
      </c>
      <c r="D271" t="s">
        <v>2604</v>
      </c>
      <c r="E271" t="s">
        <v>99</v>
      </c>
      <c r="F271">
        <v>2004</v>
      </c>
      <c r="G271" t="s">
        <v>68</v>
      </c>
      <c r="H271" t="s">
        <v>2592</v>
      </c>
      <c r="I271" t="s">
        <v>70</v>
      </c>
      <c r="J271" s="2">
        <v>44.425816394403363</v>
      </c>
      <c r="K271" s="2">
        <v>44.839652486449729</v>
      </c>
      <c r="L271" s="2">
        <v>87.222150698442718</v>
      </c>
      <c r="M271" s="2">
        <v>87.153555674087315</v>
      </c>
      <c r="N271" s="2">
        <v>0</v>
      </c>
      <c r="O271" s="2">
        <v>8.3617252120566192</v>
      </c>
      <c r="P271" s="2">
        <v>0</v>
      </c>
      <c r="Q271" s="2">
        <v>4.7874243820079734</v>
      </c>
      <c r="R271" s="3">
        <v>656695.91968670185</v>
      </c>
      <c r="S271" s="3">
        <v>660631.2326714485</v>
      </c>
      <c r="T271" s="3" t="s">
        <v>41</v>
      </c>
      <c r="U271" s="3" t="s">
        <v>41</v>
      </c>
      <c r="V271" s="3">
        <v>71.313385102710512</v>
      </c>
      <c r="W271" s="3">
        <v>71.696830072113471</v>
      </c>
      <c r="X271" s="3">
        <v>181.89403605218766</v>
      </c>
      <c r="Y271" s="3">
        <v>185.06307236998555</v>
      </c>
      <c r="Z271" s="3">
        <v>162.36331424259009</v>
      </c>
      <c r="AA271" s="3">
        <v>164.40148498744196</v>
      </c>
      <c r="AB271" s="21">
        <v>0</v>
      </c>
      <c r="AC271" s="26">
        <f>((Y271*1000)*(O271/100))/VLOOKUP(E271,'Sq Ft lookup'!$C$11:$D$12,2,0)</f>
        <v>0.28870271605536696</v>
      </c>
      <c r="AD271" s="26">
        <f>(100-J271)/100*X271*1000/VLOOKUP(E271,'Sq Ft lookup'!$C$11:$D$12,2,0)</f>
        <v>1.8859351784192708</v>
      </c>
      <c r="AE271" s="26">
        <f>(100-K271)/100*Y271*1000/VLOOKUP(E271,'Sq Ft lookup'!$C$11:$D$12,2,0)</f>
        <v>1.9045043626592733</v>
      </c>
    </row>
    <row r="272" spans="1:31">
      <c r="A272" t="s">
        <v>2993</v>
      </c>
      <c r="B272" t="s">
        <v>2710</v>
      </c>
      <c r="C272" t="s">
        <v>2589</v>
      </c>
      <c r="D272" t="s">
        <v>2607</v>
      </c>
      <c r="E272" t="s">
        <v>99</v>
      </c>
      <c r="F272">
        <v>2004</v>
      </c>
      <c r="G272" t="s">
        <v>68</v>
      </c>
      <c r="H272" t="s">
        <v>2592</v>
      </c>
      <c r="I272" t="s">
        <v>70</v>
      </c>
      <c r="J272" s="2">
        <v>44.425816394403363</v>
      </c>
      <c r="K272" s="2">
        <v>45.568662576511542</v>
      </c>
      <c r="L272" s="2">
        <v>87.222150698442718</v>
      </c>
      <c r="M272" s="2">
        <v>87.276733719622214</v>
      </c>
      <c r="N272" s="2">
        <v>0</v>
      </c>
      <c r="O272" s="2">
        <v>10.613076137641537</v>
      </c>
      <c r="P272" s="2">
        <v>0</v>
      </c>
      <c r="Q272" s="2">
        <v>5.9696102889866021</v>
      </c>
      <c r="R272" s="3">
        <v>656695.91968670185</v>
      </c>
      <c r="S272" s="3">
        <v>653816.2219524344</v>
      </c>
      <c r="T272" s="3" t="s">
        <v>41</v>
      </c>
      <c r="U272" s="3" t="s">
        <v>41</v>
      </c>
      <c r="V272" s="3">
        <v>71.313385102710512</v>
      </c>
      <c r="W272" s="3">
        <v>71.008750501497616</v>
      </c>
      <c r="X272" s="3">
        <v>181.89403605218766</v>
      </c>
      <c r="Y272" s="3">
        <v>180.42528393094852</v>
      </c>
      <c r="Z272" s="3">
        <v>162.36331424259009</v>
      </c>
      <c r="AA272" s="3">
        <v>151.19993542750211</v>
      </c>
      <c r="AB272" s="21">
        <v>0</v>
      </c>
      <c r="AC272" s="26">
        <f>((Y272*1000)*(O272/100))/VLOOKUP(E272,'Sq Ft lookup'!$C$11:$D$12,2,0)</f>
        <v>0.35725135737215463</v>
      </c>
      <c r="AD272" s="26">
        <f>(100-J272)/100*X272*1000/VLOOKUP(E272,'Sq Ft lookup'!$C$11:$D$12,2,0)</f>
        <v>1.8859351784192708</v>
      </c>
      <c r="AE272" s="26">
        <f>(100-K272)/100*Y272*1000/VLOOKUP(E272,'Sq Ft lookup'!$C$11:$D$12,2,0)</f>
        <v>1.8322368487638374</v>
      </c>
    </row>
    <row r="273" spans="1:31">
      <c r="A273" t="s">
        <v>2994</v>
      </c>
      <c r="B273" t="s">
        <v>2712</v>
      </c>
      <c r="C273" t="s">
        <v>2589</v>
      </c>
      <c r="D273" t="s">
        <v>2610</v>
      </c>
      <c r="E273" t="s">
        <v>99</v>
      </c>
      <c r="F273">
        <v>2004</v>
      </c>
      <c r="G273" t="s">
        <v>68</v>
      </c>
      <c r="H273" t="s">
        <v>2592</v>
      </c>
      <c r="I273" t="s">
        <v>70</v>
      </c>
      <c r="J273" s="2">
        <v>44.425816394403363</v>
      </c>
      <c r="K273" s="2">
        <v>45.403534406672051</v>
      </c>
      <c r="L273" s="2">
        <v>87.222150698442718</v>
      </c>
      <c r="M273" s="2">
        <v>87.268125134957415</v>
      </c>
      <c r="N273" s="2">
        <v>0</v>
      </c>
      <c r="O273" s="2">
        <v>8.1070694597017212</v>
      </c>
      <c r="P273" s="2">
        <v>0</v>
      </c>
      <c r="Q273" s="2">
        <v>4.6552536167253518</v>
      </c>
      <c r="R273" s="3">
        <v>656695.91968670185</v>
      </c>
      <c r="S273" s="3">
        <v>654251.65973271604</v>
      </c>
      <c r="T273" s="3" t="s">
        <v>41</v>
      </c>
      <c r="U273" s="3" t="s">
        <v>41</v>
      </c>
      <c r="V273" s="3">
        <v>71.313385102710512</v>
      </c>
      <c r="W273" s="3">
        <v>71.056792985983748</v>
      </c>
      <c r="X273" s="3">
        <v>181.89403605218766</v>
      </c>
      <c r="Y273" s="3">
        <v>180.42694295224695</v>
      </c>
      <c r="Z273" s="3">
        <v>162.36331424259009</v>
      </c>
      <c r="AA273" s="3">
        <v>152.76447913820567</v>
      </c>
      <c r="AB273" s="21">
        <v>0</v>
      </c>
      <c r="AC273" s="26">
        <f>((Y273*1000)*(O273/100))/VLOOKUP(E273,'Sq Ft lookup'!$C$11:$D$12,2,0)</f>
        <v>0.27289808934990784</v>
      </c>
      <c r="AD273" s="26">
        <f>(100-J273)/100*X273*1000/VLOOKUP(E273,'Sq Ft lookup'!$C$11:$D$12,2,0)</f>
        <v>1.8859351784192708</v>
      </c>
      <c r="AE273" s="26">
        <f>(100-K273)/100*Y273*1000/VLOOKUP(E273,'Sq Ft lookup'!$C$11:$D$12,2,0)</f>
        <v>1.8378121983212117</v>
      </c>
    </row>
    <row r="274" spans="1:31">
      <c r="A274" t="s">
        <v>2995</v>
      </c>
      <c r="B274" t="s">
        <v>2969</v>
      </c>
      <c r="C274" t="s">
        <v>2589</v>
      </c>
      <c r="D274" t="s">
        <v>2590</v>
      </c>
      <c r="E274" t="s">
        <v>99</v>
      </c>
      <c r="F274">
        <v>2004</v>
      </c>
      <c r="G274" t="s">
        <v>2612</v>
      </c>
      <c r="H274" t="s">
        <v>2592</v>
      </c>
      <c r="I274" t="s">
        <v>63</v>
      </c>
      <c r="J274" s="2">
        <v>42.691942031748084</v>
      </c>
      <c r="K274" s="2">
        <v>46.900495072727125</v>
      </c>
      <c r="L274" s="2">
        <v>89.082634061983512</v>
      </c>
      <c r="M274" s="2">
        <v>89.0225900112587</v>
      </c>
      <c r="N274" s="2">
        <v>0</v>
      </c>
      <c r="O274" s="2">
        <v>20.298172127778514</v>
      </c>
      <c r="P274" s="2">
        <v>0</v>
      </c>
      <c r="Q274" s="2">
        <v>11.730152845711105</v>
      </c>
      <c r="R274" s="3">
        <v>669178.57029175991</v>
      </c>
      <c r="S274" s="3">
        <v>674083.83966156491</v>
      </c>
      <c r="T274" s="3" t="s">
        <v>41</v>
      </c>
      <c r="U274" s="3" t="s">
        <v>41</v>
      </c>
      <c r="V274" s="3">
        <v>72.382563167397322</v>
      </c>
      <c r="W274" s="3">
        <v>72.871997265434516</v>
      </c>
      <c r="X274" s="3">
        <v>216.09329626796426</v>
      </c>
      <c r="Y274" s="3">
        <v>239.6711177046158</v>
      </c>
      <c r="Z274" s="3">
        <v>206.52028360872237</v>
      </c>
      <c r="AA274" s="3">
        <v>224.11808662773402</v>
      </c>
      <c r="AB274" s="21">
        <v>0</v>
      </c>
      <c r="AC274" s="26">
        <f>((Y274*1000)*(O274/100))/VLOOKUP(E274,'Sq Ft lookup'!$C$11:$D$12,2,0)</f>
        <v>0.90762791067637227</v>
      </c>
      <c r="AD274" s="26">
        <f>(100-J274)/100*X274*1000/VLOOKUP(E274,'Sq Ft lookup'!$C$11:$D$12,2,0)</f>
        <v>2.3104267069170019</v>
      </c>
      <c r="AE274" s="26">
        <f>(100-K274)/100*Y274*1000/VLOOKUP(E274,'Sq Ft lookup'!$C$11:$D$12,2,0)</f>
        <v>2.3743316596047097</v>
      </c>
    </row>
    <row r="275" spans="1:31">
      <c r="A275" t="s">
        <v>2996</v>
      </c>
      <c r="B275" t="s">
        <v>2971</v>
      </c>
      <c r="C275" t="s">
        <v>2589</v>
      </c>
      <c r="D275" t="s">
        <v>2595</v>
      </c>
      <c r="E275" t="s">
        <v>99</v>
      </c>
      <c r="F275">
        <v>2004</v>
      </c>
      <c r="G275" t="s">
        <v>2612</v>
      </c>
      <c r="H275" t="s">
        <v>2592</v>
      </c>
      <c r="I275" t="s">
        <v>63</v>
      </c>
      <c r="J275" s="2">
        <v>42.691942031748084</v>
      </c>
      <c r="K275" s="2">
        <v>46.847913784023021</v>
      </c>
      <c r="L275" s="2">
        <v>89.082634061983512</v>
      </c>
      <c r="M275" s="2">
        <v>89.021574304273642</v>
      </c>
      <c r="N275" s="2">
        <v>0</v>
      </c>
      <c r="O275" s="2">
        <v>20.019271272414841</v>
      </c>
      <c r="P275" s="2">
        <v>0</v>
      </c>
      <c r="Q275" s="2">
        <v>11.424955833508371</v>
      </c>
      <c r="R275" s="3">
        <v>669178.57029175991</v>
      </c>
      <c r="S275" s="3">
        <v>674154.91596303298</v>
      </c>
      <c r="T275" s="3" t="s">
        <v>41</v>
      </c>
      <c r="U275" s="3" t="s">
        <v>41</v>
      </c>
      <c r="V275" s="3">
        <v>72.382563167397322</v>
      </c>
      <c r="W275" s="3">
        <v>72.87853829483106</v>
      </c>
      <c r="X275" s="3">
        <v>216.09329626796426</v>
      </c>
      <c r="Y275" s="3">
        <v>239.74146429417118</v>
      </c>
      <c r="Z275" s="3">
        <v>206.52028360872237</v>
      </c>
      <c r="AA275" s="3">
        <v>224.12155222061924</v>
      </c>
      <c r="AB275" s="21">
        <v>0</v>
      </c>
      <c r="AC275" s="26">
        <f>((Y275*1000)*(O275/100))/VLOOKUP(E275,'Sq Ft lookup'!$C$11:$D$12,2,0)</f>
        <v>0.89541966584906152</v>
      </c>
      <c r="AD275" s="26">
        <f>(100-J275)/100*X275*1000/VLOOKUP(E275,'Sq Ft lookup'!$C$11:$D$12,2,0)</f>
        <v>2.3104267069170019</v>
      </c>
      <c r="AE275" s="26">
        <f>(100-K275)/100*Y275*1000/VLOOKUP(E275,'Sq Ft lookup'!$C$11:$D$12,2,0)</f>
        <v>2.3773804066620059</v>
      </c>
    </row>
    <row r="276" spans="1:31">
      <c r="A276" t="s">
        <v>2997</v>
      </c>
      <c r="B276" t="s">
        <v>2973</v>
      </c>
      <c r="C276" t="s">
        <v>35</v>
      </c>
      <c r="D276" t="s">
        <v>2598</v>
      </c>
      <c r="E276" t="s">
        <v>99</v>
      </c>
      <c r="F276">
        <v>2004</v>
      </c>
      <c r="G276" t="s">
        <v>2612</v>
      </c>
      <c r="H276" t="s">
        <v>2592</v>
      </c>
      <c r="I276" t="s">
        <v>63</v>
      </c>
      <c r="J276" s="2">
        <v>42.691942031748084</v>
      </c>
      <c r="K276" s="2">
        <v>46.742765176241988</v>
      </c>
      <c r="L276" s="2">
        <v>89.082634061983512</v>
      </c>
      <c r="M276" s="2">
        <v>89.019485829764989</v>
      </c>
      <c r="N276" s="2">
        <v>0</v>
      </c>
      <c r="O276" s="2">
        <v>19.213226857555561</v>
      </c>
      <c r="P276" s="2">
        <v>0</v>
      </c>
      <c r="Q276" s="2">
        <v>10.900603656881241</v>
      </c>
      <c r="R276" s="3">
        <v>669178.57029175991</v>
      </c>
      <c r="S276" s="3">
        <v>674283.45985514938</v>
      </c>
      <c r="T276" s="3" t="s">
        <v>41</v>
      </c>
      <c r="U276" s="3" t="s">
        <v>41</v>
      </c>
      <c r="V276" s="3">
        <v>72.382563167397322</v>
      </c>
      <c r="W276" s="3">
        <v>72.890629853307203</v>
      </c>
      <c r="X276" s="3">
        <v>216.09329626796426</v>
      </c>
      <c r="Y276" s="3">
        <v>239.5877574709165</v>
      </c>
      <c r="Z276" s="3">
        <v>206.52028360872237</v>
      </c>
      <c r="AA276" s="3">
        <v>223.87615671767131</v>
      </c>
      <c r="AB276" s="21">
        <v>0</v>
      </c>
      <c r="AC276" s="26">
        <f>((Y276*1000)*(O276/100))/VLOOKUP(E276,'Sq Ft lookup'!$C$11:$D$12,2,0)</f>
        <v>0.85881603294435094</v>
      </c>
      <c r="AD276" s="26">
        <f>(100-J276)/100*X276*1000/VLOOKUP(E276,'Sq Ft lookup'!$C$11:$D$12,2,0)</f>
        <v>2.3104267069170019</v>
      </c>
      <c r="AE276" s="26">
        <f>(100-K276)/100*Y276*1000/VLOOKUP(E276,'Sq Ft lookup'!$C$11:$D$12,2,0)</f>
        <v>2.3805562426354818</v>
      </c>
    </row>
    <row r="277" spans="1:31">
      <c r="A277" t="s">
        <v>2998</v>
      </c>
      <c r="B277" t="s">
        <v>2975</v>
      </c>
      <c r="C277" t="s">
        <v>35</v>
      </c>
      <c r="D277" t="s">
        <v>2601</v>
      </c>
      <c r="E277" t="s">
        <v>99</v>
      </c>
      <c r="F277">
        <v>2004</v>
      </c>
      <c r="G277" t="s">
        <v>2612</v>
      </c>
      <c r="H277" t="s">
        <v>2592</v>
      </c>
      <c r="I277" t="s">
        <v>63</v>
      </c>
      <c r="J277" s="2">
        <v>42.691942031748084</v>
      </c>
      <c r="K277" s="2">
        <v>46.540449564460985</v>
      </c>
      <c r="L277" s="2">
        <v>89.082634061983512</v>
      </c>
      <c r="M277" s="2">
        <v>89.01484844016035</v>
      </c>
      <c r="N277" s="2">
        <v>0</v>
      </c>
      <c r="O277" s="2">
        <v>17.511903543714226</v>
      </c>
      <c r="P277" s="2">
        <v>0</v>
      </c>
      <c r="Q277" s="2">
        <v>10.094505672091863</v>
      </c>
      <c r="R277" s="3">
        <v>669178.57029175991</v>
      </c>
      <c r="S277" s="3">
        <v>674560.540888116</v>
      </c>
      <c r="T277" s="3" t="s">
        <v>41</v>
      </c>
      <c r="U277" s="3" t="s">
        <v>41</v>
      </c>
      <c r="V277" s="3">
        <v>72.382563167397322</v>
      </c>
      <c r="W277" s="3">
        <v>72.917470997446387</v>
      </c>
      <c r="X277" s="3">
        <v>216.09329626796426</v>
      </c>
      <c r="Y277" s="3">
        <v>239.16413690578369</v>
      </c>
      <c r="Z277" s="3">
        <v>206.52028360872237</v>
      </c>
      <c r="AA277" s="3">
        <v>223.65441591480575</v>
      </c>
      <c r="AB277" s="21">
        <v>0</v>
      </c>
      <c r="AC277" s="26">
        <f>((Y277*1000)*(O277/100))/VLOOKUP(E277,'Sq Ft lookup'!$C$11:$D$12,2,0)</f>
        <v>0.78138419712868434</v>
      </c>
      <c r="AD277" s="26">
        <f>(100-J277)/100*X277*1000/VLOOKUP(E277,'Sq Ft lookup'!$C$11:$D$12,2,0)</f>
        <v>2.3104267069170019</v>
      </c>
      <c r="AE277" s="26">
        <f>(100-K277)/100*Y277*1000/VLOOKUP(E277,'Sq Ft lookup'!$C$11:$D$12,2,0)</f>
        <v>2.3853744849415861</v>
      </c>
    </row>
    <row r="278" spans="1:31">
      <c r="A278" t="s">
        <v>2999</v>
      </c>
      <c r="B278" t="s">
        <v>2977</v>
      </c>
      <c r="C278" t="s">
        <v>35</v>
      </c>
      <c r="D278" t="s">
        <v>2604</v>
      </c>
      <c r="E278" t="s">
        <v>99</v>
      </c>
      <c r="F278">
        <v>2004</v>
      </c>
      <c r="G278" t="s">
        <v>2612</v>
      </c>
      <c r="H278" t="s">
        <v>2592</v>
      </c>
      <c r="I278" t="s">
        <v>63</v>
      </c>
      <c r="J278" s="2">
        <v>42.691942031748084</v>
      </c>
      <c r="K278" s="2">
        <v>46.0234105052754</v>
      </c>
      <c r="L278" s="2">
        <v>89.082634061983512</v>
      </c>
      <c r="M278" s="2">
        <v>89.00343053968345</v>
      </c>
      <c r="N278" s="2">
        <v>0</v>
      </c>
      <c r="O278" s="2">
        <v>14.681193123239101</v>
      </c>
      <c r="P278" s="2">
        <v>0</v>
      </c>
      <c r="Q278" s="2">
        <v>8.6155196436542649</v>
      </c>
      <c r="R278" s="3">
        <v>669178.57029175991</v>
      </c>
      <c r="S278" s="3">
        <v>675262.62088823086</v>
      </c>
      <c r="T278" s="3" t="s">
        <v>41</v>
      </c>
      <c r="U278" s="3" t="s">
        <v>41</v>
      </c>
      <c r="V278" s="3">
        <v>72.382563167397322</v>
      </c>
      <c r="W278" s="3">
        <v>72.984647695916692</v>
      </c>
      <c r="X278" s="3">
        <v>216.09329626796426</v>
      </c>
      <c r="Y278" s="3">
        <v>238.03963183204422</v>
      </c>
      <c r="Z278" s="3">
        <v>206.52028360872237</v>
      </c>
      <c r="AA278" s="3">
        <v>222.87406157367727</v>
      </c>
      <c r="AB278" s="21">
        <v>0</v>
      </c>
      <c r="AC278" s="26">
        <f>((Y278*1000)*(O278/100))/VLOOKUP(E278,'Sq Ft lookup'!$C$11:$D$12,2,0)</f>
        <v>0.65199735184906238</v>
      </c>
      <c r="AD278" s="26">
        <f>(100-J278)/100*X278*1000/VLOOKUP(E278,'Sq Ft lookup'!$C$11:$D$12,2,0)</f>
        <v>2.3104267069170019</v>
      </c>
      <c r="AE278" s="26">
        <f>(100-K278)/100*Y278*1000/VLOOKUP(E278,'Sq Ft lookup'!$C$11:$D$12,2,0)</f>
        <v>2.3971208005361251</v>
      </c>
    </row>
    <row r="279" spans="1:31">
      <c r="A279" t="s">
        <v>3000</v>
      </c>
      <c r="B279" t="s">
        <v>2979</v>
      </c>
      <c r="C279" t="s">
        <v>35</v>
      </c>
      <c r="D279" t="s">
        <v>2784</v>
      </c>
      <c r="E279" t="s">
        <v>99</v>
      </c>
      <c r="F279">
        <v>2004</v>
      </c>
      <c r="G279" t="s">
        <v>2612</v>
      </c>
      <c r="H279" t="s">
        <v>2592</v>
      </c>
      <c r="I279" t="s">
        <v>63</v>
      </c>
      <c r="J279" s="2">
        <v>42.691942031748084</v>
      </c>
      <c r="K279" s="2">
        <v>47.46808312746218</v>
      </c>
      <c r="L279" s="2">
        <v>89.082634061983512</v>
      </c>
      <c r="M279" s="2">
        <v>89.221232354894056</v>
      </c>
      <c r="N279" s="2">
        <v>0</v>
      </c>
      <c r="O279" s="2">
        <v>22.845182119938865</v>
      </c>
      <c r="P279" s="2">
        <v>0</v>
      </c>
      <c r="Q279" s="2">
        <v>12.352678058457618</v>
      </c>
      <c r="R279" s="3">
        <v>669178.57029175991</v>
      </c>
      <c r="S279" s="3">
        <v>659928.12289540458</v>
      </c>
      <c r="T279" s="3" t="s">
        <v>41</v>
      </c>
      <c r="U279" s="3" t="s">
        <v>41</v>
      </c>
      <c r="V279" s="3">
        <v>72.382563167397322</v>
      </c>
      <c r="W279" s="3">
        <v>71.462837237312669</v>
      </c>
      <c r="X279" s="3">
        <v>216.09329626796426</v>
      </c>
      <c r="Y279" s="3">
        <v>206.94586376379274</v>
      </c>
      <c r="Z279" s="3">
        <v>206.52028360872237</v>
      </c>
      <c r="AA279" s="3">
        <v>195.39060001721433</v>
      </c>
      <c r="AB279" s="21">
        <v>0</v>
      </c>
      <c r="AC279" s="26">
        <f>((Y279*1000)*(O279/100))/VLOOKUP(E279,'Sq Ft lookup'!$C$11:$D$12,2,0)</f>
        <v>0.8820365572111758</v>
      </c>
      <c r="AD279" s="26">
        <f>(100-J279)/100*X279*1000/VLOOKUP(E279,'Sq Ft lookup'!$C$11:$D$12,2,0)</f>
        <v>2.3104267069170019</v>
      </c>
      <c r="AE279" s="26">
        <f>(100-K279)/100*Y279*1000/VLOOKUP(E279,'Sq Ft lookup'!$C$11:$D$12,2,0)</f>
        <v>2.0282206926035631</v>
      </c>
    </row>
    <row r="280" spans="1:31">
      <c r="A280" t="s">
        <v>3001</v>
      </c>
      <c r="B280" t="s">
        <v>2981</v>
      </c>
      <c r="C280" t="s">
        <v>35</v>
      </c>
      <c r="D280" t="s">
        <v>2787</v>
      </c>
      <c r="E280" t="s">
        <v>99</v>
      </c>
      <c r="F280">
        <v>2004</v>
      </c>
      <c r="G280" t="s">
        <v>2612</v>
      </c>
      <c r="H280" t="s">
        <v>2592</v>
      </c>
      <c r="I280" t="s">
        <v>63</v>
      </c>
      <c r="J280" s="2">
        <v>42.691942031748084</v>
      </c>
      <c r="K280" s="2">
        <v>47.391307227480951</v>
      </c>
      <c r="L280" s="2">
        <v>89.082634061983512</v>
      </c>
      <c r="M280" s="2">
        <v>89.219672928518548</v>
      </c>
      <c r="N280" s="2">
        <v>0</v>
      </c>
      <c r="O280" s="2">
        <v>22.191434400959658</v>
      </c>
      <c r="P280" s="2">
        <v>0</v>
      </c>
      <c r="Q280" s="2">
        <v>11.78745490430591</v>
      </c>
      <c r="R280" s="3">
        <v>669178.57029175991</v>
      </c>
      <c r="S280" s="3">
        <v>660032.31268882309</v>
      </c>
      <c r="T280" s="3" t="s">
        <v>41</v>
      </c>
      <c r="U280" s="3" t="s">
        <v>41</v>
      </c>
      <c r="V280" s="3">
        <v>72.382563167397322</v>
      </c>
      <c r="W280" s="3">
        <v>71.473176177433274</v>
      </c>
      <c r="X280" s="3">
        <v>216.09329626796426</v>
      </c>
      <c r="Y280" s="3">
        <v>206.84774296533016</v>
      </c>
      <c r="Z280" s="3">
        <v>206.52028360872237</v>
      </c>
      <c r="AA280" s="3">
        <v>195.27493144532349</v>
      </c>
      <c r="AB280" s="21">
        <v>0</v>
      </c>
      <c r="AC280" s="26">
        <f>((Y280*1000)*(O280/100))/VLOOKUP(E280,'Sq Ft lookup'!$C$11:$D$12,2,0)</f>
        <v>0.8563895744406137</v>
      </c>
      <c r="AD280" s="26">
        <f>(100-J280)/100*X280*1000/VLOOKUP(E280,'Sq Ft lookup'!$C$11:$D$12,2,0)</f>
        <v>2.3104267069170019</v>
      </c>
      <c r="AE280" s="26">
        <f>(100-K280)/100*Y280*1000/VLOOKUP(E280,'Sq Ft lookup'!$C$11:$D$12,2,0)</f>
        <v>2.0302218955880678</v>
      </c>
    </row>
    <row r="281" spans="1:31">
      <c r="A281" t="s">
        <v>3002</v>
      </c>
      <c r="B281" t="s">
        <v>2983</v>
      </c>
      <c r="C281" t="s">
        <v>35</v>
      </c>
      <c r="D281" t="s">
        <v>2607</v>
      </c>
      <c r="E281" t="s">
        <v>99</v>
      </c>
      <c r="F281">
        <v>2004</v>
      </c>
      <c r="G281" t="s">
        <v>2612</v>
      </c>
      <c r="H281" t="s">
        <v>2592</v>
      </c>
      <c r="I281" t="s">
        <v>63</v>
      </c>
      <c r="J281" s="2">
        <v>42.691942031748084</v>
      </c>
      <c r="K281" s="2">
        <v>47.228335210012673</v>
      </c>
      <c r="L281" s="2">
        <v>89.082634061983512</v>
      </c>
      <c r="M281" s="2">
        <v>89.216812929339312</v>
      </c>
      <c r="N281" s="2">
        <v>0</v>
      </c>
      <c r="O281" s="2">
        <v>20.521401722013021</v>
      </c>
      <c r="P281" s="2">
        <v>0</v>
      </c>
      <c r="Q281" s="2">
        <v>10.984882198833644</v>
      </c>
      <c r="R281" s="3">
        <v>669178.57029175991</v>
      </c>
      <c r="S281" s="3">
        <v>660230.35771915666</v>
      </c>
      <c r="T281" s="3" t="s">
        <v>41</v>
      </c>
      <c r="U281" s="3" t="s">
        <v>41</v>
      </c>
      <c r="V281" s="3">
        <v>72.382563167397322</v>
      </c>
      <c r="W281" s="3">
        <v>71.492137867913272</v>
      </c>
      <c r="X281" s="3">
        <v>216.09329626796426</v>
      </c>
      <c r="Y281" s="3">
        <v>206.66295602963402</v>
      </c>
      <c r="Z281" s="3">
        <v>206.52028360872237</v>
      </c>
      <c r="AA281" s="3">
        <v>195.10028186635026</v>
      </c>
      <c r="AB281" s="21">
        <v>0</v>
      </c>
      <c r="AC281" s="26">
        <f>((Y281*1000)*(O281/100))/VLOOKUP(E281,'Sq Ft lookup'!$C$11:$D$12,2,0)</f>
        <v>0.79123386972814058</v>
      </c>
      <c r="AD281" s="26">
        <f>(100-J281)/100*X281*1000/VLOOKUP(E281,'Sq Ft lookup'!$C$11:$D$12,2,0)</f>
        <v>2.3104267069170019</v>
      </c>
      <c r="AE281" s="26">
        <f>(100-K281)/100*Y281*1000/VLOOKUP(E281,'Sq Ft lookup'!$C$11:$D$12,2,0)</f>
        <v>2.0346918358402495</v>
      </c>
    </row>
    <row r="282" spans="1:31">
      <c r="A282" t="s">
        <v>3003</v>
      </c>
      <c r="B282" t="s">
        <v>2985</v>
      </c>
      <c r="C282" t="s">
        <v>35</v>
      </c>
      <c r="D282" t="s">
        <v>2792</v>
      </c>
      <c r="E282" t="s">
        <v>99</v>
      </c>
      <c r="F282">
        <v>2004</v>
      </c>
      <c r="G282" t="s">
        <v>2612</v>
      </c>
      <c r="H282" t="s">
        <v>2592</v>
      </c>
      <c r="I282" t="s">
        <v>63</v>
      </c>
      <c r="J282" s="2">
        <v>42.691942031748084</v>
      </c>
      <c r="K282" s="2">
        <v>46.876624316000594</v>
      </c>
      <c r="L282" s="2">
        <v>89.082634061983512</v>
      </c>
      <c r="M282" s="2">
        <v>89.209459498866977</v>
      </c>
      <c r="N282" s="2">
        <v>0</v>
      </c>
      <c r="O282" s="2">
        <v>17.732402670057585</v>
      </c>
      <c r="P282" s="2">
        <v>0</v>
      </c>
      <c r="Q282" s="2">
        <v>9.7662317639380287</v>
      </c>
      <c r="R282" s="3">
        <v>669178.57029175991</v>
      </c>
      <c r="S282" s="3">
        <v>660753.98411402304</v>
      </c>
      <c r="T282" s="3" t="s">
        <v>41</v>
      </c>
      <c r="U282" s="3" t="s">
        <v>41</v>
      </c>
      <c r="V282" s="3">
        <v>72.382563167397322</v>
      </c>
      <c r="W282" s="3">
        <v>71.540890844346549</v>
      </c>
      <c r="X282" s="3">
        <v>216.09329626796426</v>
      </c>
      <c r="Y282" s="3">
        <v>206.17977399568295</v>
      </c>
      <c r="Z282" s="3">
        <v>206.52028360872237</v>
      </c>
      <c r="AA282" s="3">
        <v>194.6712834047774</v>
      </c>
      <c r="AB282" s="21">
        <v>0</v>
      </c>
      <c r="AC282" s="26">
        <f>((Y282*1000)*(O282/100))/VLOOKUP(E282,'Sq Ft lookup'!$C$11:$D$12,2,0)</f>
        <v>0.68210126397629056</v>
      </c>
      <c r="AD282" s="26">
        <f>(100-J282)/100*X282*1000/VLOOKUP(E282,'Sq Ft lookup'!$C$11:$D$12,2,0)</f>
        <v>2.3104267069170019</v>
      </c>
      <c r="AE282" s="26">
        <f>(100-K282)/100*Y282*1000/VLOOKUP(E282,'Sq Ft lookup'!$C$11:$D$12,2,0)</f>
        <v>2.0434637299281264</v>
      </c>
    </row>
    <row r="283" spans="1:31">
      <c r="A283" t="s">
        <v>3004</v>
      </c>
      <c r="B283" t="s">
        <v>2987</v>
      </c>
      <c r="C283" t="s">
        <v>35</v>
      </c>
      <c r="D283" t="s">
        <v>2610</v>
      </c>
      <c r="E283" t="s">
        <v>99</v>
      </c>
      <c r="F283">
        <v>2004</v>
      </c>
      <c r="G283" t="s">
        <v>2612</v>
      </c>
      <c r="H283" t="s">
        <v>2592</v>
      </c>
      <c r="I283" t="s">
        <v>63</v>
      </c>
      <c r="J283" s="2">
        <v>42.691942031748084</v>
      </c>
      <c r="K283" s="2">
        <v>46.056836485536401</v>
      </c>
      <c r="L283" s="2">
        <v>89.082634061983512</v>
      </c>
      <c r="M283" s="2">
        <v>89.191310584701199</v>
      </c>
      <c r="N283" s="2">
        <v>0</v>
      </c>
      <c r="O283" s="2">
        <v>13.036701203492552</v>
      </c>
      <c r="P283" s="2">
        <v>0</v>
      </c>
      <c r="Q283" s="2">
        <v>7.2980516798075215</v>
      </c>
      <c r="R283" s="3">
        <v>669178.57029175991</v>
      </c>
      <c r="S283" s="3">
        <v>662004.33298191882</v>
      </c>
      <c r="T283" s="3" t="s">
        <v>41</v>
      </c>
      <c r="U283" s="3" t="s">
        <v>41</v>
      </c>
      <c r="V283" s="3">
        <v>72.382563167397322</v>
      </c>
      <c r="W283" s="3">
        <v>71.661217484809526</v>
      </c>
      <c r="X283" s="3">
        <v>216.09329626796426</v>
      </c>
      <c r="Y283" s="3">
        <v>205.18275950517508</v>
      </c>
      <c r="Z283" s="3">
        <v>206.52028360872237</v>
      </c>
      <c r="AA283" s="3">
        <v>194.0003014484758</v>
      </c>
      <c r="AB283" s="21">
        <v>0</v>
      </c>
      <c r="AC283" s="26">
        <f>((Y283*1000)*(O283/100))/VLOOKUP(E283,'Sq Ft lookup'!$C$11:$D$12,2,0)</f>
        <v>0.49904968801810423</v>
      </c>
      <c r="AD283" s="26">
        <f>(100-J283)/100*X283*1000/VLOOKUP(E283,'Sq Ft lookup'!$C$11:$D$12,2,0)</f>
        <v>2.3104267069170019</v>
      </c>
      <c r="AE283" s="26">
        <f>(100-K283)/100*Y283*1000/VLOOKUP(E283,'Sq Ft lookup'!$C$11:$D$12,2,0)</f>
        <v>2.0649640198389032</v>
      </c>
    </row>
    <row r="284" spans="1:31">
      <c r="A284" t="s">
        <v>3005</v>
      </c>
      <c r="B284" t="s">
        <v>2670</v>
      </c>
      <c r="C284" t="s">
        <v>35</v>
      </c>
      <c r="D284" t="s">
        <v>2590</v>
      </c>
      <c r="E284" t="s">
        <v>99</v>
      </c>
      <c r="F284">
        <v>2004</v>
      </c>
      <c r="G284" t="s">
        <v>2612</v>
      </c>
      <c r="H284" t="s">
        <v>2592</v>
      </c>
      <c r="I284" t="s">
        <v>63</v>
      </c>
      <c r="J284" s="2">
        <v>41.745548148614276</v>
      </c>
      <c r="K284" s="2">
        <v>46.06250100158119</v>
      </c>
      <c r="L284" s="2">
        <v>89.063252363140904</v>
      </c>
      <c r="M284" s="2">
        <v>89.006164734063589</v>
      </c>
      <c r="N284" s="2">
        <v>0</v>
      </c>
      <c r="O284" s="2">
        <v>20.366359484224706</v>
      </c>
      <c r="P284" s="2">
        <v>0</v>
      </c>
      <c r="Q284" s="2">
        <v>11.95595776114034</v>
      </c>
      <c r="R284" s="3">
        <v>669380.29620173702</v>
      </c>
      <c r="S284" s="3">
        <v>674062.40947418951</v>
      </c>
      <c r="T284" s="3" t="s">
        <v>41</v>
      </c>
      <c r="U284" s="3" t="s">
        <v>41</v>
      </c>
      <c r="V284" s="3">
        <v>72.463052896453746</v>
      </c>
      <c r="W284" s="3">
        <v>72.928262024403423</v>
      </c>
      <c r="X284" s="3">
        <v>215.95012467694647</v>
      </c>
      <c r="Y284" s="3">
        <v>238.49297290214764</v>
      </c>
      <c r="Z284" s="3">
        <v>206.39956935019433</v>
      </c>
      <c r="AA284" s="3">
        <v>222.43904274055484</v>
      </c>
      <c r="AB284" s="21">
        <v>0</v>
      </c>
      <c r="AC284" s="26">
        <f>((Y284*1000)*(O284/100))/VLOOKUP(E284,'Sq Ft lookup'!$C$11:$D$12,2,0)</f>
        <v>0.90620030234824633</v>
      </c>
      <c r="AD284" s="26">
        <f>(100-J284)/100*X284*1000/VLOOKUP(E284,'Sq Ft lookup'!$C$11:$D$12,2,0)</f>
        <v>2.3470253993085675</v>
      </c>
      <c r="AE284" s="26">
        <f>(100-K284)/100*Y284*1000/VLOOKUP(E284,'Sq Ft lookup'!$C$11:$D$12,2,0)</f>
        <v>2.3999467326566255</v>
      </c>
    </row>
    <row r="285" spans="1:31">
      <c r="A285" t="s">
        <v>3006</v>
      </c>
      <c r="B285" t="s">
        <v>2687</v>
      </c>
      <c r="C285" t="s">
        <v>35</v>
      </c>
      <c r="D285" t="s">
        <v>2595</v>
      </c>
      <c r="E285" t="s">
        <v>99</v>
      </c>
      <c r="F285">
        <v>2004</v>
      </c>
      <c r="G285" t="s">
        <v>2612</v>
      </c>
      <c r="H285" t="s">
        <v>2592</v>
      </c>
      <c r="I285" t="s">
        <v>63</v>
      </c>
      <c r="J285" s="2">
        <v>41.745548148614276</v>
      </c>
      <c r="K285" s="2">
        <v>45.993557582760147</v>
      </c>
      <c r="L285" s="2">
        <v>89.063252363140904</v>
      </c>
      <c r="M285" s="2">
        <v>89.004914153333942</v>
      </c>
      <c r="N285" s="2">
        <v>0</v>
      </c>
      <c r="O285" s="2">
        <v>20.094589562675285</v>
      </c>
      <c r="P285" s="2">
        <v>0</v>
      </c>
      <c r="Q285" s="2">
        <v>11.717856332043521</v>
      </c>
      <c r="R285" s="3">
        <v>669380.29620173702</v>
      </c>
      <c r="S285" s="3">
        <v>674137.91674567643</v>
      </c>
      <c r="T285" s="3" t="s">
        <v>41</v>
      </c>
      <c r="U285" s="3" t="s">
        <v>41</v>
      </c>
      <c r="V285" s="3">
        <v>72.463052896453746</v>
      </c>
      <c r="W285" s="3">
        <v>72.936174045624199</v>
      </c>
      <c r="X285" s="3">
        <v>215.95012467694647</v>
      </c>
      <c r="Y285" s="3">
        <v>238.45894707401499</v>
      </c>
      <c r="Z285" s="3">
        <v>206.39956935019433</v>
      </c>
      <c r="AA285" s="3">
        <v>222.37735334912554</v>
      </c>
      <c r="AB285" s="21">
        <v>0</v>
      </c>
      <c r="AC285" s="26">
        <f>((Y285*1000)*(O285/100))/VLOOKUP(E285,'Sq Ft lookup'!$C$11:$D$12,2,0)</f>
        <v>0.89398034869403731</v>
      </c>
      <c r="AD285" s="26">
        <f>(100-J285)/100*X285*1000/VLOOKUP(E285,'Sq Ft lookup'!$C$11:$D$12,2,0)</f>
        <v>2.3470253993085675</v>
      </c>
      <c r="AE285" s="26">
        <f>(100-K285)/100*Y285*1000/VLOOKUP(E285,'Sq Ft lookup'!$C$11:$D$12,2,0)</f>
        <v>2.402671528736648</v>
      </c>
    </row>
    <row r="286" spans="1:31">
      <c r="A286" t="s">
        <v>3007</v>
      </c>
      <c r="B286" t="s">
        <v>2704</v>
      </c>
      <c r="C286" t="s">
        <v>35</v>
      </c>
      <c r="D286" t="s">
        <v>2598</v>
      </c>
      <c r="E286" t="s">
        <v>99</v>
      </c>
      <c r="F286">
        <v>2004</v>
      </c>
      <c r="G286" t="s">
        <v>2612</v>
      </c>
      <c r="H286" t="s">
        <v>2592</v>
      </c>
      <c r="I286" t="s">
        <v>63</v>
      </c>
      <c r="J286" s="2">
        <v>41.745548148614276</v>
      </c>
      <c r="K286" s="2">
        <v>45.875580455459307</v>
      </c>
      <c r="L286" s="2">
        <v>89.063252363140904</v>
      </c>
      <c r="M286" s="2">
        <v>89.002634623802834</v>
      </c>
      <c r="N286" s="2">
        <v>0</v>
      </c>
      <c r="O286" s="2">
        <v>19.274286558653724</v>
      </c>
      <c r="P286" s="2">
        <v>0</v>
      </c>
      <c r="Q286" s="2">
        <v>11.167684799546681</v>
      </c>
      <c r="R286" s="3">
        <v>669380.29620173702</v>
      </c>
      <c r="S286" s="3">
        <v>674279.62702350912</v>
      </c>
      <c r="T286" s="3" t="s">
        <v>41</v>
      </c>
      <c r="U286" s="3" t="s">
        <v>41</v>
      </c>
      <c r="V286" s="3">
        <v>72.463052896453746</v>
      </c>
      <c r="W286" s="3">
        <v>72.949855939340353</v>
      </c>
      <c r="X286" s="3">
        <v>215.95012467694647</v>
      </c>
      <c r="Y286" s="3">
        <v>238.42584227341482</v>
      </c>
      <c r="Z286" s="3">
        <v>206.39956935019433</v>
      </c>
      <c r="AA286" s="3">
        <v>222.27829780833582</v>
      </c>
      <c r="AB286" s="21">
        <v>0</v>
      </c>
      <c r="AC286" s="26">
        <f>((Y286*1000)*(O286/100))/VLOOKUP(E286,'Sq Ft lookup'!$C$11:$D$12,2,0)</f>
        <v>0.85736716547876335</v>
      </c>
      <c r="AD286" s="26">
        <f>(100-J286)/100*X286*1000/VLOOKUP(E286,'Sq Ft lookup'!$C$11:$D$12,2,0)</f>
        <v>2.3470253993085675</v>
      </c>
      <c r="AE286" s="26">
        <f>(100-K286)/100*Y286*1000/VLOOKUP(E286,'Sq Ft lookup'!$C$11:$D$12,2,0)</f>
        <v>2.407585880124401</v>
      </c>
    </row>
    <row r="287" spans="1:31">
      <c r="A287" t="s">
        <v>3008</v>
      </c>
      <c r="B287" t="s">
        <v>2706</v>
      </c>
      <c r="C287" t="s">
        <v>35</v>
      </c>
      <c r="D287" t="s">
        <v>2601</v>
      </c>
      <c r="E287" t="s">
        <v>99</v>
      </c>
      <c r="F287">
        <v>2004</v>
      </c>
      <c r="G287" t="s">
        <v>2612</v>
      </c>
      <c r="H287" t="s">
        <v>2592</v>
      </c>
      <c r="I287" t="s">
        <v>63</v>
      </c>
      <c r="J287" s="2">
        <v>41.745548148614276</v>
      </c>
      <c r="K287" s="2">
        <v>45.65902511944909</v>
      </c>
      <c r="L287" s="2">
        <v>89.063252363140904</v>
      </c>
      <c r="M287" s="2">
        <v>88.998141667137688</v>
      </c>
      <c r="N287" s="2">
        <v>0</v>
      </c>
      <c r="O287" s="2">
        <v>17.563985905427028</v>
      </c>
      <c r="P287" s="2">
        <v>0</v>
      </c>
      <c r="Q287" s="2">
        <v>10.325016225279752</v>
      </c>
      <c r="R287" s="3">
        <v>669380.29620173702</v>
      </c>
      <c r="S287" s="3">
        <v>674568.69021868194</v>
      </c>
      <c r="T287" s="3" t="s">
        <v>41</v>
      </c>
      <c r="U287" s="3" t="s">
        <v>41</v>
      </c>
      <c r="V287" s="3">
        <v>72.463052896453746</v>
      </c>
      <c r="W287" s="3">
        <v>72.976555631355353</v>
      </c>
      <c r="X287" s="3">
        <v>215.95012467694647</v>
      </c>
      <c r="Y287" s="3">
        <v>238.02780567095755</v>
      </c>
      <c r="Z287" s="3">
        <v>206.39956935019433</v>
      </c>
      <c r="AA287" s="3">
        <v>221.98175011447512</v>
      </c>
      <c r="AB287" s="21">
        <v>0</v>
      </c>
      <c r="AC287" s="26">
        <f>((Y287*1000)*(O287/100))/VLOOKUP(E287,'Sq Ft lookup'!$C$11:$D$12,2,0)</f>
        <v>0.77998451938515345</v>
      </c>
      <c r="AD287" s="26">
        <f>(100-J287)/100*X287*1000/VLOOKUP(E287,'Sq Ft lookup'!$C$11:$D$12,2,0)</f>
        <v>2.3470253993085675</v>
      </c>
      <c r="AE287" s="26">
        <f>(100-K287)/100*Y287*1000/VLOOKUP(E287,'Sq Ft lookup'!$C$11:$D$12,2,0)</f>
        <v>2.4131833971712982</v>
      </c>
    </row>
    <row r="288" spans="1:31">
      <c r="A288" t="s">
        <v>3009</v>
      </c>
      <c r="B288" t="s">
        <v>2708</v>
      </c>
      <c r="C288" t="s">
        <v>35</v>
      </c>
      <c r="D288" t="s">
        <v>2604</v>
      </c>
      <c r="E288" t="s">
        <v>99</v>
      </c>
      <c r="F288">
        <v>2004</v>
      </c>
      <c r="G288" t="s">
        <v>2612</v>
      </c>
      <c r="H288" t="s">
        <v>2592</v>
      </c>
      <c r="I288" t="s">
        <v>63</v>
      </c>
      <c r="J288" s="2">
        <v>41.745548148614276</v>
      </c>
      <c r="K288" s="2">
        <v>45.144904499472894</v>
      </c>
      <c r="L288" s="2">
        <v>89.063252363140904</v>
      </c>
      <c r="M288" s="2">
        <v>88.98640486727443</v>
      </c>
      <c r="N288" s="2">
        <v>0</v>
      </c>
      <c r="O288" s="2">
        <v>14.717504723011071</v>
      </c>
      <c r="P288" s="2">
        <v>0</v>
      </c>
      <c r="Q288" s="2">
        <v>8.7631390979943635</v>
      </c>
      <c r="R288" s="3">
        <v>669380.29620173702</v>
      </c>
      <c r="S288" s="3">
        <v>675282.71035358775</v>
      </c>
      <c r="T288" s="3" t="s">
        <v>41</v>
      </c>
      <c r="U288" s="3" t="s">
        <v>41</v>
      </c>
      <c r="V288" s="3">
        <v>72.463052896453746</v>
      </c>
      <c r="W288" s="3">
        <v>73.044763477466049</v>
      </c>
      <c r="X288" s="3">
        <v>215.95012467694647</v>
      </c>
      <c r="Y288" s="3">
        <v>236.98735032578173</v>
      </c>
      <c r="Z288" s="3">
        <v>206.39956935019433</v>
      </c>
      <c r="AA288" s="3">
        <v>221.22285645958044</v>
      </c>
      <c r="AB288" s="21">
        <v>0</v>
      </c>
      <c r="AC288" s="26">
        <f>((Y288*1000)*(O288/100))/VLOOKUP(E288,'Sq Ft lookup'!$C$11:$D$12,2,0)</f>
        <v>0.65072060591671121</v>
      </c>
      <c r="AD288" s="26">
        <f>(100-J288)/100*X288*1000/VLOOKUP(E288,'Sq Ft lookup'!$C$11:$D$12,2,0)</f>
        <v>2.3470253993085675</v>
      </c>
      <c r="AE288" s="26">
        <f>(100-K288)/100*Y288*1000/VLOOKUP(E288,'Sq Ft lookup'!$C$11:$D$12,2,0)</f>
        <v>2.425366368383886</v>
      </c>
    </row>
    <row r="289" spans="1:31">
      <c r="A289" t="s">
        <v>3010</v>
      </c>
      <c r="B289" t="s">
        <v>2710</v>
      </c>
      <c r="C289" t="s">
        <v>35</v>
      </c>
      <c r="D289" t="s">
        <v>2607</v>
      </c>
      <c r="E289" t="s">
        <v>99</v>
      </c>
      <c r="F289">
        <v>2004</v>
      </c>
      <c r="G289" t="s">
        <v>2612</v>
      </c>
      <c r="H289" t="s">
        <v>2592</v>
      </c>
      <c r="I289" t="s">
        <v>63</v>
      </c>
      <c r="J289" s="2">
        <v>41.745548148614276</v>
      </c>
      <c r="K289" s="2">
        <v>46.35827093895535</v>
      </c>
      <c r="L289" s="2">
        <v>89.063252363140904</v>
      </c>
      <c r="M289" s="2">
        <v>89.199614752995231</v>
      </c>
      <c r="N289" s="2">
        <v>0</v>
      </c>
      <c r="O289" s="2">
        <v>20.640395629420283</v>
      </c>
      <c r="P289" s="2">
        <v>0</v>
      </c>
      <c r="Q289" s="2">
        <v>11.195894547554555</v>
      </c>
      <c r="R289" s="3">
        <v>669380.29620173702</v>
      </c>
      <c r="S289" s="3">
        <v>660296.63772873476</v>
      </c>
      <c r="T289" s="3" t="s">
        <v>41</v>
      </c>
      <c r="U289" s="3" t="s">
        <v>41</v>
      </c>
      <c r="V289" s="3">
        <v>72.463052896453746</v>
      </c>
      <c r="W289" s="3">
        <v>71.558718827943153</v>
      </c>
      <c r="X289" s="3">
        <v>215.95012467694647</v>
      </c>
      <c r="Y289" s="3">
        <v>205.48249354247855</v>
      </c>
      <c r="Z289" s="3">
        <v>206.39956935019433</v>
      </c>
      <c r="AA289" s="3">
        <v>193.79905848311424</v>
      </c>
      <c r="AB289" s="21">
        <v>0</v>
      </c>
      <c r="AC289" s="26">
        <f>((Y289*1000)*(O289/100))/VLOOKUP(E289,'Sq Ft lookup'!$C$11:$D$12,2,0)</f>
        <v>0.791276112245626</v>
      </c>
      <c r="AD289" s="26">
        <f>(100-J289)/100*X289*1000/VLOOKUP(E289,'Sq Ft lookup'!$C$11:$D$12,2,0)</f>
        <v>2.3470253993085675</v>
      </c>
      <c r="AE289" s="26">
        <f>(100-K289)/100*Y289*1000/VLOOKUP(E289,'Sq Ft lookup'!$C$11:$D$12,2,0)</f>
        <v>2.0564246726480393</v>
      </c>
    </row>
    <row r="290" spans="1:31">
      <c r="A290" t="s">
        <v>3011</v>
      </c>
      <c r="B290" t="s">
        <v>2712</v>
      </c>
      <c r="C290" t="s">
        <v>35</v>
      </c>
      <c r="D290" t="s">
        <v>2610</v>
      </c>
      <c r="E290" t="s">
        <v>99</v>
      </c>
      <c r="F290">
        <v>2004</v>
      </c>
      <c r="G290" t="s">
        <v>2612</v>
      </c>
      <c r="H290" t="s">
        <v>2592</v>
      </c>
      <c r="I290" t="s">
        <v>63</v>
      </c>
      <c r="J290" s="2">
        <v>41.745548148614276</v>
      </c>
      <c r="K290" s="2">
        <v>45.148693004218785</v>
      </c>
      <c r="L290" s="2">
        <v>89.063252363140904</v>
      </c>
      <c r="M290" s="2">
        <v>89.173457086564454</v>
      </c>
      <c r="N290" s="2">
        <v>0</v>
      </c>
      <c r="O290" s="2">
        <v>13.115578294001025</v>
      </c>
      <c r="P290" s="2">
        <v>0</v>
      </c>
      <c r="Q290" s="2">
        <v>7.4377657166112403</v>
      </c>
      <c r="R290" s="3">
        <v>669380.29620173702</v>
      </c>
      <c r="S290" s="3">
        <v>662116.19092267309</v>
      </c>
      <c r="T290" s="3" t="s">
        <v>41</v>
      </c>
      <c r="U290" s="3" t="s">
        <v>41</v>
      </c>
      <c r="V290" s="3">
        <v>72.463052896453746</v>
      </c>
      <c r="W290" s="3">
        <v>71.732028302976488</v>
      </c>
      <c r="X290" s="3">
        <v>215.95012467694647</v>
      </c>
      <c r="Y290" s="3">
        <v>203.92432288323394</v>
      </c>
      <c r="Z290" s="3">
        <v>206.39956935019433</v>
      </c>
      <c r="AA290" s="3">
        <v>192.61023204260945</v>
      </c>
      <c r="AB290" s="21">
        <v>0</v>
      </c>
      <c r="AC290" s="26">
        <f>((Y290*1000)*(O290/100))/VLOOKUP(E290,'Sq Ft lookup'!$C$11:$D$12,2,0)</f>
        <v>0.49898981769145523</v>
      </c>
      <c r="AD290" s="26">
        <f>(100-J290)/100*X290*1000/VLOOKUP(E290,'Sq Ft lookup'!$C$11:$D$12,2,0)</f>
        <v>2.3470253993085675</v>
      </c>
      <c r="AE290" s="26">
        <f>(100-K290)/100*Y290*1000/VLOOKUP(E290,'Sq Ft lookup'!$C$11:$D$12,2,0)</f>
        <v>2.0868499325326635</v>
      </c>
    </row>
    <row r="291" spans="1:31">
      <c r="A291" t="s">
        <v>3012</v>
      </c>
      <c r="B291" t="s">
        <v>2949</v>
      </c>
      <c r="C291" t="s">
        <v>35</v>
      </c>
      <c r="D291" t="s">
        <v>2744</v>
      </c>
      <c r="E291" t="s">
        <v>99</v>
      </c>
      <c r="F291">
        <v>2004</v>
      </c>
      <c r="G291" t="s">
        <v>75</v>
      </c>
      <c r="H291" t="s">
        <v>2592</v>
      </c>
      <c r="I291" t="s">
        <v>77</v>
      </c>
      <c r="J291" s="2">
        <v>47.712692931905835</v>
      </c>
      <c r="K291" s="2">
        <v>50.158297282835093</v>
      </c>
      <c r="L291" s="2">
        <v>81.773117733098445</v>
      </c>
      <c r="M291" s="2">
        <v>81.384734846204026</v>
      </c>
      <c r="N291" s="2">
        <v>0</v>
      </c>
      <c r="O291" s="2">
        <v>10.032579815720288</v>
      </c>
      <c r="P291" s="2">
        <v>0</v>
      </c>
      <c r="Q291" s="2">
        <v>6.7529854414878114</v>
      </c>
      <c r="R291" s="3">
        <v>715497.13883322955</v>
      </c>
      <c r="S291" s="3">
        <v>738455.33332945127</v>
      </c>
      <c r="T291" s="3" t="s">
        <v>41</v>
      </c>
      <c r="U291" s="3" t="s">
        <v>41</v>
      </c>
      <c r="V291" s="3">
        <v>301.17603467857316</v>
      </c>
      <c r="W291" s="3">
        <v>308.6588194637884</v>
      </c>
      <c r="X291" s="3">
        <v>230.14260313190462</v>
      </c>
      <c r="Y291" s="3">
        <v>271.74225128869091</v>
      </c>
      <c r="Z291" s="3">
        <v>217.22560063211304</v>
      </c>
      <c r="AA291" s="3">
        <v>252.21331876742548</v>
      </c>
      <c r="AB291" s="21">
        <v>0</v>
      </c>
      <c r="AC291" s="26">
        <f>((Y291*1000)*(O291/100))/VLOOKUP(E291,'Sq Ft lookup'!$C$11:$D$12,2,0)</f>
        <v>0.50863354950696094</v>
      </c>
      <c r="AD291" s="26">
        <f>(100-J291)/100*X291*1000/VLOOKUP(E291,'Sq Ft lookup'!$C$11:$D$12,2,0)</f>
        <v>2.2450628655612741</v>
      </c>
      <c r="AE291" s="26">
        <f>(100-K291)/100*Y291*1000/VLOOKUP(E291,'Sq Ft lookup'!$C$11:$D$12,2,0)</f>
        <v>2.5268836761985174</v>
      </c>
    </row>
    <row r="292" spans="1:31">
      <c r="A292" t="s">
        <v>3013</v>
      </c>
      <c r="B292" t="s">
        <v>2951</v>
      </c>
      <c r="C292" t="s">
        <v>35</v>
      </c>
      <c r="D292" t="s">
        <v>2747</v>
      </c>
      <c r="E292" t="s">
        <v>99</v>
      </c>
      <c r="F292">
        <v>2004</v>
      </c>
      <c r="G292" t="s">
        <v>75</v>
      </c>
      <c r="H292" t="s">
        <v>2592</v>
      </c>
      <c r="I292" t="s">
        <v>77</v>
      </c>
      <c r="J292" s="2">
        <v>47.712692931905835</v>
      </c>
      <c r="K292" s="2">
        <v>50.144306075648615</v>
      </c>
      <c r="L292" s="2">
        <v>81.773117733098445</v>
      </c>
      <c r="M292" s="2">
        <v>81.384254341544633</v>
      </c>
      <c r="N292" s="2">
        <v>0</v>
      </c>
      <c r="O292" s="2">
        <v>10.08361999589877</v>
      </c>
      <c r="P292" s="2">
        <v>0</v>
      </c>
      <c r="Q292" s="2">
        <v>6.7453945560305346</v>
      </c>
      <c r="R292" s="3">
        <v>715497.13883322955</v>
      </c>
      <c r="S292" s="3">
        <v>738481.64585548453</v>
      </c>
      <c r="T292" s="3" t="s">
        <v>41</v>
      </c>
      <c r="U292" s="3" t="s">
        <v>41</v>
      </c>
      <c r="V292" s="3">
        <v>301.17603467857316</v>
      </c>
      <c r="W292" s="3">
        <v>308.66423253332249</v>
      </c>
      <c r="X292" s="3">
        <v>230.14260313190462</v>
      </c>
      <c r="Y292" s="3">
        <v>270.90092751265877</v>
      </c>
      <c r="Z292" s="3">
        <v>217.22560063211304</v>
      </c>
      <c r="AA292" s="3">
        <v>252.0378229676848</v>
      </c>
      <c r="AB292" s="21">
        <v>0</v>
      </c>
      <c r="AC292" s="26">
        <f>((Y292*1000)*(O292/100))/VLOOKUP(E292,'Sq Ft lookup'!$C$11:$D$12,2,0)</f>
        <v>0.5096384346220465</v>
      </c>
      <c r="AD292" s="26">
        <f>(100-J292)/100*X292*1000/VLOOKUP(E292,'Sq Ft lookup'!$C$11:$D$12,2,0)</f>
        <v>2.2450628655612741</v>
      </c>
      <c r="AE292" s="26">
        <f>(100-K292)/100*Y292*1000/VLOOKUP(E292,'Sq Ft lookup'!$C$11:$D$12,2,0)</f>
        <v>2.5197674861742567</v>
      </c>
    </row>
    <row r="293" spans="1:31">
      <c r="A293" t="s">
        <v>3014</v>
      </c>
      <c r="B293" t="s">
        <v>2953</v>
      </c>
      <c r="C293" t="s">
        <v>35</v>
      </c>
      <c r="D293" t="s">
        <v>2750</v>
      </c>
      <c r="E293" t="s">
        <v>99</v>
      </c>
      <c r="F293">
        <v>2004</v>
      </c>
      <c r="G293" t="s">
        <v>75</v>
      </c>
      <c r="H293" t="s">
        <v>2592</v>
      </c>
      <c r="I293" t="s">
        <v>77</v>
      </c>
      <c r="J293" s="2">
        <v>47.712692931905835</v>
      </c>
      <c r="K293" s="2">
        <v>50.119931793081477</v>
      </c>
      <c r="L293" s="2">
        <v>81.773117733098445</v>
      </c>
      <c r="M293" s="2">
        <v>81.381952347231717</v>
      </c>
      <c r="N293" s="2">
        <v>0</v>
      </c>
      <c r="O293" s="2">
        <v>10.048609311726976</v>
      </c>
      <c r="P293" s="2">
        <v>0</v>
      </c>
      <c r="Q293" s="2">
        <v>6.582241242832203</v>
      </c>
      <c r="R293" s="3">
        <v>715497.13883322955</v>
      </c>
      <c r="S293" s="3">
        <v>738571.08960151684</v>
      </c>
      <c r="T293" s="3" t="s">
        <v>41</v>
      </c>
      <c r="U293" s="3" t="s">
        <v>41</v>
      </c>
      <c r="V293" s="3">
        <v>301.17603467857316</v>
      </c>
      <c r="W293" s="3">
        <v>308.70192175894971</v>
      </c>
      <c r="X293" s="3">
        <v>230.14260313190462</v>
      </c>
      <c r="Y293" s="3">
        <v>271.33431340054841</v>
      </c>
      <c r="Z293" s="3">
        <v>217.22560063211304</v>
      </c>
      <c r="AA293" s="3">
        <v>251.93797253692341</v>
      </c>
      <c r="AB293" s="21">
        <v>0</v>
      </c>
      <c r="AC293" s="26">
        <f>((Y293*1000)*(O293/100))/VLOOKUP(E293,'Sq Ft lookup'!$C$11:$D$12,2,0)</f>
        <v>0.5086814381022009</v>
      </c>
      <c r="AD293" s="26">
        <f>(100-J293)/100*X293*1000/VLOOKUP(E293,'Sq Ft lookup'!$C$11:$D$12,2,0)</f>
        <v>2.2450628655612741</v>
      </c>
      <c r="AE293" s="26">
        <f>(100-K293)/100*Y293*1000/VLOOKUP(E293,'Sq Ft lookup'!$C$11:$D$12,2,0)</f>
        <v>2.5250324737493957</v>
      </c>
    </row>
    <row r="294" spans="1:31">
      <c r="A294" t="s">
        <v>3015</v>
      </c>
      <c r="B294" t="s">
        <v>2955</v>
      </c>
      <c r="C294" t="s">
        <v>35</v>
      </c>
      <c r="D294" t="s">
        <v>2753</v>
      </c>
      <c r="E294" t="s">
        <v>99</v>
      </c>
      <c r="F294">
        <v>2004</v>
      </c>
      <c r="G294" t="s">
        <v>75</v>
      </c>
      <c r="H294" t="s">
        <v>2592</v>
      </c>
      <c r="I294" t="s">
        <v>77</v>
      </c>
      <c r="J294" s="2">
        <v>47.712692931905835</v>
      </c>
      <c r="K294" s="2">
        <v>50.035572232149718</v>
      </c>
      <c r="L294" s="2">
        <v>81.773117733098445</v>
      </c>
      <c r="M294" s="2">
        <v>81.383470572884306</v>
      </c>
      <c r="N294" s="2">
        <v>0</v>
      </c>
      <c r="O294" s="2">
        <v>9.875792634804597</v>
      </c>
      <c r="P294" s="2">
        <v>0</v>
      </c>
      <c r="Q294" s="2">
        <v>6.3320146014970398</v>
      </c>
      <c r="R294" s="3">
        <v>715497.13883322955</v>
      </c>
      <c r="S294" s="3">
        <v>738577.28020280541</v>
      </c>
      <c r="T294" s="3" t="s">
        <v>41</v>
      </c>
      <c r="U294" s="3" t="s">
        <v>41</v>
      </c>
      <c r="V294" s="3">
        <v>301.17603467857316</v>
      </c>
      <c r="W294" s="3">
        <v>308.68466205181295</v>
      </c>
      <c r="X294" s="3">
        <v>230.14260313190462</v>
      </c>
      <c r="Y294" s="3">
        <v>271.57377274427483</v>
      </c>
      <c r="Z294" s="3">
        <v>217.22560063211304</v>
      </c>
      <c r="AA294" s="3">
        <v>252.21226664051568</v>
      </c>
      <c r="AB294" s="21">
        <v>0</v>
      </c>
      <c r="AC294" s="26">
        <f>((Y294*1000)*(O294/100))/VLOOKUP(E294,'Sq Ft lookup'!$C$11:$D$12,2,0)</f>
        <v>0.50037430311082221</v>
      </c>
      <c r="AD294" s="26">
        <f>(100-J294)/100*X294*1000/VLOOKUP(E294,'Sq Ft lookup'!$C$11:$D$12,2,0)</f>
        <v>2.2450628655612741</v>
      </c>
      <c r="AE294" s="26">
        <f>(100-K294)/100*Y294*1000/VLOOKUP(E294,'Sq Ft lookup'!$C$11:$D$12,2,0)</f>
        <v>2.5315351029708784</v>
      </c>
    </row>
    <row r="295" spans="1:31">
      <c r="A295" t="s">
        <v>3016</v>
      </c>
      <c r="B295" t="s">
        <v>2957</v>
      </c>
      <c r="C295" t="s">
        <v>35</v>
      </c>
      <c r="D295" t="s">
        <v>2756</v>
      </c>
      <c r="E295" t="s">
        <v>99</v>
      </c>
      <c r="F295">
        <v>2004</v>
      </c>
      <c r="G295" t="s">
        <v>75</v>
      </c>
      <c r="H295" t="s">
        <v>2592</v>
      </c>
      <c r="I295" t="s">
        <v>77</v>
      </c>
      <c r="J295" s="2">
        <v>47.712692931905835</v>
      </c>
      <c r="K295" s="2">
        <v>49.851675234952964</v>
      </c>
      <c r="L295" s="2">
        <v>81.773117733098445</v>
      </c>
      <c r="M295" s="2">
        <v>81.380881706897284</v>
      </c>
      <c r="N295" s="2">
        <v>0</v>
      </c>
      <c r="O295" s="2">
        <v>9.2299896402560915</v>
      </c>
      <c r="P295" s="2">
        <v>0</v>
      </c>
      <c r="Q295" s="2">
        <v>5.7894623314588323</v>
      </c>
      <c r="R295" s="3">
        <v>715497.13883322955</v>
      </c>
      <c r="S295" s="3">
        <v>738771.08482686593</v>
      </c>
      <c r="T295" s="3" t="s">
        <v>41</v>
      </c>
      <c r="U295" s="3" t="s">
        <v>41</v>
      </c>
      <c r="V295" s="3">
        <v>301.17603467857316</v>
      </c>
      <c r="W295" s="3">
        <v>308.72220952494598</v>
      </c>
      <c r="X295" s="3">
        <v>230.14260313190462</v>
      </c>
      <c r="Y295" s="3">
        <v>271.1111737685693</v>
      </c>
      <c r="Z295" s="3">
        <v>217.22560063211304</v>
      </c>
      <c r="AA295" s="3">
        <v>252.22318472685552</v>
      </c>
      <c r="AB295" s="21">
        <v>0</v>
      </c>
      <c r="AC295" s="26">
        <f>((Y295*1000)*(O295/100))/VLOOKUP(E295,'Sq Ft lookup'!$C$11:$D$12,2,0)</f>
        <v>0.46685696366447088</v>
      </c>
      <c r="AD295" s="26">
        <f>(100-J295)/100*X295*1000/VLOOKUP(E295,'Sq Ft lookup'!$C$11:$D$12,2,0)</f>
        <v>2.2450628655612741</v>
      </c>
      <c r="AE295" s="26">
        <f>(100-K295)/100*Y295*1000/VLOOKUP(E295,'Sq Ft lookup'!$C$11:$D$12,2,0)</f>
        <v>2.5365244756677825</v>
      </c>
    </row>
    <row r="296" spans="1:31">
      <c r="A296" t="s">
        <v>3017</v>
      </c>
      <c r="B296" t="s">
        <v>2959</v>
      </c>
      <c r="C296" t="s">
        <v>35</v>
      </c>
      <c r="D296" t="s">
        <v>2759</v>
      </c>
      <c r="E296" t="s">
        <v>99</v>
      </c>
      <c r="F296">
        <v>2004</v>
      </c>
      <c r="G296" t="s">
        <v>75</v>
      </c>
      <c r="H296" t="s">
        <v>2592</v>
      </c>
      <c r="I296" t="s">
        <v>77</v>
      </c>
      <c r="J296" s="2">
        <v>47.712692931905835</v>
      </c>
      <c r="K296" s="2">
        <v>50.238376852703979</v>
      </c>
      <c r="L296" s="2">
        <v>81.773117733098445</v>
      </c>
      <c r="M296" s="2">
        <v>81.559329857518904</v>
      </c>
      <c r="N296" s="2">
        <v>0</v>
      </c>
      <c r="O296" s="2">
        <v>10.882028979816958</v>
      </c>
      <c r="P296" s="2">
        <v>0</v>
      </c>
      <c r="Q296" s="2">
        <v>7.246895856590835</v>
      </c>
      <c r="R296" s="3">
        <v>715497.13883322955</v>
      </c>
      <c r="S296" s="3">
        <v>726976.24000657897</v>
      </c>
      <c r="T296" s="3" t="s">
        <v>41</v>
      </c>
      <c r="U296" s="3" t="s">
        <v>41</v>
      </c>
      <c r="V296" s="3">
        <v>301.17603467857316</v>
      </c>
      <c r="W296" s="3">
        <v>304.85820427049009</v>
      </c>
      <c r="X296" s="3">
        <v>230.14260313190462</v>
      </c>
      <c r="Y296" s="3">
        <v>248.18879613965674</v>
      </c>
      <c r="Z296" s="3">
        <v>217.22560063211304</v>
      </c>
      <c r="AA296" s="3">
        <v>235.38039386896145</v>
      </c>
      <c r="AB296" s="21">
        <v>0</v>
      </c>
      <c r="AC296" s="26">
        <f>((Y296*1000)*(O296/100))/VLOOKUP(E296,'Sq Ft lookup'!$C$11:$D$12,2,0)</f>
        <v>0.50388016269731861</v>
      </c>
      <c r="AD296" s="26">
        <f>(100-J296)/100*X296*1000/VLOOKUP(E296,'Sq Ft lookup'!$C$11:$D$12,2,0)</f>
        <v>2.2450628655612741</v>
      </c>
      <c r="AE296" s="26">
        <f>(100-K296)/100*Y296*1000/VLOOKUP(E296,'Sq Ft lookup'!$C$11:$D$12,2,0)</f>
        <v>2.3041562206870663</v>
      </c>
    </row>
    <row r="297" spans="1:31">
      <c r="A297" t="s">
        <v>3018</v>
      </c>
      <c r="B297" t="s">
        <v>2961</v>
      </c>
      <c r="C297" t="s">
        <v>2835</v>
      </c>
      <c r="D297" t="s">
        <v>2762</v>
      </c>
      <c r="E297" t="s">
        <v>99</v>
      </c>
      <c r="F297">
        <v>2004</v>
      </c>
      <c r="G297" t="s">
        <v>75</v>
      </c>
      <c r="H297" t="s">
        <v>2592</v>
      </c>
      <c r="I297" t="s">
        <v>77</v>
      </c>
      <c r="J297" s="2">
        <v>47.712692931905835</v>
      </c>
      <c r="K297" s="2">
        <v>50.223285019312591</v>
      </c>
      <c r="L297" s="2">
        <v>81.773117733098445</v>
      </c>
      <c r="M297" s="2">
        <v>81.558335162819262</v>
      </c>
      <c r="N297" s="2">
        <v>0</v>
      </c>
      <c r="O297" s="2">
        <v>10.883881179904332</v>
      </c>
      <c r="P297" s="2">
        <v>0</v>
      </c>
      <c r="Q297" s="2">
        <v>7.1588338867796839</v>
      </c>
      <c r="R297" s="3">
        <v>715497.13883322955</v>
      </c>
      <c r="S297" s="3">
        <v>727017.47566986585</v>
      </c>
      <c r="T297" s="3" t="s">
        <v>41</v>
      </c>
      <c r="U297" s="3" t="s">
        <v>41</v>
      </c>
      <c r="V297" s="3">
        <v>301.17603467857316</v>
      </c>
      <c r="W297" s="3">
        <v>304.87424916702639</v>
      </c>
      <c r="X297" s="3">
        <v>230.14260313190462</v>
      </c>
      <c r="Y297" s="3">
        <v>248.18526342714864</v>
      </c>
      <c r="Z297" s="3">
        <v>217.22560063211304</v>
      </c>
      <c r="AA297" s="3">
        <v>235.26246604560441</v>
      </c>
      <c r="AB297" s="21">
        <v>0</v>
      </c>
      <c r="AC297" s="26">
        <f>((Y297*1000)*(O297/100))/VLOOKUP(E297,'Sq Ft lookup'!$C$11:$D$12,2,0)</f>
        <v>0.50395875331051154</v>
      </c>
      <c r="AD297" s="26">
        <f>(100-J297)/100*X297*1000/VLOOKUP(E297,'Sq Ft lookup'!$C$11:$D$12,2,0)</f>
        <v>2.2450628655612741</v>
      </c>
      <c r="AE297" s="26">
        <f>(100-K297)/100*Y297*1000/VLOOKUP(E297,'Sq Ft lookup'!$C$11:$D$12,2,0)</f>
        <v>2.3048222238843286</v>
      </c>
    </row>
    <row r="298" spans="1:31">
      <c r="A298" t="s">
        <v>3019</v>
      </c>
      <c r="B298" t="s">
        <v>2963</v>
      </c>
      <c r="C298" t="s">
        <v>2835</v>
      </c>
      <c r="D298" t="s">
        <v>2765</v>
      </c>
      <c r="E298" t="s">
        <v>99</v>
      </c>
      <c r="F298">
        <v>2004</v>
      </c>
      <c r="G298" t="s">
        <v>75</v>
      </c>
      <c r="H298" t="s">
        <v>2592</v>
      </c>
      <c r="I298" t="s">
        <v>77</v>
      </c>
      <c r="J298" s="2">
        <v>47.712692931905835</v>
      </c>
      <c r="K298" s="2">
        <v>50.188518429269244</v>
      </c>
      <c r="L298" s="2">
        <v>81.773117733098445</v>
      </c>
      <c r="M298" s="2">
        <v>81.558362652954571</v>
      </c>
      <c r="N298" s="2">
        <v>0</v>
      </c>
      <c r="O298" s="2">
        <v>10.841919886411915</v>
      </c>
      <c r="P298" s="2">
        <v>0</v>
      </c>
      <c r="Q298" s="2">
        <v>6.9642356645464325</v>
      </c>
      <c r="R298" s="3">
        <v>715497.13883322955</v>
      </c>
      <c r="S298" s="3">
        <v>727035.468133369</v>
      </c>
      <c r="T298" s="3" t="s">
        <v>41</v>
      </c>
      <c r="U298" s="3" t="s">
        <v>41</v>
      </c>
      <c r="V298" s="3">
        <v>301.17603467857316</v>
      </c>
      <c r="W298" s="3">
        <v>304.87522096398715</v>
      </c>
      <c r="X298" s="3">
        <v>230.14260313190462</v>
      </c>
      <c r="Y298" s="3">
        <v>248.26462175556017</v>
      </c>
      <c r="Z298" s="3">
        <v>217.22560063211304</v>
      </c>
      <c r="AA298" s="3">
        <v>235.50267697849677</v>
      </c>
      <c r="AB298" s="21">
        <v>0</v>
      </c>
      <c r="AC298" s="26">
        <f>((Y298*1000)*(O298/100))/VLOOKUP(E298,'Sq Ft lookup'!$C$11:$D$12,2,0)</f>
        <v>0.50217633203435452</v>
      </c>
      <c r="AD298" s="26">
        <f>(100-J298)/100*X298*1000/VLOOKUP(E298,'Sq Ft lookup'!$C$11:$D$12,2,0)</f>
        <v>2.2450628655612741</v>
      </c>
      <c r="AE298" s="26">
        <f>(100-K298)/100*Y298*1000/VLOOKUP(E298,'Sq Ft lookup'!$C$11:$D$12,2,0)</f>
        <v>2.3071695207540159</v>
      </c>
    </row>
    <row r="299" spans="1:31">
      <c r="A299" t="s">
        <v>3020</v>
      </c>
      <c r="B299" t="s">
        <v>2965</v>
      </c>
      <c r="C299" t="s">
        <v>2835</v>
      </c>
      <c r="D299" t="s">
        <v>2768</v>
      </c>
      <c r="E299" t="s">
        <v>99</v>
      </c>
      <c r="F299">
        <v>2004</v>
      </c>
      <c r="G299" t="s">
        <v>75</v>
      </c>
      <c r="H299" t="s">
        <v>2592</v>
      </c>
      <c r="I299" t="s">
        <v>77</v>
      </c>
      <c r="J299" s="2">
        <v>47.712692931905835</v>
      </c>
      <c r="K299" s="2">
        <v>50.097825190929157</v>
      </c>
      <c r="L299" s="2">
        <v>81.773117733098445</v>
      </c>
      <c r="M299" s="2">
        <v>81.55591071909231</v>
      </c>
      <c r="N299" s="2">
        <v>0</v>
      </c>
      <c r="O299" s="2">
        <v>10.549426470413481</v>
      </c>
      <c r="P299" s="2">
        <v>0</v>
      </c>
      <c r="Q299" s="2">
        <v>6.6290070190121089</v>
      </c>
      <c r="R299" s="3">
        <v>715497.13883322955</v>
      </c>
      <c r="S299" s="3">
        <v>727186.52525658987</v>
      </c>
      <c r="T299" s="3" t="s">
        <v>41</v>
      </c>
      <c r="U299" s="3" t="s">
        <v>41</v>
      </c>
      <c r="V299" s="3">
        <v>301.17603467857316</v>
      </c>
      <c r="W299" s="3">
        <v>304.91740966668885</v>
      </c>
      <c r="X299" s="3">
        <v>230.14260313190462</v>
      </c>
      <c r="Y299" s="3">
        <v>248.30591889451202</v>
      </c>
      <c r="Z299" s="3">
        <v>217.22560063211304</v>
      </c>
      <c r="AA299" s="3">
        <v>235.46442764361367</v>
      </c>
      <c r="AB299" s="21">
        <v>0</v>
      </c>
      <c r="AC299" s="26">
        <f>((Y299*1000)*(O299/100))/VLOOKUP(E299,'Sq Ft lookup'!$C$11:$D$12,2,0)</f>
        <v>0.48870989431830375</v>
      </c>
      <c r="AD299" s="26">
        <f>(100-J299)/100*X299*1000/VLOOKUP(E299,'Sq Ft lookup'!$C$11:$D$12,2,0)</f>
        <v>2.2450628655612741</v>
      </c>
      <c r="AE299" s="26">
        <f>(100-K299)/100*Y299*1000/VLOOKUP(E299,'Sq Ft lookup'!$C$11:$D$12,2,0)</f>
        <v>2.3117547333583781</v>
      </c>
    </row>
    <row r="300" spans="1:31">
      <c r="A300" t="s">
        <v>3021</v>
      </c>
      <c r="B300" t="s">
        <v>2967</v>
      </c>
      <c r="C300" t="s">
        <v>2835</v>
      </c>
      <c r="D300" t="s">
        <v>2771</v>
      </c>
      <c r="E300" t="s">
        <v>99</v>
      </c>
      <c r="F300">
        <v>2004</v>
      </c>
      <c r="G300" t="s">
        <v>75</v>
      </c>
      <c r="H300" t="s">
        <v>2592</v>
      </c>
      <c r="I300" t="s">
        <v>77</v>
      </c>
      <c r="J300" s="2">
        <v>47.712692931905835</v>
      </c>
      <c r="K300" s="2">
        <v>49.865957230713953</v>
      </c>
      <c r="L300" s="2">
        <v>81.773117733098445</v>
      </c>
      <c r="M300" s="2">
        <v>81.553467509285113</v>
      </c>
      <c r="N300" s="2">
        <v>0</v>
      </c>
      <c r="O300" s="2">
        <v>9.5442717053719726</v>
      </c>
      <c r="P300" s="2">
        <v>0</v>
      </c>
      <c r="Q300" s="2">
        <v>5.9164565212895202</v>
      </c>
      <c r="R300" s="3">
        <v>715497.13883322955</v>
      </c>
      <c r="S300" s="3">
        <v>727385.66153717577</v>
      </c>
      <c r="T300" s="3" t="s">
        <v>41</v>
      </c>
      <c r="U300" s="3" t="s">
        <v>41</v>
      </c>
      <c r="V300" s="3">
        <v>301.17603467857316</v>
      </c>
      <c r="W300" s="3">
        <v>304.95531776273617</v>
      </c>
      <c r="X300" s="3">
        <v>230.14260313190462</v>
      </c>
      <c r="Y300" s="3">
        <v>248.19066816242383</v>
      </c>
      <c r="Z300" s="3">
        <v>217.22560063211304</v>
      </c>
      <c r="AA300" s="3">
        <v>235.29397756415588</v>
      </c>
      <c r="AB300" s="21">
        <v>0</v>
      </c>
      <c r="AC300" s="26">
        <f>((Y300*1000)*(O300/100))/VLOOKUP(E300,'Sq Ft lookup'!$C$11:$D$12,2,0)</f>
        <v>0.44194014397014664</v>
      </c>
      <c r="AD300" s="26">
        <f>(100-J300)/100*X300*1000/VLOOKUP(E300,'Sq Ft lookup'!$C$11:$D$12,2,0)</f>
        <v>2.2450628655612741</v>
      </c>
      <c r="AE300" s="26">
        <f>(100-K300)/100*Y300*1000/VLOOKUP(E300,'Sq Ft lookup'!$C$11:$D$12,2,0)</f>
        <v>2.32141820384191</v>
      </c>
    </row>
    <row r="301" spans="1:31">
      <c r="A301" t="s">
        <v>3022</v>
      </c>
      <c r="B301" t="s">
        <v>2969</v>
      </c>
      <c r="C301" t="s">
        <v>2835</v>
      </c>
      <c r="D301" t="s">
        <v>2590</v>
      </c>
      <c r="E301" t="s">
        <v>99</v>
      </c>
      <c r="F301">
        <v>2004</v>
      </c>
      <c r="G301" t="s">
        <v>75</v>
      </c>
      <c r="H301" t="s">
        <v>2592</v>
      </c>
      <c r="I301" t="s">
        <v>77</v>
      </c>
      <c r="J301" s="2">
        <v>47.712692931905835</v>
      </c>
      <c r="K301" s="2">
        <v>50.36435395438906</v>
      </c>
      <c r="L301" s="2">
        <v>81.773117733098445</v>
      </c>
      <c r="M301" s="2">
        <v>81.700976856256275</v>
      </c>
      <c r="N301" s="2">
        <v>0</v>
      </c>
      <c r="O301" s="2">
        <v>11.63582910966058</v>
      </c>
      <c r="P301" s="2">
        <v>0</v>
      </c>
      <c r="Q301" s="2">
        <v>7.6017109334755792</v>
      </c>
      <c r="R301" s="3">
        <v>715497.13883322955</v>
      </c>
      <c r="S301" s="3">
        <v>719040.33219565405</v>
      </c>
      <c r="T301" s="3" t="s">
        <v>41</v>
      </c>
      <c r="U301" s="3" t="s">
        <v>41</v>
      </c>
      <c r="V301" s="3">
        <v>301.17603467857316</v>
      </c>
      <c r="W301" s="3">
        <v>302.37327961541706</v>
      </c>
      <c r="X301" s="3">
        <v>230.14260313190462</v>
      </c>
      <c r="Y301" s="3">
        <v>236.82311530530927</v>
      </c>
      <c r="Z301" s="3">
        <v>217.22560063211304</v>
      </c>
      <c r="AA301" s="3">
        <v>223.47707163136798</v>
      </c>
      <c r="AB301" s="21">
        <v>0</v>
      </c>
      <c r="AC301" s="26">
        <f>((Y301*1000)*(O301/100))/VLOOKUP(E301,'Sq Ft lookup'!$C$11:$D$12,2,0)</f>
        <v>0.51411069009515331</v>
      </c>
      <c r="AD301" s="26">
        <f>(100-J301)/100*X301*1000/VLOOKUP(E301,'Sq Ft lookup'!$C$11:$D$12,2,0)</f>
        <v>2.2450628655612741</v>
      </c>
      <c r="AE301" s="26">
        <f>(100-K301)/100*Y301*1000/VLOOKUP(E301,'Sq Ft lookup'!$C$11:$D$12,2,0)</f>
        <v>2.1930724490136639</v>
      </c>
    </row>
    <row r="302" spans="1:31">
      <c r="A302" t="s">
        <v>3023</v>
      </c>
      <c r="B302" t="s">
        <v>2971</v>
      </c>
      <c r="C302" t="s">
        <v>2835</v>
      </c>
      <c r="D302" t="s">
        <v>2595</v>
      </c>
      <c r="E302" t="s">
        <v>99</v>
      </c>
      <c r="F302">
        <v>2004</v>
      </c>
      <c r="G302" t="s">
        <v>75</v>
      </c>
      <c r="H302" t="s">
        <v>2592</v>
      </c>
      <c r="I302" t="s">
        <v>77</v>
      </c>
      <c r="J302" s="2">
        <v>47.712692931905835</v>
      </c>
      <c r="K302" s="2">
        <v>50.34331558942953</v>
      </c>
      <c r="L302" s="2">
        <v>81.773117733098445</v>
      </c>
      <c r="M302" s="2">
        <v>81.701292644261656</v>
      </c>
      <c r="N302" s="2">
        <v>0</v>
      </c>
      <c r="O302" s="2">
        <v>11.634552771591215</v>
      </c>
      <c r="P302" s="2">
        <v>0</v>
      </c>
      <c r="Q302" s="2">
        <v>7.4770562810080179</v>
      </c>
      <c r="R302" s="3">
        <v>715497.13883322955</v>
      </c>
      <c r="S302" s="3">
        <v>719041.33337764896</v>
      </c>
      <c r="T302" s="3" t="s">
        <v>41</v>
      </c>
      <c r="U302" s="3" t="s">
        <v>41</v>
      </c>
      <c r="V302" s="3">
        <v>301.17603467857316</v>
      </c>
      <c r="W302" s="3">
        <v>302.3680131743493</v>
      </c>
      <c r="X302" s="3">
        <v>230.14260313190462</v>
      </c>
      <c r="Y302" s="3">
        <v>236.81741331438701</v>
      </c>
      <c r="Z302" s="3">
        <v>217.22560063211304</v>
      </c>
      <c r="AA302" s="3">
        <v>223.54097113801043</v>
      </c>
      <c r="AB302" s="21">
        <v>0</v>
      </c>
      <c r="AC302" s="26">
        <f>((Y302*1000)*(O302/100))/VLOOKUP(E302,'Sq Ft lookup'!$C$11:$D$12,2,0)</f>
        <v>0.51404192023096329</v>
      </c>
      <c r="AD302" s="26">
        <f>(100-J302)/100*X302*1000/VLOOKUP(E302,'Sq Ft lookup'!$C$11:$D$12,2,0)</f>
        <v>2.2450628655612741</v>
      </c>
      <c r="AE302" s="26">
        <f>(100-K302)/100*Y302*1000/VLOOKUP(E302,'Sq Ft lookup'!$C$11:$D$12,2,0)</f>
        <v>2.1939491708731618</v>
      </c>
    </row>
    <row r="303" spans="1:31">
      <c r="A303" t="s">
        <v>3024</v>
      </c>
      <c r="B303" t="s">
        <v>2973</v>
      </c>
      <c r="C303" t="s">
        <v>2835</v>
      </c>
      <c r="D303" t="s">
        <v>2598</v>
      </c>
      <c r="E303" t="s">
        <v>99</v>
      </c>
      <c r="F303">
        <v>2004</v>
      </c>
      <c r="G303" t="s">
        <v>75</v>
      </c>
      <c r="H303" t="s">
        <v>2592</v>
      </c>
      <c r="I303" t="s">
        <v>77</v>
      </c>
      <c r="J303" s="2">
        <v>47.712692931905835</v>
      </c>
      <c r="K303" s="2">
        <v>50.286180276139689</v>
      </c>
      <c r="L303" s="2">
        <v>81.773117733098445</v>
      </c>
      <c r="M303" s="2">
        <v>81.701231408241952</v>
      </c>
      <c r="N303" s="2">
        <v>0</v>
      </c>
      <c r="O303" s="2">
        <v>11.557225783329685</v>
      </c>
      <c r="P303" s="2">
        <v>0</v>
      </c>
      <c r="Q303" s="2">
        <v>7.2289873168019962</v>
      </c>
      <c r="R303" s="3">
        <v>715497.13883322955</v>
      </c>
      <c r="S303" s="3">
        <v>719072.42583845381</v>
      </c>
      <c r="T303" s="3" t="s">
        <v>41</v>
      </c>
      <c r="U303" s="3" t="s">
        <v>41</v>
      </c>
      <c r="V303" s="3">
        <v>301.17603467857316</v>
      </c>
      <c r="W303" s="3">
        <v>302.36884654306857</v>
      </c>
      <c r="X303" s="3">
        <v>230.14260313190462</v>
      </c>
      <c r="Y303" s="3">
        <v>236.81047344951588</v>
      </c>
      <c r="Z303" s="3">
        <v>217.22560063211304</v>
      </c>
      <c r="AA303" s="3">
        <v>223.5237091654422</v>
      </c>
      <c r="AB303" s="21">
        <v>0</v>
      </c>
      <c r="AC303" s="26">
        <f>((Y303*1000)*(O303/100))/VLOOKUP(E303,'Sq Ft lookup'!$C$11:$D$12,2,0)</f>
        <v>0.51061046819277145</v>
      </c>
      <c r="AD303" s="26">
        <f>(100-J303)/100*X303*1000/VLOOKUP(E303,'Sq Ft lookup'!$C$11:$D$12,2,0)</f>
        <v>2.2450628655612741</v>
      </c>
      <c r="AE303" s="26">
        <f>(100-K303)/100*Y303*1000/VLOOKUP(E303,'Sq Ft lookup'!$C$11:$D$12,2,0)</f>
        <v>2.19640917645359</v>
      </c>
    </row>
    <row r="304" spans="1:31">
      <c r="A304" t="s">
        <v>3025</v>
      </c>
      <c r="B304" t="s">
        <v>2975</v>
      </c>
      <c r="C304" t="s">
        <v>2835</v>
      </c>
      <c r="D304" t="s">
        <v>2601</v>
      </c>
      <c r="E304" t="s">
        <v>99</v>
      </c>
      <c r="F304">
        <v>2004</v>
      </c>
      <c r="G304" t="s">
        <v>75</v>
      </c>
      <c r="H304" t="s">
        <v>2592</v>
      </c>
      <c r="I304" t="s">
        <v>77</v>
      </c>
      <c r="J304" s="2">
        <v>47.712692931905835</v>
      </c>
      <c r="K304" s="2">
        <v>50.181246233207524</v>
      </c>
      <c r="L304" s="2">
        <v>81.773117733098445</v>
      </c>
      <c r="M304" s="2">
        <v>81.69982481124319</v>
      </c>
      <c r="N304" s="2">
        <v>0</v>
      </c>
      <c r="O304" s="2">
        <v>11.078288192040562</v>
      </c>
      <c r="P304" s="2">
        <v>0</v>
      </c>
      <c r="Q304" s="2">
        <v>6.7940250378969465</v>
      </c>
      <c r="R304" s="3">
        <v>715497.13883322955</v>
      </c>
      <c r="S304" s="3">
        <v>719208.19773282879</v>
      </c>
      <c r="T304" s="3" t="s">
        <v>41</v>
      </c>
      <c r="U304" s="3" t="s">
        <v>41</v>
      </c>
      <c r="V304" s="3">
        <v>301.17603467857316</v>
      </c>
      <c r="W304" s="3">
        <v>302.39215862493222</v>
      </c>
      <c r="X304" s="3">
        <v>230.14260313190462</v>
      </c>
      <c r="Y304" s="3">
        <v>236.77389625176843</v>
      </c>
      <c r="Z304" s="3">
        <v>217.22560063211304</v>
      </c>
      <c r="AA304" s="3">
        <v>223.5277747459842</v>
      </c>
      <c r="AB304" s="21">
        <v>0</v>
      </c>
      <c r="AC304" s="26">
        <f>((Y304*1000)*(O304/100))/VLOOKUP(E304,'Sq Ft lookup'!$C$11:$D$12,2,0)</f>
        <v>0.4893748990726498</v>
      </c>
      <c r="AD304" s="26">
        <f>(100-J304)/100*X304*1000/VLOOKUP(E304,'Sq Ft lookup'!$C$11:$D$12,2,0)</f>
        <v>2.2450628655612741</v>
      </c>
      <c r="AE304" s="26">
        <f>(100-K304)/100*Y304*1000/VLOOKUP(E304,'Sq Ft lookup'!$C$11:$D$12,2,0)</f>
        <v>2.2007053051811418</v>
      </c>
    </row>
    <row r="305" spans="1:31">
      <c r="A305" t="s">
        <v>3026</v>
      </c>
      <c r="B305" t="s">
        <v>2977</v>
      </c>
      <c r="C305" t="s">
        <v>2835</v>
      </c>
      <c r="D305" t="s">
        <v>2604</v>
      </c>
      <c r="E305" t="s">
        <v>99</v>
      </c>
      <c r="F305">
        <v>2004</v>
      </c>
      <c r="G305" t="s">
        <v>75</v>
      </c>
      <c r="H305" t="s">
        <v>2592</v>
      </c>
      <c r="I305" t="s">
        <v>77</v>
      </c>
      <c r="J305" s="2">
        <v>47.712692931905835</v>
      </c>
      <c r="K305" s="2">
        <v>49.915024068656898</v>
      </c>
      <c r="L305" s="2">
        <v>81.773117733098445</v>
      </c>
      <c r="M305" s="2">
        <v>81.693128853208435</v>
      </c>
      <c r="N305" s="2">
        <v>0</v>
      </c>
      <c r="O305" s="2">
        <v>9.6794689689734739</v>
      </c>
      <c r="P305" s="2">
        <v>0</v>
      </c>
      <c r="Q305" s="2">
        <v>5.9101692563510921</v>
      </c>
      <c r="R305" s="3">
        <v>715497.13883322955</v>
      </c>
      <c r="S305" s="3">
        <v>719573.71720734867</v>
      </c>
      <c r="T305" s="3" t="s">
        <v>41</v>
      </c>
      <c r="U305" s="3" t="s">
        <v>41</v>
      </c>
      <c r="V305" s="3">
        <v>301.17603467857316</v>
      </c>
      <c r="W305" s="3">
        <v>302.50238030478681</v>
      </c>
      <c r="X305" s="3">
        <v>230.14260313190462</v>
      </c>
      <c r="Y305" s="3">
        <v>236.64997894845004</v>
      </c>
      <c r="Z305" s="3">
        <v>217.22560063211304</v>
      </c>
      <c r="AA305" s="3">
        <v>223.28723459606576</v>
      </c>
      <c r="AB305" s="21">
        <v>0</v>
      </c>
      <c r="AC305" s="26">
        <f>((Y305*1000)*(O305/100))/VLOOKUP(E305,'Sq Ft lookup'!$C$11:$D$12,2,0)</f>
        <v>0.42735935219025151</v>
      </c>
      <c r="AD305" s="26">
        <f>(100-J305)/100*X305*1000/VLOOKUP(E305,'Sq Ft lookup'!$C$11:$D$12,2,0)</f>
        <v>2.2450628655612741</v>
      </c>
      <c r="AE305" s="26">
        <f>(100-K305)/100*Y305*1000/VLOOKUP(E305,'Sq Ft lookup'!$C$11:$D$12,2,0)</f>
        <v>2.2113075559302184</v>
      </c>
    </row>
    <row r="306" spans="1:31">
      <c r="A306" t="s">
        <v>3027</v>
      </c>
      <c r="B306" t="s">
        <v>2979</v>
      </c>
      <c r="C306" t="s">
        <v>2835</v>
      </c>
      <c r="D306" t="s">
        <v>2784</v>
      </c>
      <c r="E306" t="s">
        <v>99</v>
      </c>
      <c r="F306">
        <v>2004</v>
      </c>
      <c r="G306" t="s">
        <v>75</v>
      </c>
      <c r="H306" t="s">
        <v>2592</v>
      </c>
      <c r="I306" t="s">
        <v>77</v>
      </c>
      <c r="J306" s="2">
        <v>47.712692931905835</v>
      </c>
      <c r="K306" s="2">
        <v>50.539123528473226</v>
      </c>
      <c r="L306" s="2">
        <v>81.773117733098445</v>
      </c>
      <c r="M306" s="2">
        <v>81.830961990184676</v>
      </c>
      <c r="N306" s="2">
        <v>0</v>
      </c>
      <c r="O306" s="2">
        <v>12.912459349775322</v>
      </c>
      <c r="P306" s="2">
        <v>0</v>
      </c>
      <c r="Q306" s="2">
        <v>7.9488860531160537</v>
      </c>
      <c r="R306" s="3">
        <v>715497.13883322955</v>
      </c>
      <c r="S306" s="3">
        <v>711211.40672149451</v>
      </c>
      <c r="T306" s="3" t="s">
        <v>41</v>
      </c>
      <c r="U306" s="3" t="s">
        <v>41</v>
      </c>
      <c r="V306" s="3">
        <v>301.17603467857316</v>
      </c>
      <c r="W306" s="3">
        <v>300.22031157218873</v>
      </c>
      <c r="X306" s="3">
        <v>230.14260313190462</v>
      </c>
      <c r="Y306" s="3">
        <v>230.07020524358137</v>
      </c>
      <c r="Z306" s="3">
        <v>217.22560063211304</v>
      </c>
      <c r="AA306" s="3">
        <v>206.32960181367693</v>
      </c>
      <c r="AB306" s="21">
        <v>0</v>
      </c>
      <c r="AC306" s="26">
        <f>((Y306*1000)*(O306/100))/VLOOKUP(E306,'Sq Ft lookup'!$C$11:$D$12,2,0)</f>
        <v>0.55424853970190469</v>
      </c>
      <c r="AD306" s="26">
        <f>(100-J306)/100*X306*1000/VLOOKUP(E306,'Sq Ft lookup'!$C$11:$D$12,2,0)</f>
        <v>2.2450628655612741</v>
      </c>
      <c r="AE306" s="26">
        <f>(100-K306)/100*Y306*1000/VLOOKUP(E306,'Sq Ft lookup'!$C$11:$D$12,2,0)</f>
        <v>2.1230361942782814</v>
      </c>
    </row>
    <row r="307" spans="1:31">
      <c r="A307" t="s">
        <v>3028</v>
      </c>
      <c r="B307" t="s">
        <v>2981</v>
      </c>
      <c r="C307" t="s">
        <v>2835</v>
      </c>
      <c r="D307" t="s">
        <v>2787</v>
      </c>
      <c r="E307" t="s">
        <v>99</v>
      </c>
      <c r="F307">
        <v>2004</v>
      </c>
      <c r="G307" t="s">
        <v>75</v>
      </c>
      <c r="H307" t="s">
        <v>2592</v>
      </c>
      <c r="I307" t="s">
        <v>77</v>
      </c>
      <c r="J307" s="2">
        <v>47.712692931905835</v>
      </c>
      <c r="K307" s="2">
        <v>50.494717371363151</v>
      </c>
      <c r="L307" s="2">
        <v>81.773117733098445</v>
      </c>
      <c r="M307" s="2">
        <v>81.831332503231607</v>
      </c>
      <c r="N307" s="2">
        <v>0</v>
      </c>
      <c r="O307" s="2">
        <v>12.907766832550777</v>
      </c>
      <c r="P307" s="2">
        <v>0</v>
      </c>
      <c r="Q307" s="2">
        <v>7.7278321939556927</v>
      </c>
      <c r="R307" s="3">
        <v>715497.13883322955</v>
      </c>
      <c r="S307" s="3">
        <v>711206.97392160841</v>
      </c>
      <c r="T307" s="3" t="s">
        <v>41</v>
      </c>
      <c r="U307" s="3" t="s">
        <v>41</v>
      </c>
      <c r="V307" s="3">
        <v>301.17603467857316</v>
      </c>
      <c r="W307" s="3">
        <v>300.21418983348974</v>
      </c>
      <c r="X307" s="3">
        <v>230.14260313190462</v>
      </c>
      <c r="Y307" s="3">
        <v>230.07020524358137</v>
      </c>
      <c r="Z307" s="3">
        <v>217.22560063211304</v>
      </c>
      <c r="AA307" s="3">
        <v>206.41336272763334</v>
      </c>
      <c r="AB307" s="21">
        <v>0</v>
      </c>
      <c r="AC307" s="26">
        <f>((Y307*1000)*(O307/100))/VLOOKUP(E307,'Sq Ft lookup'!$C$11:$D$12,2,0)</f>
        <v>0.55404712022411373</v>
      </c>
      <c r="AD307" s="26">
        <f>(100-J307)/100*X307*1000/VLOOKUP(E307,'Sq Ft lookup'!$C$11:$D$12,2,0)</f>
        <v>2.2450628655612741</v>
      </c>
      <c r="AE307" s="26">
        <f>(100-K307)/100*Y307*1000/VLOOKUP(E307,'Sq Ft lookup'!$C$11:$D$12,2,0)</f>
        <v>2.124942263994773</v>
      </c>
    </row>
    <row r="308" spans="1:31">
      <c r="A308" t="s">
        <v>3029</v>
      </c>
      <c r="B308" t="s">
        <v>2983</v>
      </c>
      <c r="C308" t="s">
        <v>2835</v>
      </c>
      <c r="D308" t="s">
        <v>2607</v>
      </c>
      <c r="E308" t="s">
        <v>99</v>
      </c>
      <c r="F308">
        <v>2004</v>
      </c>
      <c r="G308" t="s">
        <v>75</v>
      </c>
      <c r="H308" t="s">
        <v>2592</v>
      </c>
      <c r="I308" t="s">
        <v>77</v>
      </c>
      <c r="J308" s="2">
        <v>47.712692931905835</v>
      </c>
      <c r="K308" s="2">
        <v>50.424212857674824</v>
      </c>
      <c r="L308" s="2">
        <v>81.773117733098445</v>
      </c>
      <c r="M308" s="2">
        <v>81.828733899969407</v>
      </c>
      <c r="N308" s="2">
        <v>0</v>
      </c>
      <c r="O308" s="2">
        <v>12.578156720504261</v>
      </c>
      <c r="P308" s="2">
        <v>0</v>
      </c>
      <c r="Q308" s="2">
        <v>7.3362970369598584</v>
      </c>
      <c r="R308" s="3">
        <v>715497.13883322955</v>
      </c>
      <c r="S308" s="3">
        <v>711334.61136109091</v>
      </c>
      <c r="T308" s="3" t="s">
        <v>41</v>
      </c>
      <c r="U308" s="3" t="s">
        <v>41</v>
      </c>
      <c r="V308" s="3">
        <v>301.17603467857316</v>
      </c>
      <c r="W308" s="3">
        <v>300.25712481319516</v>
      </c>
      <c r="X308" s="3">
        <v>230.14260313190462</v>
      </c>
      <c r="Y308" s="3">
        <v>230.07020524358137</v>
      </c>
      <c r="Z308" s="3">
        <v>217.22560063211304</v>
      </c>
      <c r="AA308" s="3">
        <v>206.34517460771605</v>
      </c>
      <c r="AB308" s="21">
        <v>0</v>
      </c>
      <c r="AC308" s="26">
        <f>((Y308*1000)*(O308/100))/VLOOKUP(E308,'Sq Ft lookup'!$C$11:$D$12,2,0)</f>
        <v>0.53989908549857235</v>
      </c>
      <c r="AD308" s="26">
        <f>(100-J308)/100*X308*1000/VLOOKUP(E308,'Sq Ft lookup'!$C$11:$D$12,2,0)</f>
        <v>2.2450628655612741</v>
      </c>
      <c r="AE308" s="26">
        <f>(100-K308)/100*Y308*1000/VLOOKUP(E308,'Sq Ft lookup'!$C$11:$D$12,2,0)</f>
        <v>2.1279685677139657</v>
      </c>
    </row>
    <row r="309" spans="1:31">
      <c r="A309" t="s">
        <v>3030</v>
      </c>
      <c r="B309" t="s">
        <v>2985</v>
      </c>
      <c r="C309" t="s">
        <v>2835</v>
      </c>
      <c r="D309" t="s">
        <v>2792</v>
      </c>
      <c r="E309" t="s">
        <v>99</v>
      </c>
      <c r="F309">
        <v>2004</v>
      </c>
      <c r="G309" t="s">
        <v>75</v>
      </c>
      <c r="H309" t="s">
        <v>2592</v>
      </c>
      <c r="I309" t="s">
        <v>77</v>
      </c>
      <c r="J309" s="2">
        <v>47.712692931905835</v>
      </c>
      <c r="K309" s="2">
        <v>50.242755691076098</v>
      </c>
      <c r="L309" s="2">
        <v>81.773117733098445</v>
      </c>
      <c r="M309" s="2">
        <v>81.827621843231285</v>
      </c>
      <c r="N309" s="2">
        <v>0</v>
      </c>
      <c r="O309" s="2">
        <v>11.368815440450575</v>
      </c>
      <c r="P309" s="2">
        <v>0</v>
      </c>
      <c r="Q309" s="2">
        <v>6.5913419531392456</v>
      </c>
      <c r="R309" s="3">
        <v>715497.13883322955</v>
      </c>
      <c r="S309" s="3">
        <v>711505.58577482961</v>
      </c>
      <c r="T309" s="3" t="s">
        <v>41</v>
      </c>
      <c r="U309" s="3" t="s">
        <v>41</v>
      </c>
      <c r="V309" s="3">
        <v>301.17603467857316</v>
      </c>
      <c r="W309" s="3">
        <v>300.27549858120534</v>
      </c>
      <c r="X309" s="3">
        <v>230.14260313190462</v>
      </c>
      <c r="Y309" s="3">
        <v>230.07020524358137</v>
      </c>
      <c r="Z309" s="3">
        <v>217.22560063211304</v>
      </c>
      <c r="AA309" s="3">
        <v>206.26714084272922</v>
      </c>
      <c r="AB309" s="21">
        <v>0</v>
      </c>
      <c r="AC309" s="26">
        <f>((Y309*1000)*(O309/100))/VLOOKUP(E309,'Sq Ft lookup'!$C$11:$D$12,2,0)</f>
        <v>0.48798986973150388</v>
      </c>
      <c r="AD309" s="26">
        <f>(100-J309)/100*X309*1000/VLOOKUP(E309,'Sq Ft lookup'!$C$11:$D$12,2,0)</f>
        <v>2.2450628655612741</v>
      </c>
      <c r="AE309" s="26">
        <f>(100-K309)/100*Y309*1000/VLOOKUP(E309,'Sq Ft lookup'!$C$11:$D$12,2,0)</f>
        <v>2.1357573527069298</v>
      </c>
    </row>
    <row r="310" spans="1:31">
      <c r="A310" t="s">
        <v>3031</v>
      </c>
      <c r="B310" t="s">
        <v>2987</v>
      </c>
      <c r="C310" t="s">
        <v>2835</v>
      </c>
      <c r="D310" t="s">
        <v>2610</v>
      </c>
      <c r="E310" t="s">
        <v>99</v>
      </c>
      <c r="F310">
        <v>2004</v>
      </c>
      <c r="G310" t="s">
        <v>75</v>
      </c>
      <c r="H310" t="s">
        <v>2592</v>
      </c>
      <c r="I310" t="s">
        <v>77</v>
      </c>
      <c r="J310" s="2">
        <v>47.712692931905835</v>
      </c>
      <c r="K310" s="2">
        <v>49.852386621104102</v>
      </c>
      <c r="L310" s="2">
        <v>81.773117733098445</v>
      </c>
      <c r="M310" s="2">
        <v>81.822276471106605</v>
      </c>
      <c r="N310" s="2">
        <v>0</v>
      </c>
      <c r="O310" s="2">
        <v>8.8472521917397291</v>
      </c>
      <c r="P310" s="2">
        <v>0</v>
      </c>
      <c r="Q310" s="2">
        <v>5.3066459062113918</v>
      </c>
      <c r="R310" s="3">
        <v>715497.13883322955</v>
      </c>
      <c r="S310" s="3">
        <v>711979.84215957811</v>
      </c>
      <c r="T310" s="3" t="s">
        <v>41</v>
      </c>
      <c r="U310" s="3" t="s">
        <v>41</v>
      </c>
      <c r="V310" s="3">
        <v>301.17603467857316</v>
      </c>
      <c r="W310" s="3">
        <v>300.36381658149514</v>
      </c>
      <c r="X310" s="3">
        <v>230.14260313190462</v>
      </c>
      <c r="Y310" s="3">
        <v>230.0702052058306</v>
      </c>
      <c r="Z310" s="3">
        <v>217.22560063211304</v>
      </c>
      <c r="AA310" s="3">
        <v>206.6864445119239</v>
      </c>
      <c r="AB310" s="21">
        <v>0</v>
      </c>
      <c r="AC310" s="26">
        <f>((Y310*1000)*(O310/100))/VLOOKUP(E310,'Sq Ft lookup'!$C$11:$D$12,2,0)</f>
        <v>0.37975543419053998</v>
      </c>
      <c r="AD310" s="26">
        <f>(100-J310)/100*X310*1000/VLOOKUP(E310,'Sq Ft lookup'!$C$11:$D$12,2,0)</f>
        <v>2.2450628655612741</v>
      </c>
      <c r="AE310" s="26">
        <f>(100-K310)/100*Y310*1000/VLOOKUP(E310,'Sq Ft lookup'!$C$11:$D$12,2,0)</f>
        <v>2.1525133769897824</v>
      </c>
    </row>
    <row r="311" spans="1:31">
      <c r="A311" t="s">
        <v>3032</v>
      </c>
      <c r="B311" t="s">
        <v>2670</v>
      </c>
      <c r="C311" t="s">
        <v>2835</v>
      </c>
      <c r="D311" t="s">
        <v>2590</v>
      </c>
      <c r="E311" t="s">
        <v>99</v>
      </c>
      <c r="F311">
        <v>2004</v>
      </c>
      <c r="G311" t="s">
        <v>75</v>
      </c>
      <c r="H311" t="s">
        <v>2592</v>
      </c>
      <c r="I311" t="s">
        <v>77</v>
      </c>
      <c r="J311" s="2">
        <v>46.187690931314364</v>
      </c>
      <c r="K311" s="2">
        <v>48.959528679740913</v>
      </c>
      <c r="L311" s="2">
        <v>81.52069014028605</v>
      </c>
      <c r="M311" s="2">
        <v>81.450756248442289</v>
      </c>
      <c r="N311" s="2">
        <v>0</v>
      </c>
      <c r="O311" s="2">
        <v>11.482852081471611</v>
      </c>
      <c r="P311" s="2">
        <v>0</v>
      </c>
      <c r="Q311" s="2">
        <v>7.691625126175289</v>
      </c>
      <c r="R311" s="3">
        <v>715792.49836379592</v>
      </c>
      <c r="S311" s="3">
        <v>719196.60338238522</v>
      </c>
      <c r="T311" s="3" t="s">
        <v>41</v>
      </c>
      <c r="U311" s="3" t="s">
        <v>41</v>
      </c>
      <c r="V311" s="3">
        <v>301.29993957487625</v>
      </c>
      <c r="W311" s="3">
        <v>302.44686684606302</v>
      </c>
      <c r="X311" s="3">
        <v>227.09648992623337</v>
      </c>
      <c r="Y311" s="3">
        <v>233.07236254418754</v>
      </c>
      <c r="Z311" s="3">
        <v>215.86197187803191</v>
      </c>
      <c r="AA311" s="3">
        <v>221.38845270339101</v>
      </c>
      <c r="AB311" s="21">
        <v>0</v>
      </c>
      <c r="AC311" s="26">
        <f>((Y311*1000)*(O311/100))/VLOOKUP(E311,'Sq Ft lookup'!$C$11:$D$12,2,0)</f>
        <v>0.49931631779366237</v>
      </c>
      <c r="AD311" s="26">
        <f>(100-J311)/100*X311*1000/VLOOKUP(E311,'Sq Ft lookup'!$C$11:$D$12,2,0)</f>
        <v>2.2799601687171873</v>
      </c>
      <c r="AE311" s="26">
        <f>(100-K311)/100*Y311*1000/VLOOKUP(E311,'Sq Ft lookup'!$C$11:$D$12,2,0)</f>
        <v>2.2194259768622446</v>
      </c>
    </row>
    <row r="312" spans="1:31">
      <c r="A312" t="s">
        <v>3033</v>
      </c>
      <c r="B312" t="s">
        <v>2687</v>
      </c>
      <c r="C312" t="s">
        <v>2835</v>
      </c>
      <c r="D312" t="s">
        <v>2595</v>
      </c>
      <c r="E312" t="s">
        <v>99</v>
      </c>
      <c r="F312">
        <v>2004</v>
      </c>
      <c r="G312" t="s">
        <v>75</v>
      </c>
      <c r="H312" t="s">
        <v>2592</v>
      </c>
      <c r="I312" t="s">
        <v>77</v>
      </c>
      <c r="J312" s="2">
        <v>46.187690931314364</v>
      </c>
      <c r="K312" s="2">
        <v>48.942801111008983</v>
      </c>
      <c r="L312" s="2">
        <v>81.52069014028605</v>
      </c>
      <c r="M312" s="2">
        <v>81.449831903820382</v>
      </c>
      <c r="N312" s="2">
        <v>0</v>
      </c>
      <c r="O312" s="2">
        <v>11.485028258292509</v>
      </c>
      <c r="P312" s="2">
        <v>0</v>
      </c>
      <c r="Q312" s="2">
        <v>7.5587340037783584</v>
      </c>
      <c r="R312" s="3">
        <v>715792.49836379592</v>
      </c>
      <c r="S312" s="3">
        <v>719224.71962549526</v>
      </c>
      <c r="T312" s="3" t="s">
        <v>41</v>
      </c>
      <c r="U312" s="3" t="s">
        <v>41</v>
      </c>
      <c r="V312" s="3">
        <v>301.29993957487625</v>
      </c>
      <c r="W312" s="3">
        <v>302.46183428316698</v>
      </c>
      <c r="X312" s="3">
        <v>227.09648992623337</v>
      </c>
      <c r="Y312" s="3">
        <v>233.04360576446243</v>
      </c>
      <c r="Z312" s="3">
        <v>215.86197187803191</v>
      </c>
      <c r="AA312" s="3">
        <v>221.57470836480806</v>
      </c>
      <c r="AB312" s="21">
        <v>0</v>
      </c>
      <c r="AC312" s="26">
        <f>((Y312*1000)*(O312/100))/VLOOKUP(E312,'Sq Ft lookup'!$C$11:$D$12,2,0)</f>
        <v>0.49934932791403547</v>
      </c>
      <c r="AD312" s="26">
        <f>(100-J312)/100*X312*1000/VLOOKUP(E312,'Sq Ft lookup'!$C$11:$D$12,2,0)</f>
        <v>2.2799601687171873</v>
      </c>
      <c r="AE312" s="26">
        <f>(100-K312)/100*Y312*1000/VLOOKUP(E312,'Sq Ft lookup'!$C$11:$D$12,2,0)</f>
        <v>2.2198794271126436</v>
      </c>
    </row>
    <row r="313" spans="1:31">
      <c r="A313" t="s">
        <v>3034</v>
      </c>
      <c r="B313" t="s">
        <v>2704</v>
      </c>
      <c r="C313" t="s">
        <v>2835</v>
      </c>
      <c r="D313" t="s">
        <v>2598</v>
      </c>
      <c r="E313" t="s">
        <v>99</v>
      </c>
      <c r="F313">
        <v>2004</v>
      </c>
      <c r="G313" t="s">
        <v>75</v>
      </c>
      <c r="H313" t="s">
        <v>2592</v>
      </c>
      <c r="I313" t="s">
        <v>77</v>
      </c>
      <c r="J313" s="2">
        <v>46.187690931314364</v>
      </c>
      <c r="K313" s="2">
        <v>48.879365819802224</v>
      </c>
      <c r="L313" s="2">
        <v>81.52069014028605</v>
      </c>
      <c r="M313" s="2">
        <v>81.447390180269267</v>
      </c>
      <c r="N313" s="2">
        <v>0</v>
      </c>
      <c r="O313" s="2">
        <v>11.406109743999878</v>
      </c>
      <c r="P313" s="2">
        <v>0</v>
      </c>
      <c r="Q313" s="2">
        <v>7.3061971917384794</v>
      </c>
      <c r="R313" s="3">
        <v>715792.49836379592</v>
      </c>
      <c r="S313" s="3">
        <v>719308.67275922105</v>
      </c>
      <c r="T313" s="3" t="s">
        <v>41</v>
      </c>
      <c r="U313" s="3" t="s">
        <v>41</v>
      </c>
      <c r="V313" s="3">
        <v>301.29993957487625</v>
      </c>
      <c r="W313" s="3">
        <v>302.50168166112775</v>
      </c>
      <c r="X313" s="3">
        <v>227.09648992623337</v>
      </c>
      <c r="Y313" s="3">
        <v>233.05993580461109</v>
      </c>
      <c r="Z313" s="3">
        <v>215.86197187803191</v>
      </c>
      <c r="AA313" s="3">
        <v>221.42172764945948</v>
      </c>
      <c r="AB313" s="21">
        <v>0</v>
      </c>
      <c r="AC313" s="26">
        <f>((Y313*1000)*(O313/100))/VLOOKUP(E313,'Sq Ft lookup'!$C$11:$D$12,2,0)</f>
        <v>0.49595283670092544</v>
      </c>
      <c r="AD313" s="26">
        <f>(100-J313)/100*X313*1000/VLOOKUP(E313,'Sq Ft lookup'!$C$11:$D$12,2,0)</f>
        <v>2.2799601687171873</v>
      </c>
      <c r="AE313" s="26">
        <f>(100-K313)/100*Y313*1000/VLOOKUP(E313,'Sq Ft lookup'!$C$11:$D$12,2,0)</f>
        <v>2.2227932314044589</v>
      </c>
    </row>
    <row r="314" spans="1:31">
      <c r="A314" t="s">
        <v>3035</v>
      </c>
      <c r="B314" t="s">
        <v>2706</v>
      </c>
      <c r="C314" t="s">
        <v>2835</v>
      </c>
      <c r="D314" t="s">
        <v>2601</v>
      </c>
      <c r="E314" t="s">
        <v>99</v>
      </c>
      <c r="F314">
        <v>2004</v>
      </c>
      <c r="G314" t="s">
        <v>75</v>
      </c>
      <c r="H314" t="s">
        <v>2592</v>
      </c>
      <c r="I314" t="s">
        <v>77</v>
      </c>
      <c r="J314" s="2">
        <v>46.187690931314364</v>
      </c>
      <c r="K314" s="2">
        <v>48.763771733425735</v>
      </c>
      <c r="L314" s="2">
        <v>81.52069014028605</v>
      </c>
      <c r="M314" s="2">
        <v>81.444557640681893</v>
      </c>
      <c r="N314" s="2">
        <v>0</v>
      </c>
      <c r="O314" s="2">
        <v>10.948231173671708</v>
      </c>
      <c r="P314" s="2">
        <v>0</v>
      </c>
      <c r="Q314" s="2">
        <v>6.8757604713622591</v>
      </c>
      <c r="R314" s="3">
        <v>715792.49836379592</v>
      </c>
      <c r="S314" s="3">
        <v>719479.20480790525</v>
      </c>
      <c r="T314" s="3" t="s">
        <v>41</v>
      </c>
      <c r="U314" s="3" t="s">
        <v>41</v>
      </c>
      <c r="V314" s="3">
        <v>301.29993957487625</v>
      </c>
      <c r="W314" s="3">
        <v>302.54767336647711</v>
      </c>
      <c r="X314" s="3">
        <v>227.09648992623337</v>
      </c>
      <c r="Y314" s="3">
        <v>232.99507357692755</v>
      </c>
      <c r="Z314" s="3">
        <v>215.86197187803191</v>
      </c>
      <c r="AA314" s="3">
        <v>221.34046020704258</v>
      </c>
      <c r="AB314" s="21">
        <v>0</v>
      </c>
      <c r="AC314" s="26">
        <f>((Y314*1000)*(O314/100))/VLOOKUP(E314,'Sq Ft lookup'!$C$11:$D$12,2,0)</f>
        <v>0.47591118056844245</v>
      </c>
      <c r="AD314" s="26">
        <f>(100-J314)/100*X314*1000/VLOOKUP(E314,'Sq Ft lookup'!$C$11:$D$12,2,0)</f>
        <v>2.2799601687171873</v>
      </c>
      <c r="AE314" s="26">
        <f>(100-K314)/100*Y314*1000/VLOOKUP(E314,'Sq Ft lookup'!$C$11:$D$12,2,0)</f>
        <v>2.2271993982788669</v>
      </c>
    </row>
    <row r="315" spans="1:31">
      <c r="A315" t="s">
        <v>3036</v>
      </c>
      <c r="B315" t="s">
        <v>2708</v>
      </c>
      <c r="C315" t="s">
        <v>2835</v>
      </c>
      <c r="D315" t="s">
        <v>2604</v>
      </c>
      <c r="E315" t="s">
        <v>99</v>
      </c>
      <c r="F315">
        <v>2004</v>
      </c>
      <c r="G315" t="s">
        <v>75</v>
      </c>
      <c r="H315" t="s">
        <v>2592</v>
      </c>
      <c r="I315" t="s">
        <v>77</v>
      </c>
      <c r="J315" s="2">
        <v>46.187690931314364</v>
      </c>
      <c r="K315" s="2">
        <v>48.492337614263235</v>
      </c>
      <c r="L315" s="2">
        <v>81.52069014028605</v>
      </c>
      <c r="M315" s="2">
        <v>81.441818843997822</v>
      </c>
      <c r="N315" s="2">
        <v>0</v>
      </c>
      <c r="O315" s="2">
        <v>9.4892389669017874</v>
      </c>
      <c r="P315" s="2">
        <v>0</v>
      </c>
      <c r="Q315" s="2">
        <v>5.907982332571696</v>
      </c>
      <c r="R315" s="3">
        <v>715792.49836379592</v>
      </c>
      <c r="S315" s="3">
        <v>719743.27681636601</v>
      </c>
      <c r="T315" s="3" t="s">
        <v>41</v>
      </c>
      <c r="U315" s="3" t="s">
        <v>41</v>
      </c>
      <c r="V315" s="3">
        <v>301.29993957487625</v>
      </c>
      <c r="W315" s="3">
        <v>302.59268402598286</v>
      </c>
      <c r="X315" s="3">
        <v>227.09648992623337</v>
      </c>
      <c r="Y315" s="3">
        <v>233.11236074649105</v>
      </c>
      <c r="Z315" s="3">
        <v>215.86197187803191</v>
      </c>
      <c r="AA315" s="3">
        <v>221.26331475862307</v>
      </c>
      <c r="AB315" s="21">
        <v>0</v>
      </c>
      <c r="AC315" s="26">
        <f>((Y315*1000)*(O315/100))/VLOOKUP(E315,'Sq Ft lookup'!$C$11:$D$12,2,0)</f>
        <v>0.41269755545934134</v>
      </c>
      <c r="AD315" s="26">
        <f>(100-J315)/100*X315*1000/VLOOKUP(E315,'Sq Ft lookup'!$C$11:$D$12,2,0)</f>
        <v>2.2799601687171873</v>
      </c>
      <c r="AE315" s="26">
        <f>(100-K315)/100*Y315*1000/VLOOKUP(E315,'Sq Ft lookup'!$C$11:$D$12,2,0)</f>
        <v>2.2401255177746893</v>
      </c>
    </row>
    <row r="316" spans="1:31">
      <c r="A316" t="s">
        <v>3037</v>
      </c>
      <c r="B316" t="s">
        <v>2710</v>
      </c>
      <c r="C316" t="s">
        <v>2835</v>
      </c>
      <c r="D316" t="s">
        <v>2607</v>
      </c>
      <c r="E316" t="s">
        <v>99</v>
      </c>
      <c r="F316">
        <v>2004</v>
      </c>
      <c r="G316" t="s">
        <v>75</v>
      </c>
      <c r="H316" t="s">
        <v>2592</v>
      </c>
      <c r="I316" t="s">
        <v>77</v>
      </c>
      <c r="J316" s="2">
        <v>46.187690931314364</v>
      </c>
      <c r="K316" s="2">
        <v>48.990243563034895</v>
      </c>
      <c r="L316" s="2">
        <v>81.52069014028605</v>
      </c>
      <c r="M316" s="2">
        <v>81.57752594299086</v>
      </c>
      <c r="N316" s="2">
        <v>0</v>
      </c>
      <c r="O316" s="2">
        <v>12.412787799353314</v>
      </c>
      <c r="P316" s="2">
        <v>0</v>
      </c>
      <c r="Q316" s="2">
        <v>7.4027008711804481</v>
      </c>
      <c r="R316" s="3">
        <v>715792.49836379592</v>
      </c>
      <c r="S316" s="3">
        <v>711592.60749555391</v>
      </c>
      <c r="T316" s="3" t="s">
        <v>41</v>
      </c>
      <c r="U316" s="3" t="s">
        <v>41</v>
      </c>
      <c r="V316" s="3">
        <v>301.29993957487625</v>
      </c>
      <c r="W316" s="3">
        <v>300.37330755472505</v>
      </c>
      <c r="X316" s="3">
        <v>227.09648992623337</v>
      </c>
      <c r="Y316" s="3">
        <v>226.85915455486642</v>
      </c>
      <c r="Z316" s="3">
        <v>215.86197187803191</v>
      </c>
      <c r="AA316" s="3">
        <v>204.70773067542933</v>
      </c>
      <c r="AB316" s="21">
        <v>0</v>
      </c>
      <c r="AC316" s="26">
        <f>((Y316*1000)*(O316/100))/VLOOKUP(E316,'Sq Ft lookup'!$C$11:$D$12,2,0)</f>
        <v>0.52536465407280852</v>
      </c>
      <c r="AD316" s="26">
        <f>(100-J316)/100*X316*1000/VLOOKUP(E316,'Sq Ft lookup'!$C$11:$D$12,2,0)</f>
        <v>2.2799601687171873</v>
      </c>
      <c r="AE316" s="26">
        <f>(100-K316)/100*Y316*1000/VLOOKUP(E316,'Sq Ft lookup'!$C$11:$D$12,2,0)</f>
        <v>2.1589608618170817</v>
      </c>
    </row>
    <row r="317" spans="1:31">
      <c r="A317" t="s">
        <v>3038</v>
      </c>
      <c r="B317" t="s">
        <v>2712</v>
      </c>
      <c r="C317" t="s">
        <v>2835</v>
      </c>
      <c r="D317" t="s">
        <v>2610</v>
      </c>
      <c r="E317" t="s">
        <v>99</v>
      </c>
      <c r="F317">
        <v>2004</v>
      </c>
      <c r="G317" t="s">
        <v>75</v>
      </c>
      <c r="H317" t="s">
        <v>2592</v>
      </c>
      <c r="I317" t="s">
        <v>77</v>
      </c>
      <c r="J317" s="2">
        <v>46.187690931314364</v>
      </c>
      <c r="K317" s="2">
        <v>48.385266114521301</v>
      </c>
      <c r="L317" s="2">
        <v>81.52069014028605</v>
      </c>
      <c r="M317" s="2">
        <v>81.570398292840494</v>
      </c>
      <c r="N317" s="2">
        <v>0</v>
      </c>
      <c r="O317" s="2">
        <v>8.6656325246302313</v>
      </c>
      <c r="P317" s="2">
        <v>0</v>
      </c>
      <c r="Q317" s="2">
        <v>5.2647558267232633</v>
      </c>
      <c r="R317" s="3">
        <v>715792.49836379592</v>
      </c>
      <c r="S317" s="3">
        <v>712241.39910577959</v>
      </c>
      <c r="T317" s="3" t="s">
        <v>41</v>
      </c>
      <c r="U317" s="3" t="s">
        <v>41</v>
      </c>
      <c r="V317" s="3">
        <v>301.29993957487625</v>
      </c>
      <c r="W317" s="3">
        <v>300.48951422521111</v>
      </c>
      <c r="X317" s="3">
        <v>227.09648992623337</v>
      </c>
      <c r="Y317" s="3">
        <v>226.85915455125934</v>
      </c>
      <c r="Z317" s="3">
        <v>215.86197187803191</v>
      </c>
      <c r="AA317" s="3">
        <v>204.83279316005209</v>
      </c>
      <c r="AB317" s="21">
        <v>0</v>
      </c>
      <c r="AC317" s="26">
        <f>((Y317*1000)*(O317/100))/VLOOKUP(E317,'Sq Ft lookup'!$C$11:$D$12,2,0)</f>
        <v>0.36676829630401292</v>
      </c>
      <c r="AD317" s="26">
        <f>(100-J317)/100*X317*1000/VLOOKUP(E317,'Sq Ft lookup'!$C$11:$D$12,2,0)</f>
        <v>2.2799601687171873</v>
      </c>
      <c r="AE317" s="26">
        <f>(100-K317)/100*Y317*1000/VLOOKUP(E317,'Sq Ft lookup'!$C$11:$D$12,2,0)</f>
        <v>2.1845662111283461</v>
      </c>
    </row>
    <row r="318" spans="1:31">
      <c r="J318" s="2"/>
      <c r="K318" s="2"/>
      <c r="L318" s="2"/>
      <c r="M318" s="2"/>
      <c r="N318" s="2"/>
      <c r="O318" s="2"/>
      <c r="P318" s="2"/>
      <c r="Q318" s="2"/>
      <c r="R318" s="3"/>
      <c r="S318" s="3"/>
      <c r="T318" s="3"/>
      <c r="U318" s="3"/>
      <c r="V318" s="3"/>
      <c r="W318" s="3"/>
      <c r="X318" s="3"/>
      <c r="Y318" s="3"/>
      <c r="Z318" s="3"/>
      <c r="AA318" s="3"/>
      <c r="AB318" s="21"/>
      <c r="AC318" s="26"/>
      <c r="AD318" s="26"/>
      <c r="AE318" s="26"/>
    </row>
    <row r="319" spans="1:31">
      <c r="J319" s="2"/>
      <c r="K319" s="2"/>
      <c r="L319" s="2"/>
      <c r="M319" s="2"/>
      <c r="N319" s="2"/>
      <c r="O319" s="2"/>
      <c r="P319" s="2"/>
      <c r="Q319" s="2"/>
      <c r="R319" s="3"/>
      <c r="S319" s="3"/>
      <c r="T319" s="3"/>
      <c r="U319" s="3"/>
      <c r="V319" s="3"/>
      <c r="W319" s="3"/>
      <c r="X319" s="3"/>
      <c r="Y319" s="3"/>
      <c r="Z319" s="3"/>
      <c r="AA319" s="3"/>
      <c r="AB319" s="21"/>
      <c r="AC319" s="26"/>
      <c r="AD319" s="26"/>
      <c r="AE319" s="26"/>
    </row>
    <row r="320" spans="1:31">
      <c r="J320" s="2"/>
      <c r="K320" s="2"/>
      <c r="L320" s="2"/>
      <c r="M320" s="2"/>
      <c r="N320" s="2"/>
      <c r="O320" s="2"/>
      <c r="P320" s="2"/>
      <c r="Q320" s="2"/>
      <c r="R320" s="3"/>
      <c r="S320" s="3"/>
      <c r="T320" s="3"/>
      <c r="U320" s="3"/>
      <c r="V320" s="3"/>
      <c r="W320" s="3"/>
      <c r="X320" s="3"/>
      <c r="Y320" s="3"/>
      <c r="Z320" s="3"/>
      <c r="AA320" s="3"/>
      <c r="AB320" s="21"/>
      <c r="AC320" s="26"/>
      <c r="AD320" s="26"/>
      <c r="AE320" s="26"/>
    </row>
    <row r="321" spans="10:31">
      <c r="J321" s="2"/>
      <c r="K321" s="2"/>
      <c r="L321" s="2"/>
      <c r="M321" s="2"/>
      <c r="N321" s="2"/>
      <c r="O321" s="2"/>
      <c r="P321" s="2"/>
      <c r="Q321" s="2"/>
      <c r="R321" s="3"/>
      <c r="S321" s="3"/>
      <c r="T321" s="3"/>
      <c r="U321" s="3"/>
      <c r="V321" s="3"/>
      <c r="W321" s="3"/>
      <c r="X321" s="3"/>
      <c r="Y321" s="3"/>
      <c r="Z321" s="3"/>
      <c r="AA321" s="3"/>
      <c r="AB321" s="21"/>
      <c r="AC321" s="26"/>
      <c r="AD321" s="26"/>
      <c r="AE321" s="26"/>
    </row>
    <row r="322" spans="10:31">
      <c r="J322" s="2"/>
      <c r="K322" s="2"/>
      <c r="L322" s="2"/>
      <c r="M322" s="2"/>
      <c r="N322" s="2"/>
      <c r="O322" s="2"/>
      <c r="P322" s="2"/>
      <c r="Q322" s="2"/>
      <c r="R322" s="3"/>
      <c r="S322" s="3"/>
      <c r="T322" s="3"/>
      <c r="U322" s="3"/>
      <c r="V322" s="3"/>
      <c r="W322" s="3"/>
      <c r="X322" s="3"/>
      <c r="Y322" s="3"/>
      <c r="Z322" s="3"/>
      <c r="AA322" s="3"/>
      <c r="AB322" s="21"/>
      <c r="AC322" s="26"/>
      <c r="AD322" s="26"/>
      <c r="AE322" s="26"/>
    </row>
    <row r="323" spans="10:31">
      <c r="J323" s="2"/>
      <c r="K323" s="2"/>
      <c r="L323" s="2"/>
      <c r="M323" s="2"/>
      <c r="N323" s="2"/>
      <c r="O323" s="2"/>
      <c r="P323" s="2"/>
      <c r="Q323" s="2"/>
      <c r="R323" s="3"/>
      <c r="S323" s="3"/>
      <c r="T323" s="3"/>
      <c r="U323" s="3"/>
      <c r="V323" s="3"/>
      <c r="W323" s="3"/>
      <c r="X323" s="3"/>
      <c r="Y323" s="3"/>
      <c r="Z323" s="3"/>
      <c r="AA323" s="3"/>
      <c r="AB323" s="21"/>
      <c r="AC323" s="26"/>
      <c r="AD323" s="26"/>
      <c r="AE323" s="26"/>
    </row>
    <row r="324" spans="10:31">
      <c r="J324" s="2"/>
      <c r="K324" s="2"/>
      <c r="L324" s="2"/>
      <c r="M324" s="2"/>
      <c r="N324" s="2"/>
      <c r="O324" s="2"/>
      <c r="P324" s="2"/>
      <c r="Q324" s="2"/>
      <c r="R324" s="3"/>
      <c r="S324" s="3"/>
      <c r="T324" s="3"/>
      <c r="U324" s="3"/>
      <c r="V324" s="3"/>
      <c r="W324" s="3"/>
      <c r="X324" s="3"/>
      <c r="Y324" s="3"/>
      <c r="Z324" s="3"/>
      <c r="AA324" s="3"/>
      <c r="AB324" s="21"/>
      <c r="AC324" s="26"/>
      <c r="AD324" s="26"/>
      <c r="AE324" s="26"/>
    </row>
    <row r="325" spans="10:31">
      <c r="J325" s="2"/>
      <c r="K325" s="2"/>
      <c r="L325" s="2"/>
      <c r="M325" s="2"/>
      <c r="N325" s="2"/>
      <c r="O325" s="2"/>
      <c r="P325" s="2"/>
      <c r="Q325" s="2"/>
      <c r="R325" s="3"/>
      <c r="S325" s="3"/>
      <c r="T325" s="3"/>
      <c r="U325" s="3"/>
      <c r="V325" s="3"/>
      <c r="W325" s="3"/>
      <c r="X325" s="3"/>
      <c r="Y325" s="3"/>
      <c r="Z325" s="3"/>
      <c r="AA325" s="3"/>
      <c r="AB325" s="21"/>
      <c r="AC325" s="26"/>
      <c r="AD325" s="26"/>
      <c r="AE325" s="26"/>
    </row>
    <row r="326" spans="10:31">
      <c r="J326" s="2"/>
      <c r="K326" s="2"/>
      <c r="L326" s="2"/>
      <c r="M326" s="2"/>
      <c r="N326" s="2"/>
      <c r="O326" s="2"/>
      <c r="P326" s="2"/>
      <c r="Q326" s="2"/>
      <c r="R326" s="3"/>
      <c r="S326" s="3"/>
      <c r="T326" s="3"/>
      <c r="U326" s="3"/>
      <c r="V326" s="3"/>
      <c r="W326" s="3"/>
      <c r="X326" s="3"/>
      <c r="Y326" s="3"/>
      <c r="Z326" s="3"/>
      <c r="AA326" s="3"/>
      <c r="AB326" s="21"/>
      <c r="AC326" s="26"/>
      <c r="AD326" s="26"/>
      <c r="AE326" s="26"/>
    </row>
    <row r="327" spans="10:31">
      <c r="J327" s="2"/>
      <c r="K327" s="2"/>
      <c r="L327" s="2"/>
      <c r="M327" s="2"/>
      <c r="N327" s="2"/>
      <c r="O327" s="2"/>
      <c r="P327" s="2"/>
      <c r="Q327" s="2"/>
      <c r="R327" s="3"/>
      <c r="S327" s="3"/>
      <c r="T327" s="3"/>
      <c r="U327" s="3"/>
      <c r="V327" s="3"/>
      <c r="W327" s="3"/>
      <c r="X327" s="3"/>
      <c r="Y327" s="3"/>
      <c r="Z327" s="3"/>
      <c r="AA327" s="3"/>
      <c r="AB327" s="21"/>
      <c r="AC327" s="26"/>
      <c r="AD327" s="26"/>
      <c r="AE327" s="26"/>
    </row>
    <row r="328" spans="10:31">
      <c r="J328" s="2"/>
      <c r="K328" s="2"/>
      <c r="L328" s="2"/>
      <c r="M328" s="2"/>
      <c r="N328" s="2"/>
      <c r="O328" s="2"/>
      <c r="P328" s="2"/>
      <c r="Q328" s="2"/>
      <c r="R328" s="3"/>
      <c r="S328" s="3"/>
      <c r="T328" s="3"/>
      <c r="U328" s="3"/>
      <c r="V328" s="3"/>
      <c r="W328" s="3"/>
      <c r="X328" s="3"/>
      <c r="Y328" s="3"/>
      <c r="Z328" s="3"/>
      <c r="AA328" s="3"/>
      <c r="AB328" s="21"/>
      <c r="AC328" s="26"/>
      <c r="AD328" s="26"/>
      <c r="AE328" s="26"/>
    </row>
    <row r="329" spans="10:31">
      <c r="J329" s="2"/>
      <c r="K329" s="2"/>
      <c r="L329" s="2"/>
      <c r="M329" s="2"/>
      <c r="N329" s="2"/>
      <c r="O329" s="2"/>
      <c r="P329" s="2"/>
      <c r="Q329" s="2"/>
      <c r="R329" s="3"/>
      <c r="S329" s="3"/>
      <c r="T329" s="3"/>
      <c r="U329" s="3"/>
      <c r="V329" s="3"/>
      <c r="W329" s="3"/>
      <c r="X329" s="3"/>
      <c r="Y329" s="3"/>
      <c r="Z329" s="3"/>
      <c r="AA329" s="3"/>
      <c r="AB329" s="21"/>
      <c r="AC329" s="26"/>
      <c r="AD329" s="26"/>
      <c r="AE329" s="26"/>
    </row>
    <row r="330" spans="10:31">
      <c r="J330" s="2"/>
      <c r="K330" s="2"/>
      <c r="L330" s="2"/>
      <c r="M330" s="2"/>
      <c r="N330" s="2"/>
      <c r="O330" s="2"/>
      <c r="P330" s="2"/>
      <c r="Q330" s="2"/>
      <c r="R330" s="3"/>
      <c r="S330" s="3"/>
      <c r="T330" s="3"/>
      <c r="U330" s="3"/>
      <c r="V330" s="3"/>
      <c r="W330" s="3"/>
      <c r="X330" s="3"/>
      <c r="Y330" s="3"/>
      <c r="Z330" s="3"/>
      <c r="AA330" s="3"/>
      <c r="AB330" s="21"/>
      <c r="AC330" s="26"/>
      <c r="AD330" s="26"/>
      <c r="AE330" s="26"/>
    </row>
    <row r="331" spans="10:31">
      <c r="J331" s="2"/>
      <c r="K331" s="2"/>
      <c r="L331" s="2"/>
      <c r="M331" s="2"/>
      <c r="N331" s="2"/>
      <c r="O331" s="2"/>
      <c r="P331" s="2"/>
      <c r="Q331" s="2"/>
      <c r="R331" s="3"/>
      <c r="S331" s="3"/>
      <c r="T331" s="3"/>
      <c r="U331" s="3"/>
      <c r="V331" s="3"/>
      <c r="W331" s="3"/>
      <c r="X331" s="3"/>
      <c r="Y331" s="3"/>
      <c r="Z331" s="3"/>
      <c r="AA331" s="3"/>
      <c r="AB331" s="21"/>
      <c r="AC331" s="26"/>
      <c r="AD331" s="26"/>
      <c r="AE331" s="26"/>
    </row>
    <row r="332" spans="10:31">
      <c r="J332" s="2"/>
      <c r="K332" s="2"/>
      <c r="L332" s="2"/>
      <c r="M332" s="2"/>
      <c r="N332" s="2"/>
      <c r="O332" s="2"/>
      <c r="P332" s="2"/>
      <c r="Q332" s="2"/>
      <c r="R332" s="3"/>
      <c r="S332" s="3"/>
      <c r="T332" s="3"/>
      <c r="U332" s="3"/>
      <c r="V332" s="3"/>
      <c r="W332" s="3"/>
      <c r="X332" s="3"/>
      <c r="Y332" s="3"/>
      <c r="Z332" s="3"/>
      <c r="AA332" s="3"/>
      <c r="AB332" s="21"/>
      <c r="AC332" s="26"/>
      <c r="AD332" s="26"/>
      <c r="AE332" s="26"/>
    </row>
    <row r="333" spans="10:31">
      <c r="J333" s="2"/>
      <c r="K333" s="2"/>
      <c r="L333" s="2"/>
      <c r="M333" s="2"/>
      <c r="N333" s="2"/>
      <c r="O333" s="2"/>
      <c r="P333" s="2"/>
      <c r="Q333" s="2"/>
      <c r="R333" s="3"/>
      <c r="S333" s="3"/>
      <c r="T333" s="3"/>
      <c r="U333" s="3"/>
      <c r="V333" s="3"/>
      <c r="W333" s="3"/>
      <c r="X333" s="3"/>
      <c r="Y333" s="3"/>
      <c r="Z333" s="3"/>
      <c r="AA333" s="3"/>
      <c r="AB333" s="21"/>
      <c r="AC333" s="26"/>
      <c r="AD333" s="26"/>
      <c r="AE333" s="26"/>
    </row>
    <row r="334" spans="10:31">
      <c r="J334" s="2"/>
      <c r="K334" s="2"/>
      <c r="L334" s="2"/>
      <c r="M334" s="2"/>
      <c r="N334" s="2"/>
      <c r="O334" s="2"/>
      <c r="P334" s="2"/>
      <c r="Q334" s="2"/>
      <c r="R334" s="3"/>
      <c r="S334" s="3"/>
      <c r="T334" s="3"/>
      <c r="U334" s="3"/>
      <c r="V334" s="3"/>
      <c r="W334" s="3"/>
      <c r="X334" s="3"/>
      <c r="Y334" s="3"/>
      <c r="Z334" s="3"/>
      <c r="AA334" s="3"/>
      <c r="AB334" s="21"/>
      <c r="AC334" s="26"/>
      <c r="AD334" s="26"/>
      <c r="AE334" s="26"/>
    </row>
    <row r="335" spans="10:31">
      <c r="J335" s="2"/>
      <c r="K335" s="2"/>
      <c r="L335" s="2"/>
      <c r="M335" s="2"/>
      <c r="N335" s="2"/>
      <c r="O335" s="2"/>
      <c r="P335" s="2"/>
      <c r="Q335" s="2"/>
      <c r="R335" s="3"/>
      <c r="S335" s="3"/>
      <c r="T335" s="3"/>
      <c r="U335" s="3"/>
      <c r="V335" s="3"/>
      <c r="W335" s="3"/>
      <c r="X335" s="3"/>
      <c r="Y335" s="3"/>
      <c r="Z335" s="3"/>
      <c r="AA335" s="3"/>
      <c r="AB335" s="21"/>
      <c r="AC335" s="26"/>
      <c r="AD335" s="26"/>
      <c r="AE335" s="26"/>
    </row>
    <row r="336" spans="10:31">
      <c r="J336" s="2"/>
      <c r="K336" s="2"/>
      <c r="L336" s="2"/>
      <c r="M336" s="2"/>
      <c r="N336" s="2"/>
      <c r="O336" s="2"/>
      <c r="P336" s="2"/>
      <c r="Q336" s="2"/>
      <c r="R336" s="3"/>
      <c r="S336" s="3"/>
      <c r="T336" s="3"/>
      <c r="U336" s="3"/>
      <c r="V336" s="3"/>
      <c r="W336" s="3"/>
      <c r="X336" s="3"/>
      <c r="Y336" s="3"/>
      <c r="Z336" s="3"/>
      <c r="AA336" s="3"/>
      <c r="AB336" s="21"/>
      <c r="AC336" s="26"/>
      <c r="AD336" s="26"/>
      <c r="AE336" s="26"/>
    </row>
    <row r="337" spans="10:31">
      <c r="J337" s="2"/>
      <c r="K337" s="2"/>
      <c r="L337" s="2"/>
      <c r="M337" s="2"/>
      <c r="N337" s="2"/>
      <c r="O337" s="2"/>
      <c r="P337" s="2"/>
      <c r="Q337" s="2"/>
      <c r="R337" s="3"/>
      <c r="S337" s="3"/>
      <c r="T337" s="3"/>
      <c r="U337" s="3"/>
      <c r="V337" s="3"/>
      <c r="W337" s="3"/>
      <c r="X337" s="3"/>
      <c r="Y337" s="3"/>
      <c r="Z337" s="3"/>
      <c r="AA337" s="3"/>
      <c r="AB337" s="21"/>
      <c r="AC337" s="26"/>
      <c r="AD337" s="26"/>
      <c r="AE337" s="26"/>
    </row>
    <row r="338" spans="10:31">
      <c r="J338" s="2"/>
      <c r="K338" s="2"/>
      <c r="L338" s="2"/>
      <c r="M338" s="2"/>
      <c r="N338" s="2"/>
      <c r="O338" s="2"/>
      <c r="P338" s="2"/>
      <c r="Q338" s="2"/>
      <c r="R338" s="3"/>
      <c r="S338" s="3"/>
      <c r="T338" s="3"/>
      <c r="U338" s="3"/>
      <c r="V338" s="3"/>
      <c r="W338" s="3"/>
      <c r="X338" s="3"/>
      <c r="Y338" s="3"/>
      <c r="Z338" s="3"/>
      <c r="AA338" s="3"/>
      <c r="AB338" s="21"/>
      <c r="AC338" s="26"/>
      <c r="AD338" s="26"/>
      <c r="AE338" s="26"/>
    </row>
    <row r="339" spans="10:31">
      <c r="J339" s="2"/>
      <c r="K339" s="2"/>
      <c r="L339" s="2"/>
      <c r="M339" s="2"/>
      <c r="N339" s="2"/>
      <c r="O339" s="2"/>
      <c r="P339" s="2"/>
      <c r="Q339" s="2"/>
      <c r="R339" s="3"/>
      <c r="S339" s="3"/>
      <c r="T339" s="3"/>
      <c r="U339" s="3"/>
      <c r="V339" s="3"/>
      <c r="W339" s="3"/>
      <c r="X339" s="3"/>
      <c r="Y339" s="3"/>
      <c r="Z339" s="3"/>
      <c r="AA339" s="3"/>
      <c r="AB339" s="21"/>
      <c r="AC339" s="26"/>
      <c r="AD339" s="26"/>
      <c r="AE339" s="26"/>
    </row>
    <row r="340" spans="10:31">
      <c r="J340" s="2"/>
      <c r="K340" s="2"/>
      <c r="L340" s="2"/>
      <c r="M340" s="2"/>
      <c r="N340" s="2"/>
      <c r="O340" s="2"/>
      <c r="P340" s="2"/>
      <c r="Q340" s="2"/>
      <c r="R340" s="3"/>
      <c r="S340" s="3"/>
      <c r="T340" s="3"/>
      <c r="U340" s="3"/>
      <c r="V340" s="3"/>
      <c r="W340" s="3"/>
      <c r="X340" s="3"/>
      <c r="Y340" s="3"/>
      <c r="Z340" s="3"/>
      <c r="AA340" s="3"/>
      <c r="AB340" s="21"/>
      <c r="AC340" s="26"/>
      <c r="AD340" s="26"/>
      <c r="AE340" s="26"/>
    </row>
    <row r="341" spans="10:31">
      <c r="J341" s="2"/>
      <c r="K341" s="2"/>
      <c r="L341" s="2"/>
      <c r="M341" s="2"/>
      <c r="N341" s="2"/>
      <c r="O341" s="2"/>
      <c r="P341" s="2"/>
      <c r="Q341" s="2"/>
      <c r="R341" s="3"/>
      <c r="S341" s="3"/>
      <c r="T341" s="3"/>
      <c r="U341" s="3"/>
      <c r="V341" s="3"/>
      <c r="W341" s="3"/>
      <c r="X341" s="3"/>
      <c r="Y341" s="3"/>
      <c r="Z341" s="3"/>
      <c r="AA341" s="3"/>
      <c r="AB341" s="21"/>
      <c r="AC341" s="26"/>
      <c r="AD341" s="26"/>
      <c r="AE341" s="26"/>
    </row>
    <row r="342" spans="10:31">
      <c r="J342" s="2"/>
      <c r="K342" s="2"/>
      <c r="L342" s="2"/>
      <c r="M342" s="2"/>
      <c r="N342" s="2"/>
      <c r="O342" s="2"/>
      <c r="P342" s="2"/>
      <c r="Q342" s="2"/>
      <c r="R342" s="3"/>
      <c r="S342" s="3"/>
      <c r="T342" s="3"/>
      <c r="U342" s="3"/>
      <c r="V342" s="3"/>
      <c r="W342" s="3"/>
      <c r="X342" s="3"/>
      <c r="Y342" s="3"/>
      <c r="Z342" s="3"/>
      <c r="AA342" s="3"/>
      <c r="AB342" s="21"/>
      <c r="AC342" s="26"/>
      <c r="AD342" s="26"/>
      <c r="AE342" s="26"/>
    </row>
    <row r="343" spans="10:31">
      <c r="J343" s="2"/>
      <c r="K343" s="2"/>
      <c r="L343" s="2"/>
      <c r="M343" s="2"/>
      <c r="N343" s="2"/>
      <c r="O343" s="2"/>
      <c r="P343" s="2"/>
      <c r="Q343" s="2"/>
      <c r="R343" s="3"/>
      <c r="S343" s="3"/>
      <c r="T343" s="3"/>
      <c r="U343" s="3"/>
      <c r="V343" s="3"/>
      <c r="W343" s="3"/>
      <c r="X343" s="3"/>
      <c r="Y343" s="3"/>
      <c r="Z343" s="3"/>
      <c r="AA343" s="3"/>
      <c r="AB343" s="21"/>
      <c r="AC343" s="26"/>
      <c r="AD343" s="26"/>
      <c r="AE343" s="26"/>
    </row>
    <row r="344" spans="10:31">
      <c r="J344" s="2"/>
      <c r="K344" s="2"/>
      <c r="L344" s="2"/>
      <c r="M344" s="2"/>
      <c r="N344" s="2"/>
      <c r="O344" s="2"/>
      <c r="P344" s="2"/>
      <c r="Q344" s="2"/>
      <c r="R344" s="3"/>
      <c r="S344" s="3"/>
      <c r="T344" s="3"/>
      <c r="U344" s="3"/>
      <c r="V344" s="3"/>
      <c r="W344" s="3"/>
      <c r="X344" s="3"/>
      <c r="Y344" s="3"/>
      <c r="Z344" s="3"/>
      <c r="AA344" s="3"/>
      <c r="AB344" s="21"/>
      <c r="AC344" s="26"/>
      <c r="AD344" s="26"/>
      <c r="AE344" s="26"/>
    </row>
    <row r="345" spans="10:31">
      <c r="J345" s="2"/>
      <c r="K345" s="2"/>
      <c r="L345" s="2"/>
      <c r="M345" s="2"/>
      <c r="N345" s="2"/>
      <c r="O345" s="2"/>
      <c r="P345" s="2"/>
      <c r="Q345" s="2"/>
      <c r="R345" s="3"/>
      <c r="S345" s="3"/>
      <c r="T345" s="3"/>
      <c r="U345" s="3"/>
      <c r="V345" s="3"/>
      <c r="W345" s="3"/>
      <c r="X345" s="3"/>
      <c r="Y345" s="3"/>
      <c r="Z345" s="3"/>
      <c r="AA345" s="3"/>
      <c r="AB345" s="21"/>
      <c r="AC345" s="26"/>
      <c r="AD345" s="26"/>
      <c r="AE345" s="26"/>
    </row>
    <row r="346" spans="10:31">
      <c r="J346" s="2"/>
      <c r="K346" s="2"/>
      <c r="L346" s="2"/>
      <c r="M346" s="2"/>
      <c r="N346" s="2"/>
      <c r="O346" s="2"/>
      <c r="P346" s="2"/>
      <c r="Q346" s="2"/>
      <c r="R346" s="3"/>
      <c r="S346" s="3"/>
      <c r="T346" s="3"/>
      <c r="U346" s="3"/>
      <c r="V346" s="3"/>
      <c r="W346" s="3"/>
      <c r="X346" s="3"/>
      <c r="Y346" s="3"/>
      <c r="Z346" s="3"/>
      <c r="AA346" s="3"/>
      <c r="AB346" s="21"/>
      <c r="AC346" s="26"/>
      <c r="AD346" s="26"/>
      <c r="AE346" s="26"/>
    </row>
    <row r="347" spans="10:31">
      <c r="J347" s="2"/>
      <c r="K347" s="2"/>
      <c r="L347" s="2"/>
      <c r="M347" s="2"/>
      <c r="N347" s="2"/>
      <c r="O347" s="2"/>
      <c r="P347" s="2"/>
      <c r="Q347" s="2"/>
      <c r="R347" s="3"/>
      <c r="S347" s="3"/>
      <c r="T347" s="3"/>
      <c r="U347" s="3"/>
      <c r="V347" s="3"/>
      <c r="W347" s="3"/>
      <c r="X347" s="3"/>
      <c r="Y347" s="3"/>
      <c r="Z347" s="3"/>
      <c r="AA347" s="3"/>
      <c r="AB347" s="21"/>
      <c r="AC347" s="26"/>
      <c r="AD347" s="26"/>
      <c r="AE347" s="26"/>
    </row>
    <row r="348" spans="10:31">
      <c r="J348" s="2"/>
      <c r="K348" s="2"/>
      <c r="L348" s="2"/>
      <c r="M348" s="2"/>
      <c r="N348" s="2"/>
      <c r="O348" s="2"/>
      <c r="P348" s="2"/>
      <c r="Q348" s="2"/>
      <c r="R348" s="3"/>
      <c r="S348" s="3"/>
      <c r="T348" s="3"/>
      <c r="U348" s="3"/>
      <c r="V348" s="3"/>
      <c r="W348" s="3"/>
      <c r="X348" s="3"/>
      <c r="Y348" s="3"/>
      <c r="Z348" s="3"/>
      <c r="AA348" s="3"/>
      <c r="AB348" s="21"/>
      <c r="AC348" s="26"/>
      <c r="AD348" s="26"/>
      <c r="AE348" s="26"/>
    </row>
    <row r="349" spans="10:31">
      <c r="J349" s="2"/>
      <c r="K349" s="2"/>
      <c r="L349" s="2"/>
      <c r="M349" s="2"/>
      <c r="N349" s="2"/>
      <c r="O349" s="2"/>
      <c r="P349" s="2"/>
      <c r="Q349" s="2"/>
      <c r="R349" s="3"/>
      <c r="S349" s="3"/>
      <c r="T349" s="3"/>
      <c r="U349" s="3"/>
      <c r="V349" s="3"/>
      <c r="W349" s="3"/>
      <c r="X349" s="3"/>
      <c r="Y349" s="3"/>
      <c r="Z349" s="3"/>
      <c r="AA349" s="3"/>
      <c r="AB349" s="21"/>
      <c r="AC349" s="26"/>
      <c r="AD349" s="26"/>
      <c r="AE349" s="26"/>
    </row>
    <row r="350" spans="10:31">
      <c r="J350" s="2"/>
      <c r="K350" s="2"/>
      <c r="L350" s="2"/>
      <c r="M350" s="2"/>
      <c r="N350" s="2"/>
      <c r="O350" s="2"/>
      <c r="P350" s="2"/>
      <c r="Q350" s="2"/>
      <c r="R350" s="3"/>
      <c r="S350" s="3"/>
      <c r="T350" s="3"/>
      <c r="U350" s="3"/>
      <c r="V350" s="3"/>
      <c r="W350" s="3"/>
      <c r="X350" s="3"/>
      <c r="Y350" s="3"/>
      <c r="Z350" s="3"/>
      <c r="AA350" s="3"/>
      <c r="AB350" s="21"/>
      <c r="AC350" s="26"/>
      <c r="AD350" s="26"/>
      <c r="AE350" s="26"/>
    </row>
    <row r="351" spans="10:31">
      <c r="J351" s="2"/>
      <c r="K351" s="2"/>
      <c r="L351" s="2"/>
      <c r="M351" s="2"/>
      <c r="N351" s="2"/>
      <c r="O351" s="2"/>
      <c r="P351" s="2"/>
      <c r="Q351" s="2"/>
      <c r="R351" s="3"/>
      <c r="S351" s="3"/>
      <c r="T351" s="3"/>
      <c r="U351" s="3"/>
      <c r="V351" s="3"/>
      <c r="W351" s="3"/>
      <c r="X351" s="3"/>
      <c r="Y351" s="3"/>
      <c r="Z351" s="3"/>
      <c r="AA351" s="3"/>
      <c r="AB351" s="21"/>
      <c r="AC351" s="26"/>
      <c r="AD351" s="26"/>
      <c r="AE351" s="26"/>
    </row>
    <row r="352" spans="10:31">
      <c r="J352" s="2"/>
      <c r="K352" s="2"/>
      <c r="L352" s="2"/>
      <c r="M352" s="2"/>
      <c r="N352" s="2"/>
      <c r="O352" s="2"/>
      <c r="P352" s="2"/>
      <c r="Q352" s="2"/>
      <c r="R352" s="3"/>
      <c r="S352" s="3"/>
      <c r="T352" s="3"/>
      <c r="U352" s="3"/>
      <c r="V352" s="3"/>
      <c r="W352" s="3"/>
      <c r="X352" s="3"/>
      <c r="Y352" s="3"/>
      <c r="Z352" s="3"/>
      <c r="AA352" s="3"/>
      <c r="AB352" s="21"/>
      <c r="AC352" s="26"/>
      <c r="AD352" s="26"/>
      <c r="AE352" s="26"/>
    </row>
    <row r="353" spans="10:31">
      <c r="J353" s="2"/>
      <c r="K353" s="2"/>
      <c r="L353" s="2"/>
      <c r="M353" s="2"/>
      <c r="N353" s="2"/>
      <c r="O353" s="2"/>
      <c r="P353" s="2"/>
      <c r="Q353" s="2"/>
      <c r="R353" s="3"/>
      <c r="S353" s="3"/>
      <c r="T353" s="3"/>
      <c r="U353" s="3"/>
      <c r="V353" s="3"/>
      <c r="W353" s="3"/>
      <c r="X353" s="3"/>
      <c r="Y353" s="3"/>
      <c r="Z353" s="3"/>
      <c r="AA353" s="3"/>
      <c r="AB353" s="21"/>
      <c r="AC353" s="26"/>
      <c r="AD353" s="26"/>
      <c r="AE353" s="26"/>
    </row>
    <row r="354" spans="10:31">
      <c r="J354" s="2"/>
      <c r="K354" s="2"/>
      <c r="L354" s="2"/>
      <c r="M354" s="2"/>
      <c r="N354" s="2"/>
      <c r="O354" s="2"/>
      <c r="P354" s="2"/>
      <c r="Q354" s="2"/>
      <c r="R354" s="3"/>
      <c r="S354" s="3"/>
      <c r="T354" s="3"/>
      <c r="U354" s="3"/>
      <c r="V354" s="3"/>
      <c r="W354" s="3"/>
      <c r="X354" s="3"/>
      <c r="Y354" s="3"/>
      <c r="Z354" s="3"/>
      <c r="AA354" s="3"/>
      <c r="AB354" s="21"/>
      <c r="AC354" s="26"/>
      <c r="AD354" s="26"/>
      <c r="AE354" s="26"/>
    </row>
    <row r="355" spans="10:31">
      <c r="J355" s="2"/>
      <c r="K355" s="2"/>
      <c r="L355" s="2"/>
      <c r="M355" s="2"/>
      <c r="N355" s="2"/>
      <c r="O355" s="2"/>
      <c r="P355" s="2"/>
      <c r="Q355" s="2"/>
      <c r="R355" s="3"/>
      <c r="S355" s="3"/>
      <c r="T355" s="3"/>
      <c r="U355" s="3"/>
      <c r="V355" s="3"/>
      <c r="W355" s="3"/>
      <c r="X355" s="3"/>
      <c r="Y355" s="3"/>
      <c r="Z355" s="3"/>
      <c r="AA355" s="3"/>
      <c r="AB355" s="21"/>
      <c r="AC355" s="26"/>
      <c r="AD355" s="26"/>
      <c r="AE355" s="26"/>
    </row>
    <row r="356" spans="10:31">
      <c r="J356" s="2"/>
      <c r="K356" s="2"/>
      <c r="L356" s="2"/>
      <c r="M356" s="2"/>
      <c r="N356" s="2"/>
      <c r="O356" s="2"/>
      <c r="P356" s="2"/>
      <c r="Q356" s="2"/>
      <c r="R356" s="3"/>
      <c r="S356" s="3"/>
      <c r="T356" s="3"/>
      <c r="U356" s="3"/>
      <c r="V356" s="3"/>
      <c r="W356" s="3"/>
      <c r="X356" s="3"/>
      <c r="Y356" s="3"/>
      <c r="Z356" s="3"/>
      <c r="AA356" s="3"/>
      <c r="AB356" s="21"/>
      <c r="AC356" s="26"/>
      <c r="AD356" s="26"/>
      <c r="AE356" s="26"/>
    </row>
    <row r="357" spans="10:31">
      <c r="J357" s="2"/>
      <c r="K357" s="2"/>
      <c r="L357" s="2"/>
      <c r="M357" s="2"/>
      <c r="N357" s="2"/>
      <c r="O357" s="2"/>
      <c r="P357" s="2"/>
      <c r="Q357" s="2"/>
      <c r="R357" s="3"/>
      <c r="S357" s="3"/>
      <c r="T357" s="3"/>
      <c r="U357" s="3"/>
      <c r="V357" s="3"/>
      <c r="W357" s="3"/>
      <c r="X357" s="3"/>
      <c r="Y357" s="3"/>
      <c r="Z357" s="3"/>
      <c r="AA357" s="3"/>
      <c r="AB357" s="21"/>
      <c r="AC357" s="26"/>
      <c r="AD357" s="26"/>
      <c r="AE357" s="26"/>
    </row>
    <row r="358" spans="10:31">
      <c r="J358" s="2"/>
      <c r="K358" s="2"/>
      <c r="L358" s="2"/>
      <c r="M358" s="2"/>
      <c r="N358" s="2"/>
      <c r="O358" s="2"/>
      <c r="P358" s="2"/>
      <c r="Q358" s="2"/>
      <c r="R358" s="3"/>
      <c r="S358" s="3"/>
      <c r="T358" s="3"/>
      <c r="U358" s="3"/>
      <c r="V358" s="3"/>
      <c r="W358" s="3"/>
      <c r="X358" s="3"/>
      <c r="Y358" s="3"/>
      <c r="Z358" s="3"/>
      <c r="AA358" s="3"/>
      <c r="AB358" s="21"/>
      <c r="AC358" s="26"/>
      <c r="AD358" s="26"/>
      <c r="AE358" s="26"/>
    </row>
    <row r="359" spans="10:31">
      <c r="J359" s="2"/>
      <c r="K359" s="2"/>
      <c r="L359" s="2"/>
      <c r="M359" s="2"/>
      <c r="N359" s="2"/>
      <c r="O359" s="2"/>
      <c r="P359" s="2"/>
      <c r="Q359" s="2"/>
      <c r="R359" s="3"/>
      <c r="S359" s="3"/>
      <c r="T359" s="3"/>
      <c r="U359" s="3"/>
      <c r="V359" s="3"/>
      <c r="W359" s="3"/>
      <c r="X359" s="3"/>
      <c r="Y359" s="3"/>
      <c r="Z359" s="3"/>
      <c r="AA359" s="3"/>
      <c r="AB359" s="21"/>
      <c r="AC359" s="26"/>
      <c r="AD359" s="26"/>
      <c r="AE359" s="26"/>
    </row>
    <row r="360" spans="10:31">
      <c r="J360" s="2"/>
      <c r="K360" s="2"/>
      <c r="L360" s="2"/>
      <c r="M360" s="2"/>
      <c r="N360" s="2"/>
      <c r="O360" s="2"/>
      <c r="P360" s="2"/>
      <c r="Q360" s="2"/>
      <c r="R360" s="3"/>
      <c r="S360" s="3"/>
      <c r="T360" s="3"/>
      <c r="U360" s="3"/>
      <c r="V360" s="3"/>
      <c r="W360" s="3"/>
      <c r="X360" s="3"/>
      <c r="Y360" s="3"/>
      <c r="Z360" s="3"/>
      <c r="AA360" s="3"/>
      <c r="AB360" s="21"/>
      <c r="AC360" s="26"/>
      <c r="AD360" s="26"/>
      <c r="AE360" s="26"/>
    </row>
    <row r="361" spans="10:31">
      <c r="J361" s="2"/>
      <c r="K361" s="2"/>
      <c r="L361" s="2"/>
      <c r="M361" s="2"/>
      <c r="N361" s="2"/>
      <c r="O361" s="2"/>
      <c r="P361" s="2"/>
      <c r="Q361" s="2"/>
      <c r="R361" s="3"/>
      <c r="S361" s="3"/>
      <c r="T361" s="3"/>
      <c r="U361" s="3"/>
      <c r="V361" s="3"/>
      <c r="W361" s="3"/>
      <c r="X361" s="3"/>
      <c r="Y361" s="3"/>
      <c r="Z361" s="3"/>
      <c r="AA361" s="3"/>
      <c r="AB361" s="21"/>
      <c r="AC361" s="26"/>
      <c r="AD361" s="26"/>
      <c r="AE361" s="26"/>
    </row>
    <row r="362" spans="10:31">
      <c r="J362" s="2"/>
      <c r="K362" s="2"/>
      <c r="L362" s="2"/>
      <c r="M362" s="2"/>
      <c r="N362" s="2"/>
      <c r="O362" s="2"/>
      <c r="P362" s="2"/>
      <c r="Q362" s="2"/>
      <c r="R362" s="3"/>
      <c r="S362" s="3"/>
      <c r="T362" s="3"/>
      <c r="U362" s="3"/>
      <c r="V362" s="3"/>
      <c r="W362" s="3"/>
      <c r="X362" s="3"/>
      <c r="Y362" s="3"/>
      <c r="Z362" s="3"/>
      <c r="AA362" s="3"/>
      <c r="AB362" s="21"/>
      <c r="AC362" s="26"/>
      <c r="AD362" s="26"/>
      <c r="AE362" s="26"/>
    </row>
    <row r="363" spans="10:31">
      <c r="J363" s="2"/>
      <c r="K363" s="2"/>
      <c r="L363" s="2"/>
      <c r="M363" s="2"/>
      <c r="N363" s="2"/>
      <c r="O363" s="2"/>
      <c r="P363" s="2"/>
      <c r="Q363" s="2"/>
      <c r="R363" s="3"/>
      <c r="S363" s="3"/>
      <c r="T363" s="3"/>
      <c r="U363" s="3"/>
      <c r="V363" s="3"/>
      <c r="W363" s="3"/>
      <c r="X363" s="3"/>
      <c r="Y363" s="3"/>
      <c r="Z363" s="3"/>
      <c r="AA363" s="3"/>
      <c r="AB363" s="21"/>
      <c r="AC363" s="26"/>
      <c r="AD363" s="26"/>
      <c r="AE363" s="26"/>
    </row>
    <row r="364" spans="10:31">
      <c r="J364" s="2"/>
      <c r="K364" s="2"/>
      <c r="L364" s="2"/>
      <c r="M364" s="2"/>
      <c r="N364" s="2"/>
      <c r="O364" s="2"/>
      <c r="P364" s="2"/>
      <c r="Q364" s="2"/>
      <c r="R364" s="3"/>
      <c r="S364" s="3"/>
      <c r="T364" s="3"/>
      <c r="U364" s="3"/>
      <c r="V364" s="3"/>
      <c r="W364" s="3"/>
      <c r="X364" s="3"/>
      <c r="Y364" s="3"/>
      <c r="Z364" s="3"/>
      <c r="AA364" s="3"/>
      <c r="AB364" s="21"/>
      <c r="AC364" s="26"/>
      <c r="AD364" s="26"/>
      <c r="AE364" s="26"/>
    </row>
    <row r="365" spans="10:31">
      <c r="J365" s="2"/>
      <c r="K365" s="2"/>
      <c r="L365" s="2"/>
      <c r="M365" s="2"/>
      <c r="N365" s="2"/>
      <c r="O365" s="2"/>
      <c r="P365" s="2"/>
      <c r="Q365" s="2"/>
      <c r="R365" s="3"/>
      <c r="S365" s="3"/>
      <c r="T365" s="3"/>
      <c r="U365" s="3"/>
      <c r="V365" s="3"/>
      <c r="W365" s="3"/>
      <c r="X365" s="3"/>
      <c r="Y365" s="3"/>
      <c r="Z365" s="3"/>
      <c r="AA365" s="3"/>
      <c r="AB365" s="21"/>
      <c r="AC365" s="26"/>
      <c r="AD365" s="26"/>
      <c r="AE365" s="26"/>
    </row>
    <row r="366" spans="10:31">
      <c r="J366" s="2"/>
      <c r="K366" s="2"/>
      <c r="L366" s="2"/>
      <c r="M366" s="2"/>
      <c r="N366" s="2"/>
      <c r="O366" s="2"/>
      <c r="P366" s="2"/>
      <c r="Q366" s="2"/>
      <c r="R366" s="3"/>
      <c r="S366" s="3"/>
      <c r="T366" s="3"/>
      <c r="U366" s="3"/>
      <c r="V366" s="3"/>
      <c r="W366" s="3"/>
      <c r="X366" s="3"/>
      <c r="Y366" s="3"/>
      <c r="Z366" s="3"/>
      <c r="AA366" s="3"/>
      <c r="AB366" s="21"/>
      <c r="AC366" s="26"/>
      <c r="AD366" s="26"/>
      <c r="AE366" s="26"/>
    </row>
    <row r="367" spans="10:31">
      <c r="J367" s="2"/>
      <c r="K367" s="2"/>
      <c r="L367" s="2"/>
      <c r="M367" s="2"/>
      <c r="N367" s="2"/>
      <c r="O367" s="2"/>
      <c r="P367" s="2"/>
      <c r="Q367" s="2"/>
      <c r="R367" s="3"/>
      <c r="S367" s="3"/>
      <c r="T367" s="3"/>
      <c r="U367" s="3"/>
      <c r="V367" s="3"/>
      <c r="W367" s="3"/>
      <c r="X367" s="3"/>
      <c r="Y367" s="3"/>
      <c r="Z367" s="3"/>
      <c r="AA367" s="3"/>
      <c r="AB367" s="21"/>
      <c r="AC367" s="26"/>
      <c r="AD367" s="26"/>
      <c r="AE367" s="26"/>
    </row>
    <row r="368" spans="10:31">
      <c r="J368" s="2"/>
      <c r="K368" s="2"/>
      <c r="L368" s="2"/>
      <c r="M368" s="2"/>
      <c r="N368" s="2"/>
      <c r="O368" s="2"/>
      <c r="P368" s="2"/>
      <c r="Q368" s="2"/>
      <c r="R368" s="3"/>
      <c r="S368" s="3"/>
      <c r="T368" s="3"/>
      <c r="U368" s="3"/>
      <c r="V368" s="3"/>
      <c r="W368" s="3"/>
      <c r="X368" s="3"/>
      <c r="Y368" s="3"/>
      <c r="Z368" s="3"/>
      <c r="AA368" s="3"/>
      <c r="AB368" s="21"/>
      <c r="AC368" s="26"/>
      <c r="AD368" s="26"/>
      <c r="AE368" s="26"/>
    </row>
    <row r="369" spans="10:31">
      <c r="J369" s="2"/>
      <c r="K369" s="2"/>
      <c r="L369" s="2"/>
      <c r="M369" s="2"/>
      <c r="N369" s="2"/>
      <c r="O369" s="2"/>
      <c r="P369" s="2"/>
      <c r="Q369" s="2"/>
      <c r="R369" s="3"/>
      <c r="S369" s="3"/>
      <c r="T369" s="3"/>
      <c r="U369" s="3"/>
      <c r="V369" s="3"/>
      <c r="W369" s="3"/>
      <c r="X369" s="3"/>
      <c r="Y369" s="3"/>
      <c r="Z369" s="3"/>
      <c r="AA369" s="3"/>
      <c r="AB369" s="21"/>
      <c r="AC369" s="26"/>
      <c r="AD369" s="26"/>
      <c r="AE369" s="26"/>
    </row>
    <row r="370" spans="10:31">
      <c r="J370" s="2"/>
      <c r="K370" s="2"/>
      <c r="L370" s="2"/>
      <c r="M370" s="2"/>
      <c r="N370" s="2"/>
      <c r="O370" s="2"/>
      <c r="P370" s="2"/>
      <c r="Q370" s="2"/>
      <c r="R370" s="3"/>
      <c r="S370" s="3"/>
      <c r="T370" s="3"/>
      <c r="U370" s="3"/>
      <c r="V370" s="3"/>
      <c r="W370" s="3"/>
      <c r="X370" s="3"/>
      <c r="Y370" s="3"/>
      <c r="Z370" s="3"/>
      <c r="AA370" s="3"/>
      <c r="AB370" s="21"/>
      <c r="AC370" s="26"/>
      <c r="AD370" s="26"/>
      <c r="AE370" s="26"/>
    </row>
    <row r="371" spans="10:31">
      <c r="J371" s="2"/>
      <c r="K371" s="2"/>
      <c r="L371" s="2"/>
      <c r="M371" s="2"/>
      <c r="N371" s="2"/>
      <c r="O371" s="2"/>
      <c r="P371" s="2"/>
      <c r="Q371" s="2"/>
      <c r="R371" s="3"/>
      <c r="S371" s="3"/>
      <c r="T371" s="3"/>
      <c r="U371" s="3"/>
      <c r="V371" s="3"/>
      <c r="W371" s="3"/>
      <c r="X371" s="3"/>
      <c r="Y371" s="3"/>
      <c r="Z371" s="3"/>
      <c r="AA371" s="3"/>
      <c r="AB371" s="21"/>
      <c r="AC371" s="26"/>
      <c r="AD371" s="26"/>
      <c r="AE371" s="26"/>
    </row>
    <row r="372" spans="10:31">
      <c r="J372" s="2"/>
      <c r="K372" s="2"/>
      <c r="L372" s="2"/>
      <c r="M372" s="2"/>
      <c r="N372" s="2"/>
      <c r="O372" s="2"/>
      <c r="P372" s="2"/>
      <c r="Q372" s="2"/>
      <c r="R372" s="3"/>
      <c r="S372" s="3"/>
      <c r="T372" s="3"/>
      <c r="U372" s="3"/>
      <c r="V372" s="3"/>
      <c r="W372" s="3"/>
      <c r="X372" s="3"/>
      <c r="Y372" s="3"/>
      <c r="Z372" s="3"/>
      <c r="AA372" s="3"/>
      <c r="AB372" s="21"/>
      <c r="AC372" s="26"/>
      <c r="AD372" s="26"/>
      <c r="AE372" s="26"/>
    </row>
    <row r="373" spans="10:31">
      <c r="J373" s="2"/>
      <c r="K373" s="2"/>
      <c r="L373" s="2"/>
      <c r="M373" s="2"/>
      <c r="N373" s="2"/>
      <c r="O373" s="2"/>
      <c r="P373" s="2"/>
      <c r="Q373" s="2"/>
      <c r="R373" s="3"/>
      <c r="S373" s="3"/>
      <c r="T373" s="3"/>
      <c r="U373" s="3"/>
      <c r="V373" s="3"/>
      <c r="W373" s="3"/>
      <c r="X373" s="3"/>
      <c r="Y373" s="3"/>
      <c r="Z373" s="3"/>
      <c r="AA373" s="3"/>
      <c r="AB373" s="21"/>
      <c r="AC373" s="26"/>
      <c r="AD373" s="26"/>
      <c r="AE373" s="26"/>
    </row>
    <row r="374" spans="10:31">
      <c r="J374" s="2"/>
      <c r="K374" s="2"/>
      <c r="L374" s="2"/>
      <c r="M374" s="2"/>
      <c r="N374" s="2"/>
      <c r="O374" s="2"/>
      <c r="P374" s="2"/>
      <c r="Q374" s="2"/>
      <c r="R374" s="3"/>
      <c r="S374" s="3"/>
      <c r="T374" s="3"/>
      <c r="U374" s="3"/>
      <c r="V374" s="3"/>
      <c r="W374" s="3"/>
      <c r="X374" s="3"/>
      <c r="Y374" s="3"/>
      <c r="Z374" s="3"/>
      <c r="AA374" s="3"/>
      <c r="AB374" s="21"/>
      <c r="AC374" s="26"/>
      <c r="AD374" s="26"/>
      <c r="AE374" s="26"/>
    </row>
    <row r="375" spans="10:31">
      <c r="J375" s="2"/>
      <c r="K375" s="2"/>
      <c r="L375" s="2"/>
      <c r="M375" s="2"/>
      <c r="N375" s="2"/>
      <c r="O375" s="2"/>
      <c r="P375" s="2"/>
      <c r="Q375" s="2"/>
      <c r="R375" s="3"/>
      <c r="S375" s="3"/>
      <c r="T375" s="3"/>
      <c r="U375" s="3"/>
      <c r="V375" s="3"/>
      <c r="W375" s="3"/>
      <c r="X375" s="3"/>
      <c r="Y375" s="3"/>
      <c r="Z375" s="3"/>
      <c r="AA375" s="3"/>
      <c r="AB375" s="21"/>
      <c r="AC375" s="26"/>
      <c r="AD375" s="26"/>
      <c r="AE375" s="26"/>
    </row>
    <row r="376" spans="10:31">
      <c r="J376" s="2"/>
      <c r="K376" s="2"/>
      <c r="L376" s="2"/>
      <c r="M376" s="2"/>
      <c r="N376" s="2"/>
      <c r="O376" s="2"/>
      <c r="P376" s="2"/>
      <c r="Q376" s="2"/>
      <c r="R376" s="3"/>
      <c r="S376" s="3"/>
      <c r="T376" s="3"/>
      <c r="U376" s="3"/>
      <c r="V376" s="3"/>
      <c r="W376" s="3"/>
      <c r="X376" s="3"/>
      <c r="Y376" s="3"/>
      <c r="Z376" s="3"/>
      <c r="AA376" s="3"/>
      <c r="AB376" s="21"/>
      <c r="AC376" s="26"/>
      <c r="AD376" s="26"/>
      <c r="AE376" s="26"/>
    </row>
    <row r="377" spans="10:31">
      <c r="J377" s="2"/>
      <c r="K377" s="2"/>
      <c r="L377" s="2"/>
      <c r="M377" s="2"/>
      <c r="N377" s="2"/>
      <c r="O377" s="2"/>
      <c r="P377" s="2"/>
      <c r="Q377" s="2"/>
      <c r="R377" s="3"/>
      <c r="S377" s="3"/>
      <c r="T377" s="3"/>
      <c r="U377" s="3"/>
      <c r="V377" s="3"/>
      <c r="W377" s="3"/>
      <c r="X377" s="3"/>
      <c r="Y377" s="3"/>
      <c r="Z377" s="3"/>
      <c r="AA377" s="3"/>
      <c r="AB377" s="21"/>
      <c r="AC377" s="26"/>
      <c r="AD377" s="26"/>
      <c r="AE377" s="26"/>
    </row>
    <row r="378" spans="10:31">
      <c r="J378" s="2"/>
      <c r="K378" s="2"/>
      <c r="L378" s="2"/>
      <c r="M378" s="2"/>
      <c r="N378" s="2"/>
      <c r="O378" s="2"/>
      <c r="P378" s="2"/>
      <c r="Q378" s="2"/>
      <c r="R378" s="3"/>
      <c r="S378" s="3"/>
      <c r="T378" s="3"/>
      <c r="U378" s="3"/>
      <c r="V378" s="3"/>
      <c r="W378" s="3"/>
      <c r="X378" s="3"/>
      <c r="Y378" s="3"/>
      <c r="Z378" s="3"/>
      <c r="AA378" s="3"/>
      <c r="AB378" s="21"/>
      <c r="AC378" s="26"/>
      <c r="AD378" s="26"/>
      <c r="AE378" s="26"/>
    </row>
    <row r="379" spans="10:31">
      <c r="J379" s="2"/>
      <c r="K379" s="2"/>
      <c r="L379" s="2"/>
      <c r="M379" s="2"/>
      <c r="N379" s="2"/>
      <c r="O379" s="2"/>
      <c r="P379" s="2"/>
      <c r="Q379" s="2"/>
      <c r="R379" s="3"/>
      <c r="S379" s="3"/>
      <c r="T379" s="3"/>
      <c r="U379" s="3"/>
      <c r="V379" s="3"/>
      <c r="W379" s="3"/>
      <c r="X379" s="3"/>
      <c r="Y379" s="3"/>
      <c r="Z379" s="3"/>
      <c r="AA379" s="3"/>
      <c r="AB379" s="21"/>
      <c r="AC379" s="26"/>
      <c r="AD379" s="26"/>
      <c r="AE379" s="26"/>
    </row>
    <row r="380" spans="10:31">
      <c r="J380" s="2"/>
      <c r="K380" s="2"/>
      <c r="L380" s="2"/>
      <c r="M380" s="2"/>
      <c r="N380" s="2"/>
      <c r="O380" s="2"/>
      <c r="P380" s="2"/>
      <c r="Q380" s="2"/>
      <c r="R380" s="3"/>
      <c r="S380" s="3"/>
      <c r="T380" s="3"/>
      <c r="U380" s="3"/>
      <c r="V380" s="3"/>
      <c r="W380" s="3"/>
      <c r="X380" s="3"/>
      <c r="Y380" s="3"/>
      <c r="Z380" s="3"/>
      <c r="AA380" s="3"/>
      <c r="AB380" s="21"/>
      <c r="AC380" s="26"/>
      <c r="AD380" s="26"/>
      <c r="AE380" s="26"/>
    </row>
    <row r="381" spans="10:31">
      <c r="J381" s="2"/>
      <c r="K381" s="2"/>
      <c r="L381" s="2"/>
      <c r="M381" s="2"/>
      <c r="N381" s="2"/>
      <c r="O381" s="2"/>
      <c r="P381" s="2"/>
      <c r="Q381" s="2"/>
      <c r="R381" s="3"/>
      <c r="S381" s="3"/>
      <c r="T381" s="3"/>
      <c r="U381" s="3"/>
      <c r="V381" s="3"/>
      <c r="W381" s="3"/>
      <c r="X381" s="3"/>
      <c r="Y381" s="3"/>
      <c r="Z381" s="3"/>
      <c r="AA381" s="3"/>
      <c r="AB381" s="21"/>
      <c r="AC381" s="26"/>
      <c r="AD381" s="26"/>
      <c r="AE381" s="26"/>
    </row>
    <row r="382" spans="10:31">
      <c r="J382" s="2"/>
      <c r="K382" s="2"/>
      <c r="L382" s="2"/>
      <c r="M382" s="2"/>
      <c r="N382" s="2"/>
      <c r="O382" s="2"/>
      <c r="P382" s="2"/>
      <c r="Q382" s="2"/>
      <c r="R382" s="3"/>
      <c r="S382" s="3"/>
      <c r="T382" s="3"/>
      <c r="U382" s="3"/>
      <c r="V382" s="3"/>
      <c r="W382" s="3"/>
      <c r="X382" s="3"/>
      <c r="Y382" s="3"/>
      <c r="Z382" s="3"/>
      <c r="AA382" s="3"/>
      <c r="AB382" s="21"/>
      <c r="AC382" s="26"/>
      <c r="AD382" s="26"/>
      <c r="AE382" s="26"/>
    </row>
    <row r="383" spans="10:31">
      <c r="J383" s="2"/>
      <c r="K383" s="2"/>
      <c r="L383" s="2"/>
      <c r="M383" s="2"/>
      <c r="N383" s="2"/>
      <c r="O383" s="2"/>
      <c r="P383" s="2"/>
      <c r="Q383" s="2"/>
      <c r="R383" s="3"/>
      <c r="S383" s="3"/>
      <c r="T383" s="3"/>
      <c r="U383" s="3"/>
      <c r="V383" s="3"/>
      <c r="W383" s="3"/>
      <c r="X383" s="3"/>
      <c r="Y383" s="3"/>
      <c r="Z383" s="3"/>
      <c r="AA383" s="3"/>
      <c r="AB383" s="21"/>
      <c r="AC383" s="26"/>
      <c r="AD383" s="26"/>
      <c r="AE383" s="26"/>
    </row>
    <row r="384" spans="10:31">
      <c r="J384" s="2"/>
      <c r="K384" s="2"/>
      <c r="L384" s="2"/>
      <c r="M384" s="2"/>
      <c r="N384" s="2"/>
      <c r="O384" s="2"/>
      <c r="P384" s="2"/>
      <c r="Q384" s="2"/>
      <c r="R384" s="3"/>
      <c r="S384" s="3"/>
      <c r="T384" s="3"/>
      <c r="U384" s="3"/>
      <c r="V384" s="3"/>
      <c r="W384" s="3"/>
      <c r="X384" s="3"/>
      <c r="Y384" s="3"/>
      <c r="Z384" s="3"/>
      <c r="AA384" s="3"/>
      <c r="AB384" s="21"/>
      <c r="AC384" s="26"/>
      <c r="AD384" s="26"/>
      <c r="AE384" s="26"/>
    </row>
    <row r="385" spans="10:31">
      <c r="J385" s="2"/>
      <c r="K385" s="2"/>
      <c r="L385" s="2"/>
      <c r="M385" s="2"/>
      <c r="N385" s="2"/>
      <c r="O385" s="2"/>
      <c r="P385" s="2"/>
      <c r="Q385" s="2"/>
      <c r="R385" s="3"/>
      <c r="S385" s="3"/>
      <c r="T385" s="3"/>
      <c r="U385" s="3"/>
      <c r="V385" s="3"/>
      <c r="W385" s="3"/>
      <c r="X385" s="3"/>
      <c r="Y385" s="3"/>
      <c r="Z385" s="3"/>
      <c r="AA385" s="3"/>
      <c r="AB385" s="21"/>
      <c r="AC385" s="26"/>
      <c r="AD385" s="26"/>
      <c r="AE385" s="26"/>
    </row>
    <row r="386" spans="10:31">
      <c r="J386" s="2"/>
      <c r="K386" s="2"/>
      <c r="L386" s="2"/>
      <c r="M386" s="2"/>
      <c r="N386" s="2"/>
      <c r="O386" s="2"/>
      <c r="P386" s="2"/>
      <c r="Q386" s="2"/>
      <c r="R386" s="3"/>
      <c r="S386" s="3"/>
      <c r="T386" s="3"/>
      <c r="U386" s="3"/>
      <c r="V386" s="3"/>
      <c r="W386" s="3"/>
      <c r="X386" s="3"/>
      <c r="Y386" s="3"/>
      <c r="Z386" s="3"/>
      <c r="AA386" s="3"/>
      <c r="AB386" s="21"/>
      <c r="AC386" s="26"/>
      <c r="AD386" s="26"/>
      <c r="AE386" s="26"/>
    </row>
    <row r="387" spans="10:31">
      <c r="J387" s="2"/>
      <c r="K387" s="2"/>
      <c r="L387" s="2"/>
      <c r="M387" s="2"/>
      <c r="N387" s="2"/>
      <c r="O387" s="2"/>
      <c r="P387" s="2"/>
      <c r="Q387" s="2"/>
      <c r="R387" s="3"/>
      <c r="S387" s="3"/>
      <c r="T387" s="3"/>
      <c r="U387" s="3"/>
      <c r="V387" s="3"/>
      <c r="W387" s="3"/>
      <c r="X387" s="3"/>
      <c r="Y387" s="3"/>
      <c r="Z387" s="3"/>
      <c r="AA387" s="3"/>
      <c r="AB387" s="21"/>
      <c r="AC387" s="26"/>
      <c r="AD387" s="26"/>
      <c r="AE387" s="26"/>
    </row>
    <row r="388" spans="10:31">
      <c r="J388" s="2"/>
      <c r="K388" s="2"/>
      <c r="L388" s="2"/>
      <c r="M388" s="2"/>
      <c r="N388" s="2"/>
      <c r="O388" s="2"/>
      <c r="P388" s="2"/>
      <c r="Q388" s="2"/>
      <c r="R388" s="3"/>
      <c r="S388" s="3"/>
      <c r="T388" s="3"/>
      <c r="U388" s="3"/>
      <c r="V388" s="3"/>
      <c r="W388" s="3"/>
      <c r="X388" s="3"/>
      <c r="Y388" s="3"/>
      <c r="Z388" s="3"/>
      <c r="AA388" s="3"/>
      <c r="AB388" s="21"/>
      <c r="AC388" s="26"/>
      <c r="AD388" s="26"/>
      <c r="AE388" s="26"/>
    </row>
    <row r="389" spans="10:31">
      <c r="J389" s="2"/>
      <c r="K389" s="2"/>
      <c r="L389" s="2"/>
      <c r="M389" s="2"/>
      <c r="N389" s="2"/>
      <c r="O389" s="2"/>
      <c r="P389" s="2"/>
      <c r="Q389" s="2"/>
      <c r="R389" s="3"/>
      <c r="S389" s="3"/>
      <c r="T389" s="3"/>
      <c r="U389" s="3"/>
      <c r="V389" s="3"/>
      <c r="W389" s="3"/>
      <c r="X389" s="3"/>
      <c r="Y389" s="3"/>
      <c r="Z389" s="3"/>
      <c r="AA389" s="3"/>
      <c r="AB389" s="21"/>
      <c r="AC389" s="26"/>
      <c r="AD389" s="26"/>
      <c r="AE389" s="26"/>
    </row>
    <row r="390" spans="10:31">
      <c r="J390" s="2"/>
      <c r="K390" s="2"/>
      <c r="L390" s="2"/>
      <c r="M390" s="2"/>
      <c r="N390" s="2"/>
      <c r="O390" s="2"/>
      <c r="P390" s="2"/>
      <c r="Q390" s="2"/>
      <c r="R390" s="3"/>
      <c r="S390" s="3"/>
      <c r="T390" s="3"/>
      <c r="U390" s="3"/>
      <c r="V390" s="3"/>
      <c r="W390" s="3"/>
      <c r="X390" s="3"/>
      <c r="Y390" s="3"/>
      <c r="Z390" s="3"/>
      <c r="AA390" s="3"/>
      <c r="AB390" s="21"/>
      <c r="AC390" s="26"/>
      <c r="AD390" s="26"/>
      <c r="AE390" s="26"/>
    </row>
    <row r="391" spans="10:31">
      <c r="J391" s="2"/>
      <c r="K391" s="2"/>
      <c r="L391" s="2"/>
      <c r="M391" s="2"/>
      <c r="N391" s="2"/>
      <c r="O391" s="2"/>
      <c r="P391" s="2"/>
      <c r="Q391" s="2"/>
      <c r="R391" s="3"/>
      <c r="S391" s="3"/>
      <c r="T391" s="3"/>
      <c r="U391" s="3"/>
      <c r="V391" s="3"/>
      <c r="W391" s="3"/>
      <c r="X391" s="3"/>
      <c r="Y391" s="3"/>
      <c r="Z391" s="3"/>
      <c r="AA391" s="3"/>
      <c r="AB391" s="21"/>
      <c r="AC391" s="26"/>
      <c r="AD391" s="26"/>
      <c r="AE391" s="26"/>
    </row>
    <row r="392" spans="10:31">
      <c r="J392" s="2"/>
      <c r="K392" s="2"/>
      <c r="L392" s="2"/>
      <c r="M392" s="2"/>
      <c r="N392" s="2"/>
      <c r="O392" s="2"/>
      <c r="P392" s="2"/>
      <c r="Q392" s="2"/>
      <c r="R392" s="3"/>
      <c r="S392" s="3"/>
      <c r="T392" s="3"/>
      <c r="U392" s="3"/>
      <c r="V392" s="3"/>
      <c r="W392" s="3"/>
      <c r="X392" s="3"/>
      <c r="Y392" s="3"/>
      <c r="Z392" s="3"/>
      <c r="AA392" s="3"/>
      <c r="AB392" s="21"/>
      <c r="AC392" s="26"/>
      <c r="AD392" s="26"/>
      <c r="AE392" s="26"/>
    </row>
    <row r="393" spans="10:31">
      <c r="J393" s="2"/>
      <c r="K393" s="2"/>
      <c r="L393" s="2"/>
      <c r="M393" s="2"/>
      <c r="N393" s="2"/>
      <c r="O393" s="2"/>
      <c r="P393" s="2"/>
      <c r="Q393" s="2"/>
      <c r="R393" s="3"/>
      <c r="S393" s="3"/>
      <c r="T393" s="3"/>
      <c r="U393" s="3"/>
      <c r="V393" s="3"/>
      <c r="W393" s="3"/>
      <c r="X393" s="3"/>
      <c r="Y393" s="3"/>
      <c r="Z393" s="3"/>
      <c r="AA393" s="3"/>
      <c r="AB393" s="21"/>
      <c r="AC393" s="26"/>
      <c r="AD393" s="26"/>
      <c r="AE393" s="26"/>
    </row>
    <row r="394" spans="10:31">
      <c r="J394" s="2"/>
      <c r="K394" s="2"/>
      <c r="L394" s="2"/>
      <c r="M394" s="2"/>
      <c r="N394" s="2"/>
      <c r="O394" s="2"/>
      <c r="P394" s="2"/>
      <c r="Q394" s="2"/>
      <c r="R394" s="3"/>
      <c r="S394" s="3"/>
      <c r="T394" s="3"/>
      <c r="U394" s="3"/>
      <c r="V394" s="3"/>
      <c r="W394" s="3"/>
      <c r="X394" s="3"/>
      <c r="Y394" s="3"/>
      <c r="Z394" s="3"/>
      <c r="AA394" s="3"/>
      <c r="AB394" s="21"/>
      <c r="AC394" s="26"/>
      <c r="AD394" s="26"/>
      <c r="AE394" s="26"/>
    </row>
    <row r="395" spans="10:31">
      <c r="J395" s="2"/>
      <c r="K395" s="2"/>
      <c r="L395" s="2"/>
      <c r="M395" s="2"/>
      <c r="N395" s="2"/>
      <c r="O395" s="2"/>
      <c r="P395" s="2"/>
      <c r="Q395" s="2"/>
      <c r="R395" s="3"/>
      <c r="S395" s="3"/>
      <c r="T395" s="3"/>
      <c r="U395" s="3"/>
      <c r="V395" s="3"/>
      <c r="W395" s="3"/>
      <c r="X395" s="3"/>
      <c r="Y395" s="3"/>
      <c r="Z395" s="3"/>
      <c r="AA395" s="3"/>
      <c r="AB395" s="21"/>
      <c r="AC395" s="26"/>
      <c r="AD395" s="26"/>
      <c r="AE395" s="26"/>
    </row>
    <row r="396" spans="10:31">
      <c r="J396" s="2"/>
      <c r="K396" s="2"/>
      <c r="L396" s="2"/>
      <c r="M396" s="2"/>
      <c r="N396" s="2"/>
      <c r="O396" s="2"/>
      <c r="P396" s="2"/>
      <c r="Q396" s="2"/>
      <c r="R396" s="3"/>
      <c r="S396" s="3"/>
      <c r="T396" s="3"/>
      <c r="U396" s="3"/>
      <c r="V396" s="3"/>
      <c r="W396" s="3"/>
      <c r="X396" s="3"/>
      <c r="Y396" s="3"/>
      <c r="Z396" s="3"/>
      <c r="AA396" s="3"/>
      <c r="AB396" s="21"/>
      <c r="AC396" s="26"/>
      <c r="AD396" s="26"/>
      <c r="AE396" s="26"/>
    </row>
    <row r="397" spans="10:31">
      <c r="J397" s="2"/>
      <c r="K397" s="2"/>
      <c r="L397" s="2"/>
      <c r="M397" s="2"/>
      <c r="N397" s="2"/>
      <c r="O397" s="2"/>
      <c r="P397" s="2"/>
      <c r="Q397" s="2"/>
      <c r="R397" s="3"/>
      <c r="S397" s="3"/>
      <c r="T397" s="3"/>
      <c r="U397" s="3"/>
      <c r="V397" s="3"/>
      <c r="W397" s="3"/>
      <c r="X397" s="3"/>
      <c r="Y397" s="3"/>
      <c r="Z397" s="3"/>
      <c r="AA397" s="3"/>
      <c r="AB397" s="21"/>
      <c r="AC397" s="26"/>
      <c r="AD397" s="26"/>
      <c r="AE397" s="26"/>
    </row>
    <row r="398" spans="10:31">
      <c r="J398" s="2"/>
      <c r="K398" s="2"/>
      <c r="L398" s="2"/>
      <c r="M398" s="2"/>
      <c r="N398" s="2"/>
      <c r="O398" s="2"/>
      <c r="P398" s="2"/>
      <c r="Q398" s="2"/>
      <c r="R398" s="3"/>
      <c r="S398" s="3"/>
      <c r="T398" s="3"/>
      <c r="U398" s="3"/>
      <c r="V398" s="3"/>
      <c r="W398" s="3"/>
      <c r="X398" s="3"/>
      <c r="Y398" s="3"/>
      <c r="Z398" s="3"/>
      <c r="AA398" s="3"/>
      <c r="AB398" s="21"/>
      <c r="AC398" s="26"/>
      <c r="AD398" s="26"/>
      <c r="AE398" s="26"/>
    </row>
    <row r="399" spans="10:31">
      <c r="J399" s="2"/>
      <c r="K399" s="2"/>
      <c r="L399" s="2"/>
      <c r="M399" s="2"/>
      <c r="N399" s="2"/>
      <c r="O399" s="2"/>
      <c r="P399" s="2"/>
      <c r="Q399" s="2"/>
      <c r="R399" s="3"/>
      <c r="S399" s="3"/>
      <c r="T399" s="3"/>
      <c r="U399" s="3"/>
      <c r="V399" s="3"/>
      <c r="W399" s="3"/>
      <c r="X399" s="3"/>
      <c r="Y399" s="3"/>
      <c r="Z399" s="3"/>
      <c r="AA399" s="3"/>
      <c r="AB399" s="21"/>
      <c r="AC399" s="26"/>
      <c r="AD399" s="26"/>
      <c r="AE399" s="26"/>
    </row>
    <row r="400" spans="10:31">
      <c r="J400" s="2"/>
      <c r="K400" s="2"/>
      <c r="L400" s="2"/>
      <c r="M400" s="2"/>
      <c r="N400" s="2"/>
      <c r="O400" s="2"/>
      <c r="P400" s="2"/>
      <c r="Q400" s="2"/>
      <c r="R400" s="3"/>
      <c r="S400" s="3"/>
      <c r="T400" s="3"/>
      <c r="U400" s="3"/>
      <c r="V400" s="3"/>
      <c r="W400" s="3"/>
      <c r="X400" s="3"/>
      <c r="Y400" s="3"/>
      <c r="Z400" s="3"/>
      <c r="AA400" s="3"/>
      <c r="AB400" s="21"/>
      <c r="AC400" s="26"/>
      <c r="AD400" s="26"/>
      <c r="AE400" s="26"/>
    </row>
    <row r="401" spans="10:31">
      <c r="J401" s="2"/>
      <c r="K401" s="2"/>
      <c r="L401" s="2"/>
      <c r="M401" s="2"/>
      <c r="N401" s="2"/>
      <c r="O401" s="2"/>
      <c r="P401" s="2"/>
      <c r="Q401" s="2"/>
      <c r="R401" s="3"/>
      <c r="S401" s="3"/>
      <c r="T401" s="3"/>
      <c r="U401" s="3"/>
      <c r="V401" s="3"/>
      <c r="W401" s="3"/>
      <c r="X401" s="3"/>
      <c r="Y401" s="3"/>
      <c r="Z401" s="3"/>
      <c r="AA401" s="3"/>
      <c r="AB401" s="21"/>
      <c r="AC401" s="26"/>
      <c r="AD401" s="26"/>
      <c r="AE401" s="26"/>
    </row>
    <row r="402" spans="10:31">
      <c r="J402" s="2"/>
      <c r="K402" s="2"/>
      <c r="L402" s="2"/>
      <c r="M402" s="2"/>
      <c r="N402" s="2"/>
      <c r="O402" s="2"/>
      <c r="P402" s="2"/>
      <c r="Q402" s="2"/>
      <c r="R402" s="3"/>
      <c r="S402" s="3"/>
      <c r="T402" s="3"/>
      <c r="U402" s="3"/>
      <c r="V402" s="3"/>
      <c r="W402" s="3"/>
      <c r="X402" s="3"/>
      <c r="Y402" s="3"/>
      <c r="Z402" s="3"/>
      <c r="AA402" s="3"/>
      <c r="AB402" s="21"/>
      <c r="AC402" s="26"/>
      <c r="AD402" s="26"/>
      <c r="AE402" s="26"/>
    </row>
    <row r="403" spans="10:31">
      <c r="J403" s="2"/>
      <c r="K403" s="2"/>
      <c r="L403" s="2"/>
      <c r="M403" s="2"/>
      <c r="N403" s="2"/>
      <c r="O403" s="2"/>
      <c r="P403" s="2"/>
      <c r="Q403" s="2"/>
      <c r="R403" s="3"/>
      <c r="S403" s="3"/>
      <c r="T403" s="3"/>
      <c r="U403" s="3"/>
      <c r="V403" s="3"/>
      <c r="W403" s="3"/>
      <c r="X403" s="3"/>
      <c r="Y403" s="3"/>
      <c r="Z403" s="3"/>
      <c r="AA403" s="3"/>
      <c r="AB403" s="21"/>
      <c r="AC403" s="26"/>
      <c r="AD403" s="26"/>
      <c r="AE403" s="26"/>
    </row>
    <row r="404" spans="10:31">
      <c r="J404" s="2"/>
      <c r="K404" s="2"/>
      <c r="L404" s="2"/>
      <c r="M404" s="2"/>
      <c r="N404" s="2"/>
      <c r="O404" s="2"/>
      <c r="P404" s="2"/>
      <c r="Q404" s="2"/>
      <c r="R404" s="3"/>
      <c r="S404" s="3"/>
      <c r="T404" s="3"/>
      <c r="U404" s="3"/>
      <c r="V404" s="3"/>
      <c r="W404" s="3"/>
      <c r="X404" s="3"/>
      <c r="Y404" s="3"/>
      <c r="Z404" s="3"/>
      <c r="AA404" s="3"/>
      <c r="AB404" s="21"/>
      <c r="AC404" s="26"/>
      <c r="AD404" s="26"/>
      <c r="AE404" s="26"/>
    </row>
    <row r="405" spans="10:31">
      <c r="J405" s="2"/>
      <c r="K405" s="2"/>
      <c r="L405" s="2"/>
      <c r="M405" s="2"/>
      <c r="N405" s="2"/>
      <c r="O405" s="2"/>
      <c r="P405" s="2"/>
      <c r="Q405" s="2"/>
      <c r="R405" s="3"/>
      <c r="S405" s="3"/>
      <c r="T405" s="3"/>
      <c r="U405" s="3"/>
      <c r="V405" s="3"/>
      <c r="W405" s="3"/>
      <c r="X405" s="3"/>
      <c r="Y405" s="3"/>
      <c r="Z405" s="3"/>
      <c r="AA405" s="3"/>
      <c r="AB405" s="21"/>
      <c r="AC405" s="26"/>
      <c r="AD405" s="26"/>
      <c r="AE405" s="26"/>
    </row>
    <row r="406" spans="10:31">
      <c r="J406" s="2"/>
      <c r="K406" s="2"/>
      <c r="L406" s="2"/>
      <c r="M406" s="2"/>
      <c r="N406" s="2"/>
      <c r="O406" s="2"/>
      <c r="P406" s="2"/>
      <c r="Q406" s="2"/>
      <c r="R406" s="3"/>
      <c r="S406" s="3"/>
      <c r="T406" s="3"/>
      <c r="U406" s="3"/>
      <c r="V406" s="3"/>
      <c r="W406" s="3"/>
      <c r="X406" s="3"/>
      <c r="Y406" s="3"/>
      <c r="Z406" s="3"/>
      <c r="AA406" s="3"/>
      <c r="AB406" s="21"/>
      <c r="AC406" s="26"/>
      <c r="AD406" s="26"/>
      <c r="AE406" s="26"/>
    </row>
    <row r="407" spans="10:31">
      <c r="J407" s="2"/>
      <c r="K407" s="2"/>
      <c r="L407" s="2"/>
      <c r="M407" s="2"/>
      <c r="N407" s="2"/>
      <c r="O407" s="2"/>
      <c r="P407" s="2"/>
      <c r="Q407" s="2"/>
      <c r="R407" s="3"/>
      <c r="S407" s="3"/>
      <c r="T407" s="3"/>
      <c r="U407" s="3"/>
      <c r="V407" s="3"/>
      <c r="W407" s="3"/>
      <c r="X407" s="3"/>
      <c r="Y407" s="3"/>
      <c r="Z407" s="3"/>
      <c r="AA407" s="3"/>
      <c r="AB407" s="21"/>
      <c r="AC407" s="26"/>
      <c r="AD407" s="26"/>
      <c r="AE407" s="26"/>
    </row>
    <row r="408" spans="10:31">
      <c r="J408" s="2"/>
      <c r="K408" s="2"/>
      <c r="L408" s="2"/>
      <c r="M408" s="2"/>
      <c r="N408" s="2"/>
      <c r="O408" s="2"/>
      <c r="P408" s="2"/>
      <c r="Q408" s="2"/>
      <c r="R408" s="3"/>
      <c r="S408" s="3"/>
      <c r="T408" s="3"/>
      <c r="U408" s="3"/>
      <c r="V408" s="3"/>
      <c r="W408" s="3"/>
      <c r="X408" s="3"/>
      <c r="Y408" s="3"/>
      <c r="Z408" s="3"/>
      <c r="AA408" s="3"/>
      <c r="AB408" s="21"/>
      <c r="AC408" s="26"/>
      <c r="AD408" s="26"/>
      <c r="AE408" s="26"/>
    </row>
    <row r="409" spans="10:31">
      <c r="J409" s="2"/>
      <c r="K409" s="2"/>
      <c r="L409" s="2"/>
      <c r="M409" s="2"/>
      <c r="N409" s="2"/>
      <c r="O409" s="2"/>
      <c r="P409" s="2"/>
      <c r="Q409" s="2"/>
      <c r="R409" s="3"/>
      <c r="S409" s="3"/>
      <c r="T409" s="3"/>
      <c r="U409" s="3"/>
      <c r="V409" s="3"/>
      <c r="W409" s="3"/>
      <c r="X409" s="3"/>
      <c r="Y409" s="3"/>
      <c r="Z409" s="3"/>
      <c r="AA409" s="3"/>
      <c r="AB409" s="21"/>
      <c r="AC409" s="26"/>
      <c r="AD409" s="26"/>
      <c r="AE409" s="26"/>
    </row>
    <row r="410" spans="10:31">
      <c r="J410" s="2"/>
      <c r="K410" s="2"/>
      <c r="L410" s="2"/>
      <c r="M410" s="2"/>
      <c r="N410" s="2"/>
      <c r="O410" s="2"/>
      <c r="P410" s="2"/>
      <c r="Q410" s="2"/>
      <c r="R410" s="3"/>
      <c r="S410" s="3"/>
      <c r="T410" s="3"/>
      <c r="U410" s="3"/>
      <c r="V410" s="3"/>
      <c r="W410" s="3"/>
      <c r="X410" s="3"/>
      <c r="Y410" s="3"/>
      <c r="Z410" s="3"/>
      <c r="AA410" s="3"/>
      <c r="AB410" s="21"/>
      <c r="AC410" s="26"/>
      <c r="AD410" s="26"/>
      <c r="AE410" s="26"/>
    </row>
    <row r="411" spans="10:31">
      <c r="J411" s="2"/>
      <c r="K411" s="2"/>
      <c r="L411" s="2"/>
      <c r="M411" s="2"/>
      <c r="N411" s="2"/>
      <c r="O411" s="2"/>
      <c r="P411" s="2"/>
      <c r="Q411" s="2"/>
      <c r="R411" s="3"/>
      <c r="S411" s="3"/>
      <c r="T411" s="3"/>
      <c r="U411" s="3"/>
      <c r="V411" s="3"/>
      <c r="W411" s="3"/>
      <c r="X411" s="3"/>
      <c r="Y411" s="3"/>
      <c r="Z411" s="3"/>
      <c r="AA411" s="3"/>
      <c r="AB411" s="21"/>
      <c r="AC411" s="26"/>
      <c r="AD411" s="26"/>
      <c r="AE411" s="26"/>
    </row>
    <row r="412" spans="10:31">
      <c r="J412" s="2"/>
      <c r="K412" s="2"/>
      <c r="L412" s="2"/>
      <c r="M412" s="2"/>
      <c r="N412" s="2"/>
      <c r="O412" s="2"/>
      <c r="P412" s="2"/>
      <c r="Q412" s="2"/>
      <c r="R412" s="3"/>
      <c r="S412" s="3"/>
      <c r="T412" s="3"/>
      <c r="U412" s="3"/>
      <c r="V412" s="3"/>
      <c r="W412" s="3"/>
      <c r="X412" s="3"/>
      <c r="Y412" s="3"/>
      <c r="Z412" s="3"/>
      <c r="AA412" s="3"/>
      <c r="AB412" s="21"/>
      <c r="AC412" s="26"/>
      <c r="AD412" s="26"/>
      <c r="AE412" s="26"/>
    </row>
    <row r="413" spans="10:31">
      <c r="J413" s="2"/>
      <c r="K413" s="2"/>
      <c r="L413" s="2"/>
      <c r="M413" s="2"/>
      <c r="N413" s="2"/>
      <c r="O413" s="2"/>
      <c r="P413" s="2"/>
      <c r="Q413" s="2"/>
      <c r="R413" s="3"/>
      <c r="S413" s="3"/>
      <c r="T413" s="3"/>
      <c r="U413" s="3"/>
      <c r="V413" s="3"/>
      <c r="W413" s="3"/>
      <c r="X413" s="3"/>
      <c r="Y413" s="3"/>
      <c r="Z413" s="3"/>
      <c r="AA413" s="3"/>
      <c r="AB413" s="21"/>
      <c r="AC413" s="26"/>
      <c r="AD413" s="26"/>
      <c r="AE413" s="26"/>
    </row>
    <row r="414" spans="10:31">
      <c r="J414" s="2"/>
      <c r="K414" s="2"/>
      <c r="L414" s="2"/>
      <c r="M414" s="2"/>
      <c r="N414" s="2"/>
      <c r="O414" s="2"/>
      <c r="P414" s="2"/>
      <c r="Q414" s="2"/>
      <c r="R414" s="3"/>
      <c r="S414" s="3"/>
      <c r="T414" s="3"/>
      <c r="U414" s="3"/>
      <c r="V414" s="3"/>
      <c r="W414" s="3"/>
      <c r="X414" s="3"/>
      <c r="Y414" s="3"/>
      <c r="Z414" s="3"/>
      <c r="AA414" s="3"/>
      <c r="AB414" s="21"/>
      <c r="AC414" s="26"/>
      <c r="AD414" s="26"/>
      <c r="AE414" s="26"/>
    </row>
    <row r="415" spans="10:31">
      <c r="J415" s="2"/>
      <c r="K415" s="2"/>
      <c r="L415" s="2"/>
      <c r="M415" s="2"/>
      <c r="N415" s="2"/>
      <c r="O415" s="2"/>
      <c r="P415" s="2"/>
      <c r="Q415" s="2"/>
      <c r="R415" s="3"/>
      <c r="S415" s="3"/>
      <c r="T415" s="3"/>
      <c r="U415" s="3"/>
      <c r="V415" s="3"/>
      <c r="W415" s="3"/>
      <c r="X415" s="3"/>
      <c r="Y415" s="3"/>
      <c r="Z415" s="3"/>
      <c r="AA415" s="3"/>
      <c r="AB415" s="21"/>
      <c r="AC415" s="26"/>
      <c r="AD415" s="26"/>
      <c r="AE415" s="26"/>
    </row>
    <row r="416" spans="10:31">
      <c r="J416" s="2"/>
      <c r="K416" s="2"/>
      <c r="L416" s="2"/>
      <c r="M416" s="2"/>
      <c r="N416" s="2"/>
      <c r="O416" s="2"/>
      <c r="P416" s="2"/>
      <c r="Q416" s="2"/>
      <c r="R416" s="3"/>
      <c r="S416" s="3"/>
      <c r="T416" s="3"/>
      <c r="U416" s="3"/>
      <c r="V416" s="3"/>
      <c r="W416" s="3"/>
      <c r="X416" s="3"/>
      <c r="Y416" s="3"/>
      <c r="Z416" s="3"/>
      <c r="AA416" s="3"/>
      <c r="AB416" s="21"/>
      <c r="AC416" s="26"/>
      <c r="AD416" s="26"/>
      <c r="AE416" s="26"/>
    </row>
    <row r="417" spans="10:31">
      <c r="J417" s="2"/>
      <c r="K417" s="2"/>
      <c r="L417" s="2"/>
      <c r="M417" s="2"/>
      <c r="N417" s="2"/>
      <c r="O417" s="2"/>
      <c r="P417" s="2"/>
      <c r="Q417" s="2"/>
      <c r="R417" s="3"/>
      <c r="S417" s="3"/>
      <c r="T417" s="3"/>
      <c r="U417" s="3"/>
      <c r="V417" s="3"/>
      <c r="W417" s="3"/>
      <c r="X417" s="3"/>
      <c r="Y417" s="3"/>
      <c r="Z417" s="3"/>
      <c r="AA417" s="3"/>
      <c r="AB417" s="21"/>
      <c r="AC417" s="26"/>
      <c r="AD417" s="26"/>
      <c r="AE417" s="26"/>
    </row>
    <row r="418" spans="10:31">
      <c r="J418" s="2"/>
      <c r="K418" s="2"/>
      <c r="L418" s="2"/>
      <c r="M418" s="2"/>
      <c r="N418" s="2"/>
      <c r="O418" s="2"/>
      <c r="P418" s="2"/>
      <c r="Q418" s="2"/>
      <c r="R418" s="3"/>
      <c r="S418" s="3"/>
      <c r="T418" s="3"/>
      <c r="U418" s="3"/>
      <c r="V418" s="3"/>
      <c r="W418" s="3"/>
      <c r="X418" s="3"/>
      <c r="Y418" s="3"/>
      <c r="Z418" s="3"/>
      <c r="AA418" s="3"/>
      <c r="AB418" s="21"/>
      <c r="AC418" s="26"/>
      <c r="AD418" s="26"/>
      <c r="AE418" s="26"/>
    </row>
    <row r="419" spans="10:31">
      <c r="J419" s="2"/>
      <c r="K419" s="2"/>
      <c r="L419" s="2"/>
      <c r="M419" s="2"/>
      <c r="N419" s="2"/>
      <c r="O419" s="2"/>
      <c r="P419" s="2"/>
      <c r="Q419" s="2"/>
      <c r="R419" s="3"/>
      <c r="S419" s="3"/>
      <c r="T419" s="3"/>
      <c r="U419" s="3"/>
      <c r="V419" s="3"/>
      <c r="W419" s="3"/>
      <c r="X419" s="3"/>
      <c r="Y419" s="3"/>
      <c r="Z419" s="3"/>
      <c r="AA419" s="3"/>
      <c r="AB419" s="21"/>
      <c r="AC419" s="26"/>
      <c r="AD419" s="26"/>
      <c r="AE419" s="26"/>
    </row>
    <row r="420" spans="10:31">
      <c r="J420" s="2"/>
      <c r="K420" s="2"/>
      <c r="L420" s="2"/>
      <c r="M420" s="2"/>
      <c r="N420" s="2"/>
      <c r="O420" s="2"/>
      <c r="P420" s="2"/>
      <c r="Q420" s="2"/>
      <c r="R420" s="3"/>
      <c r="S420" s="3"/>
      <c r="T420" s="3"/>
      <c r="U420" s="3"/>
      <c r="V420" s="3"/>
      <c r="W420" s="3"/>
      <c r="X420" s="3"/>
      <c r="Y420" s="3"/>
      <c r="Z420" s="3"/>
      <c r="AA420" s="3"/>
      <c r="AB420" s="21"/>
      <c r="AC420" s="26"/>
      <c r="AD420" s="26"/>
      <c r="AE420" s="26"/>
    </row>
    <row r="421" spans="10:31">
      <c r="J421" s="2"/>
      <c r="K421" s="2"/>
      <c r="L421" s="2"/>
      <c r="M421" s="2"/>
      <c r="N421" s="2"/>
      <c r="O421" s="2"/>
      <c r="P421" s="2"/>
      <c r="Q421" s="2"/>
      <c r="R421" s="3"/>
      <c r="S421" s="3"/>
      <c r="T421" s="3"/>
      <c r="U421" s="3"/>
      <c r="V421" s="3"/>
      <c r="W421" s="3"/>
      <c r="X421" s="3"/>
      <c r="Y421" s="3"/>
      <c r="Z421" s="3"/>
      <c r="AA421" s="3"/>
      <c r="AB421" s="21"/>
      <c r="AC421" s="26"/>
      <c r="AD421" s="26"/>
      <c r="AE421" s="26"/>
    </row>
    <row r="422" spans="10:31">
      <c r="J422" s="2"/>
      <c r="K422" s="2"/>
      <c r="L422" s="2"/>
      <c r="M422" s="2"/>
      <c r="N422" s="2"/>
      <c r="O422" s="2"/>
      <c r="P422" s="2"/>
      <c r="Q422" s="2"/>
      <c r="R422" s="3"/>
      <c r="S422" s="3"/>
      <c r="T422" s="3"/>
      <c r="U422" s="3"/>
      <c r="V422" s="3"/>
      <c r="W422" s="3"/>
      <c r="X422" s="3"/>
      <c r="Y422" s="3"/>
      <c r="Z422" s="3"/>
      <c r="AA422" s="3"/>
      <c r="AB422" s="21"/>
      <c r="AC422" s="26"/>
      <c r="AD422" s="26"/>
      <c r="AE422" s="26"/>
    </row>
    <row r="423" spans="10:31">
      <c r="J423" s="2"/>
      <c r="K423" s="2"/>
      <c r="L423" s="2"/>
      <c r="M423" s="2"/>
      <c r="N423" s="2"/>
      <c r="O423" s="2"/>
      <c r="P423" s="2"/>
      <c r="Q423" s="2"/>
      <c r="R423" s="3"/>
      <c r="S423" s="3"/>
      <c r="T423" s="3"/>
      <c r="U423" s="3"/>
      <c r="V423" s="3"/>
      <c r="W423" s="3"/>
      <c r="X423" s="3"/>
      <c r="Y423" s="3"/>
      <c r="Z423" s="3"/>
      <c r="AA423" s="3"/>
      <c r="AB423" s="21"/>
      <c r="AC423" s="26"/>
      <c r="AD423" s="26"/>
      <c r="AE423" s="26"/>
    </row>
    <row r="424" spans="10:31">
      <c r="J424" s="2"/>
      <c r="K424" s="2"/>
      <c r="L424" s="2"/>
      <c r="M424" s="2"/>
      <c r="N424" s="2"/>
      <c r="O424" s="2"/>
      <c r="P424" s="2"/>
      <c r="Q424" s="2"/>
      <c r="R424" s="3"/>
      <c r="S424" s="3"/>
      <c r="T424" s="3"/>
      <c r="U424" s="3"/>
      <c r="V424" s="3"/>
      <c r="W424" s="3"/>
      <c r="X424" s="3"/>
      <c r="Y424" s="3"/>
      <c r="Z424" s="3"/>
      <c r="AA424" s="3"/>
      <c r="AB424" s="21"/>
      <c r="AC424" s="26"/>
      <c r="AD424" s="26"/>
      <c r="AE424" s="26"/>
    </row>
    <row r="425" spans="10:31">
      <c r="J425" s="2"/>
      <c r="K425" s="2"/>
      <c r="L425" s="2"/>
      <c r="M425" s="2"/>
      <c r="N425" s="2"/>
      <c r="O425" s="2"/>
      <c r="P425" s="2"/>
      <c r="Q425" s="2"/>
      <c r="R425" s="3"/>
      <c r="S425" s="3"/>
      <c r="T425" s="3"/>
      <c r="U425" s="3"/>
      <c r="V425" s="3"/>
      <c r="W425" s="3"/>
      <c r="X425" s="3"/>
      <c r="Y425" s="3"/>
      <c r="Z425" s="3"/>
      <c r="AA425" s="3"/>
      <c r="AB425" s="21"/>
      <c r="AC425" s="26"/>
      <c r="AD425" s="26"/>
      <c r="AE425" s="26"/>
    </row>
    <row r="426" spans="10:31">
      <c r="J426" s="2"/>
      <c r="K426" s="2"/>
      <c r="L426" s="2"/>
      <c r="M426" s="2"/>
      <c r="N426" s="2"/>
      <c r="O426" s="2"/>
      <c r="P426" s="2"/>
      <c r="Q426" s="2"/>
      <c r="R426" s="3"/>
      <c r="S426" s="3"/>
      <c r="T426" s="3"/>
      <c r="U426" s="3"/>
      <c r="V426" s="3"/>
      <c r="W426" s="3"/>
      <c r="X426" s="3"/>
      <c r="Y426" s="3"/>
      <c r="Z426" s="3"/>
      <c r="AA426" s="3"/>
      <c r="AB426" s="21"/>
      <c r="AC426" s="26"/>
      <c r="AD426" s="26"/>
      <c r="AE426" s="26"/>
    </row>
    <row r="427" spans="10:31">
      <c r="J427" s="2"/>
      <c r="K427" s="2"/>
      <c r="L427" s="2"/>
      <c r="M427" s="2"/>
      <c r="N427" s="2"/>
      <c r="O427" s="2"/>
      <c r="P427" s="2"/>
      <c r="Q427" s="2"/>
      <c r="R427" s="3"/>
      <c r="S427" s="3"/>
      <c r="T427" s="3"/>
      <c r="U427" s="3"/>
      <c r="V427" s="3"/>
      <c r="W427" s="3"/>
      <c r="X427" s="3"/>
      <c r="Y427" s="3"/>
      <c r="Z427" s="3"/>
      <c r="AA427" s="3"/>
      <c r="AB427" s="21"/>
      <c r="AC427" s="26"/>
      <c r="AD427" s="26"/>
      <c r="AE427" s="26"/>
    </row>
    <row r="428" spans="10:31">
      <c r="J428" s="2"/>
      <c r="K428" s="2"/>
      <c r="L428" s="2"/>
      <c r="M428" s="2"/>
      <c r="N428" s="2"/>
      <c r="O428" s="2"/>
      <c r="P428" s="2"/>
      <c r="Q428" s="2"/>
      <c r="R428" s="3"/>
      <c r="S428" s="3"/>
      <c r="T428" s="3"/>
      <c r="U428" s="3"/>
      <c r="V428" s="3"/>
      <c r="W428" s="3"/>
      <c r="X428" s="3"/>
      <c r="Y428" s="3"/>
      <c r="Z428" s="3"/>
      <c r="AA428" s="3"/>
      <c r="AB428" s="21"/>
      <c r="AC428" s="26"/>
      <c r="AD428" s="26"/>
      <c r="AE428" s="26"/>
    </row>
    <row r="429" spans="10:31">
      <c r="J429" s="2"/>
      <c r="K429" s="2"/>
      <c r="L429" s="2"/>
      <c r="M429" s="2"/>
      <c r="N429" s="2"/>
      <c r="O429" s="2"/>
      <c r="P429" s="2"/>
      <c r="Q429" s="2"/>
      <c r="R429" s="3"/>
      <c r="S429" s="3"/>
      <c r="T429" s="3"/>
      <c r="U429" s="3"/>
      <c r="V429" s="3"/>
      <c r="W429" s="3"/>
      <c r="X429" s="3"/>
      <c r="Y429" s="3"/>
      <c r="Z429" s="3"/>
      <c r="AA429" s="3"/>
      <c r="AB429" s="21"/>
      <c r="AC429" s="26"/>
      <c r="AD429" s="26"/>
      <c r="AE429" s="26"/>
    </row>
    <row r="430" spans="10:31">
      <c r="J430" s="2"/>
      <c r="K430" s="2"/>
      <c r="L430" s="2"/>
      <c r="M430" s="2"/>
      <c r="N430" s="2"/>
      <c r="O430" s="2"/>
      <c r="P430" s="2"/>
      <c r="Q430" s="2"/>
      <c r="R430" s="3"/>
      <c r="S430" s="3"/>
      <c r="T430" s="3"/>
      <c r="U430" s="3"/>
      <c r="V430" s="3"/>
      <c r="W430" s="3"/>
      <c r="X430" s="3"/>
      <c r="Y430" s="3"/>
      <c r="Z430" s="3"/>
      <c r="AA430" s="3"/>
      <c r="AB430" s="21"/>
      <c r="AC430" s="26"/>
      <c r="AD430" s="26"/>
      <c r="AE430" s="26"/>
    </row>
    <row r="431" spans="10:31">
      <c r="J431" s="2"/>
      <c r="K431" s="2"/>
      <c r="L431" s="2"/>
      <c r="M431" s="2"/>
      <c r="N431" s="2"/>
      <c r="O431" s="2"/>
      <c r="P431" s="2"/>
      <c r="Q431" s="2"/>
      <c r="R431" s="3"/>
      <c r="S431" s="3"/>
      <c r="T431" s="3"/>
      <c r="U431" s="3"/>
      <c r="V431" s="3"/>
      <c r="W431" s="3"/>
      <c r="X431" s="3"/>
      <c r="Y431" s="3"/>
      <c r="Z431" s="3"/>
      <c r="AA431" s="3"/>
      <c r="AB431" s="21"/>
      <c r="AC431" s="26"/>
      <c r="AD431" s="26"/>
      <c r="AE431" s="26"/>
    </row>
    <row r="432" spans="10:31">
      <c r="J432" s="2"/>
      <c r="K432" s="2"/>
      <c r="L432" s="2"/>
      <c r="M432" s="2"/>
      <c r="N432" s="2"/>
      <c r="O432" s="2"/>
      <c r="P432" s="2"/>
      <c r="Q432" s="2"/>
      <c r="R432" s="3"/>
      <c r="S432" s="3"/>
      <c r="T432" s="3"/>
      <c r="U432" s="3"/>
      <c r="V432" s="3"/>
      <c r="W432" s="3"/>
      <c r="X432" s="3"/>
      <c r="Y432" s="3"/>
      <c r="Z432" s="3"/>
      <c r="AA432" s="3"/>
      <c r="AB432" s="21"/>
      <c r="AC432" s="26"/>
      <c r="AD432" s="26"/>
      <c r="AE432" s="26"/>
    </row>
    <row r="433" spans="10:31">
      <c r="J433" s="2"/>
      <c r="K433" s="2"/>
      <c r="L433" s="2"/>
      <c r="M433" s="2"/>
      <c r="N433" s="2"/>
      <c r="O433" s="2"/>
      <c r="P433" s="2"/>
      <c r="Q433" s="2"/>
      <c r="R433" s="3"/>
      <c r="S433" s="3"/>
      <c r="T433" s="3"/>
      <c r="U433" s="3"/>
      <c r="V433" s="3"/>
      <c r="W433" s="3"/>
      <c r="X433" s="3"/>
      <c r="Y433" s="3"/>
      <c r="Z433" s="3"/>
      <c r="AA433" s="3"/>
      <c r="AB433" s="21"/>
      <c r="AC433" s="26"/>
      <c r="AD433" s="26"/>
      <c r="AE433" s="26"/>
    </row>
    <row r="434" spans="10:31">
      <c r="J434" s="2"/>
      <c r="K434" s="2"/>
      <c r="L434" s="2"/>
      <c r="M434" s="2"/>
      <c r="N434" s="2"/>
      <c r="O434" s="2"/>
      <c r="P434" s="2"/>
      <c r="Q434" s="2"/>
      <c r="R434" s="3"/>
      <c r="S434" s="3"/>
      <c r="T434" s="3"/>
      <c r="U434" s="3"/>
      <c r="V434" s="3"/>
      <c r="W434" s="3"/>
      <c r="X434" s="3"/>
      <c r="Y434" s="3"/>
      <c r="Z434" s="3"/>
      <c r="AA434" s="3"/>
      <c r="AB434" s="21"/>
      <c r="AC434" s="26"/>
      <c r="AD434" s="26"/>
      <c r="AE434" s="26"/>
    </row>
    <row r="435" spans="10:31">
      <c r="J435" s="2"/>
      <c r="K435" s="2"/>
      <c r="L435" s="2"/>
      <c r="M435" s="2"/>
      <c r="N435" s="2"/>
      <c r="O435" s="2"/>
      <c r="P435" s="2"/>
      <c r="Q435" s="2"/>
      <c r="R435" s="3"/>
      <c r="S435" s="3"/>
      <c r="T435" s="3"/>
      <c r="U435" s="3"/>
      <c r="V435" s="3"/>
      <c r="W435" s="3"/>
      <c r="X435" s="3"/>
      <c r="Y435" s="3"/>
      <c r="Z435" s="3"/>
      <c r="AA435" s="3"/>
      <c r="AB435" s="21"/>
      <c r="AC435" s="26"/>
      <c r="AD435" s="26"/>
      <c r="AE435" s="26"/>
    </row>
    <row r="436" spans="10:31">
      <c r="J436" s="2"/>
      <c r="K436" s="2"/>
      <c r="L436" s="2"/>
      <c r="M436" s="2"/>
      <c r="N436" s="2"/>
      <c r="O436" s="2"/>
      <c r="P436" s="2"/>
      <c r="Q436" s="2"/>
      <c r="R436" s="3"/>
      <c r="S436" s="3"/>
      <c r="T436" s="3"/>
      <c r="U436" s="3"/>
      <c r="V436" s="3"/>
      <c r="W436" s="3"/>
      <c r="X436" s="3"/>
      <c r="Y436" s="3"/>
      <c r="Z436" s="3"/>
      <c r="AA436" s="3"/>
      <c r="AB436" s="21"/>
      <c r="AC436" s="26"/>
      <c r="AD436" s="26"/>
      <c r="AE436" s="26"/>
    </row>
    <row r="437" spans="10:31">
      <c r="J437" s="2"/>
      <c r="K437" s="2"/>
      <c r="L437" s="2"/>
      <c r="M437" s="2"/>
      <c r="N437" s="2"/>
      <c r="O437" s="2"/>
      <c r="P437" s="2"/>
      <c r="Q437" s="2"/>
      <c r="R437" s="3"/>
      <c r="S437" s="3"/>
      <c r="T437" s="3"/>
      <c r="U437" s="3"/>
      <c r="V437" s="3"/>
      <c r="W437" s="3"/>
      <c r="X437" s="3"/>
      <c r="Y437" s="3"/>
      <c r="Z437" s="3"/>
      <c r="AA437" s="3"/>
      <c r="AB437" s="21"/>
      <c r="AC437" s="26"/>
      <c r="AD437" s="26"/>
      <c r="AE437" s="26"/>
    </row>
  </sheetData>
  <autoFilter ref="A1:AE317" xr:uid="{DA2EF105-0775-459D-9879-C8ADCABE8A4F}">
    <sortState xmlns:xlrd2="http://schemas.microsoft.com/office/spreadsheetml/2017/richdata2" ref="A225:AE252">
      <sortCondition ref="A1:A317"/>
    </sortState>
  </autoFilter>
  <phoneticPr fontId="8" type="noConversion"/>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4524A-50EF-4D8E-A719-C47FB58F5885}">
  <sheetPr codeName="Sheet8">
    <tabColor theme="9" tint="0.79998168889431442"/>
  </sheetPr>
  <dimension ref="A1:AE121"/>
  <sheetViews>
    <sheetView tabSelected="1" topLeftCell="B81" workbookViewId="0">
      <selection activeCell="G115" sqref="G115"/>
    </sheetView>
  </sheetViews>
  <sheetFormatPr defaultRowHeight="14.45"/>
  <cols>
    <col min="1" max="1" width="13.42578125" hidden="1" customWidth="1"/>
    <col min="2" max="2" width="29.85546875" bestFit="1" customWidth="1"/>
    <col min="3" max="3" width="12" customWidth="1"/>
    <col min="4" max="4" width="18.7109375" customWidth="1"/>
    <col min="5" max="5" width="16.5703125" customWidth="1"/>
    <col min="7" max="7" width="19.85546875" bestFit="1" customWidth="1"/>
    <col min="9" max="9" width="19.85546875" bestFit="1" customWidth="1"/>
    <col min="10" max="19" width="8.85546875" style="21"/>
    <col min="20" max="21" width="13.5703125" bestFit="1" customWidth="1"/>
    <col min="22" max="28" width="8.85546875" style="21"/>
  </cols>
  <sheetData>
    <row r="1" spans="1:31" ht="86.45">
      <c r="A1" s="4" t="s">
        <v>2</v>
      </c>
      <c r="B1" s="1" t="s">
        <v>3</v>
      </c>
      <c r="C1" s="1" t="s">
        <v>4</v>
      </c>
      <c r="D1" s="1" t="s">
        <v>5</v>
      </c>
      <c r="E1" s="1" t="s">
        <v>6</v>
      </c>
      <c r="F1" s="1" t="s">
        <v>7</v>
      </c>
      <c r="G1" s="1" t="s">
        <v>3039</v>
      </c>
      <c r="H1" s="1" t="s">
        <v>9</v>
      </c>
      <c r="I1" s="1" t="s">
        <v>10</v>
      </c>
      <c r="J1" s="20" t="s">
        <v>11</v>
      </c>
      <c r="K1" s="20" t="s">
        <v>12</v>
      </c>
      <c r="L1" s="20" t="s">
        <v>13</v>
      </c>
      <c r="M1" s="20" t="s">
        <v>14</v>
      </c>
      <c r="N1" s="20" t="s">
        <v>15</v>
      </c>
      <c r="O1" s="20" t="s">
        <v>16</v>
      </c>
      <c r="P1" s="20" t="s">
        <v>17</v>
      </c>
      <c r="Q1" s="20" t="s">
        <v>18</v>
      </c>
      <c r="R1" s="20" t="s">
        <v>19</v>
      </c>
      <c r="S1" s="20" t="s">
        <v>20</v>
      </c>
      <c r="T1" s="5" t="s">
        <v>21</v>
      </c>
      <c r="U1" s="5" t="s">
        <v>22</v>
      </c>
      <c r="V1" s="20" t="s">
        <v>23</v>
      </c>
      <c r="W1" s="20" t="s">
        <v>24</v>
      </c>
      <c r="X1" s="20" t="s">
        <v>3040</v>
      </c>
      <c r="Y1" s="20" t="s">
        <v>3041</v>
      </c>
      <c r="Z1" s="20" t="s">
        <v>3042</v>
      </c>
      <c r="AA1" s="20" t="s">
        <v>3043</v>
      </c>
      <c r="AB1" s="28" t="s">
        <v>29</v>
      </c>
      <c r="AC1" s="28" t="s">
        <v>30</v>
      </c>
      <c r="AD1" s="28" t="s">
        <v>31</v>
      </c>
      <c r="AE1" s="28" t="s">
        <v>32</v>
      </c>
    </row>
    <row r="2" spans="1:31">
      <c r="A2" t="s">
        <v>3044</v>
      </c>
      <c r="B2" t="s">
        <v>3045</v>
      </c>
      <c r="C2" t="s">
        <v>3046</v>
      </c>
      <c r="D2" t="s">
        <v>3047</v>
      </c>
      <c r="E2" t="s">
        <v>99</v>
      </c>
      <c r="F2" t="str">
        <f t="shared" ref="F2:F33" si="0">IF(LEFT(A2,3)="HPB", "2013+","2013")</f>
        <v>2013+</v>
      </c>
      <c r="G2" t="s">
        <v>3048</v>
      </c>
      <c r="H2" t="s">
        <v>2592</v>
      </c>
      <c r="I2" t="s">
        <v>3049</v>
      </c>
      <c r="J2" s="21">
        <v>37.814852984241988</v>
      </c>
      <c r="K2" s="21">
        <v>40.102733461995975</v>
      </c>
      <c r="L2" s="21">
        <v>83.1446059336198</v>
      </c>
      <c r="M2" s="21">
        <v>82.550162178876676</v>
      </c>
      <c r="N2" s="21">
        <v>0</v>
      </c>
      <c r="O2" s="21">
        <v>0</v>
      </c>
      <c r="P2" s="21">
        <v>0</v>
      </c>
      <c r="Q2" s="21">
        <v>0</v>
      </c>
      <c r="R2" s="21">
        <v>502048.29938777431</v>
      </c>
      <c r="S2" s="21">
        <v>507696.07495567534</v>
      </c>
      <c r="T2" t="s">
        <v>3050</v>
      </c>
      <c r="U2" t="s">
        <v>3050</v>
      </c>
      <c r="V2" s="21">
        <v>92.342441192058004</v>
      </c>
      <c r="W2" s="21">
        <v>95.595092866945691</v>
      </c>
      <c r="X2" s="21">
        <v>171.1572605675</v>
      </c>
      <c r="Y2" s="21">
        <v>132.46213055000001</v>
      </c>
      <c r="Z2" s="21">
        <v>164.70741637</v>
      </c>
      <c r="AA2" s="21">
        <v>132.46168102499999</v>
      </c>
      <c r="AB2" s="2">
        <f>((X2*1000)*(N2/100))/'Sq Ft lookup'!$D$1</f>
        <v>0</v>
      </c>
      <c r="AC2" s="26">
        <f>((Y2*1000)*(O2/100))/'Sq Ft lookup'!$D$1</f>
        <v>0</v>
      </c>
      <c r="AD2" s="29">
        <f>(100-J2)/100*X2*1000/'Sq Ft lookup'!$D$1</f>
        <v>1.5468316781775939</v>
      </c>
      <c r="AE2" s="29">
        <f>(100-K2)/100*Y2*1000/'Sq Ft lookup'!$D$1</f>
        <v>1.1530809701989937</v>
      </c>
    </row>
    <row r="3" spans="1:31">
      <c r="A3" t="s">
        <v>3051</v>
      </c>
      <c r="B3" t="s">
        <v>3052</v>
      </c>
      <c r="C3" t="s">
        <v>3046</v>
      </c>
      <c r="D3" t="s">
        <v>3053</v>
      </c>
      <c r="E3" t="s">
        <v>99</v>
      </c>
      <c r="F3" t="str">
        <f t="shared" si="0"/>
        <v>2013+</v>
      </c>
      <c r="G3" t="s">
        <v>3048</v>
      </c>
      <c r="H3" t="s">
        <v>2592</v>
      </c>
      <c r="I3" t="s">
        <v>3049</v>
      </c>
      <c r="J3" s="21">
        <v>37.814852984241988</v>
      </c>
      <c r="K3" s="21">
        <v>37.376093646602918</v>
      </c>
      <c r="L3" s="21">
        <v>83.1446059336198</v>
      </c>
      <c r="M3" s="21">
        <v>82.805558951432772</v>
      </c>
      <c r="N3" s="21">
        <v>0</v>
      </c>
      <c r="O3" s="21">
        <v>0</v>
      </c>
      <c r="P3" s="21">
        <v>0</v>
      </c>
      <c r="Q3" s="21">
        <v>0</v>
      </c>
      <c r="R3" s="21">
        <v>502048.29938777431</v>
      </c>
      <c r="S3" s="21">
        <v>505415.14833654696</v>
      </c>
      <c r="T3" t="s">
        <v>3050</v>
      </c>
      <c r="U3" t="s">
        <v>3050</v>
      </c>
      <c r="V3" s="21">
        <v>92.342441192058004</v>
      </c>
      <c r="W3" s="21">
        <v>94.195957904163151</v>
      </c>
      <c r="X3" s="21">
        <v>171.1572605675</v>
      </c>
      <c r="Y3" s="21">
        <v>143.84746250000003</v>
      </c>
      <c r="Z3" s="21">
        <v>164.70741637</v>
      </c>
      <c r="AA3" s="21">
        <v>143.81941799999998</v>
      </c>
      <c r="AB3" s="2">
        <f>((X3*1000)*(N3/100))/'Sq Ft lookup'!$D$1</f>
        <v>0</v>
      </c>
      <c r="AC3" s="26">
        <f>((Y3*1000)*(O3/100))/'Sq Ft lookup'!$D$1</f>
        <v>0</v>
      </c>
      <c r="AD3" s="29">
        <f>(100-J3)/100*X3*1000/'Sq Ft lookup'!$D$1</f>
        <v>1.5468316781775939</v>
      </c>
      <c r="AE3" s="29">
        <f>(100-K3)/100*Y3*1000/'Sq Ft lookup'!$D$1</f>
        <v>1.3091922481068774</v>
      </c>
    </row>
    <row r="4" spans="1:31">
      <c r="A4" t="s">
        <v>3054</v>
      </c>
      <c r="B4" t="s">
        <v>3055</v>
      </c>
      <c r="C4" t="s">
        <v>3046</v>
      </c>
      <c r="D4" t="s">
        <v>3056</v>
      </c>
      <c r="E4" t="s">
        <v>99</v>
      </c>
      <c r="F4" t="str">
        <f t="shared" si="0"/>
        <v>2013+</v>
      </c>
      <c r="G4" t="s">
        <v>3048</v>
      </c>
      <c r="H4" t="s">
        <v>2592</v>
      </c>
      <c r="I4" t="s">
        <v>3049</v>
      </c>
      <c r="J4" s="21">
        <v>37.814852984241988</v>
      </c>
      <c r="K4" s="21">
        <v>37.138520278855466</v>
      </c>
      <c r="L4" s="21">
        <v>83.1446059336198</v>
      </c>
      <c r="M4" s="21">
        <v>83.026258766368045</v>
      </c>
      <c r="N4" s="21">
        <v>0</v>
      </c>
      <c r="O4" s="21">
        <v>0</v>
      </c>
      <c r="P4" s="21">
        <v>0</v>
      </c>
      <c r="Q4" s="21">
        <v>0</v>
      </c>
      <c r="R4" s="21">
        <v>502048.29938777431</v>
      </c>
      <c r="S4" s="21">
        <v>503339.40865707392</v>
      </c>
      <c r="T4" t="s">
        <v>3050</v>
      </c>
      <c r="U4" t="s">
        <v>3050</v>
      </c>
      <c r="V4" s="21">
        <v>92.342441192058004</v>
      </c>
      <c r="W4" s="21">
        <v>92.986902581086625</v>
      </c>
      <c r="X4" s="21">
        <v>171.1572605675</v>
      </c>
      <c r="Y4" s="21">
        <v>156.95519575</v>
      </c>
      <c r="Z4" s="21">
        <v>164.70741637</v>
      </c>
      <c r="AA4" s="21">
        <v>153.56712825000002</v>
      </c>
      <c r="AB4" s="2">
        <f>((X4*1000)*(N4/100))/'Sq Ft lookup'!$D$1</f>
        <v>0</v>
      </c>
      <c r="AC4" s="26">
        <f>((Y4*1000)*(O4/100))/'Sq Ft lookup'!$D$1</f>
        <v>0</v>
      </c>
      <c r="AD4" s="29">
        <f>(100-J4)/100*X4*1000/'Sq Ft lookup'!$D$1</f>
        <v>1.5468316781775939</v>
      </c>
      <c r="AE4" s="29">
        <f>(100-K4)/100*Y4*1000/'Sq Ft lookup'!$D$1</f>
        <v>1.4339082453736332</v>
      </c>
    </row>
    <row r="5" spans="1:31">
      <c r="A5" t="s">
        <v>3057</v>
      </c>
      <c r="B5" t="s">
        <v>3058</v>
      </c>
      <c r="C5" t="s">
        <v>3046</v>
      </c>
      <c r="D5" t="s">
        <v>3059</v>
      </c>
      <c r="E5" t="s">
        <v>99</v>
      </c>
      <c r="F5" t="str">
        <f t="shared" si="0"/>
        <v>2013+</v>
      </c>
      <c r="G5" t="s">
        <v>3048</v>
      </c>
      <c r="H5" t="s">
        <v>2592</v>
      </c>
      <c r="I5" t="s">
        <v>3049</v>
      </c>
      <c r="J5" s="21">
        <v>37.814852984241988</v>
      </c>
      <c r="K5" s="21">
        <v>48.011688250768749</v>
      </c>
      <c r="L5" s="21">
        <v>83.1446059336198</v>
      </c>
      <c r="M5" s="21">
        <v>85.053459168991509</v>
      </c>
      <c r="N5" s="21">
        <v>0</v>
      </c>
      <c r="O5" s="21">
        <v>12.573305794000422</v>
      </c>
      <c r="P5" s="21">
        <v>0</v>
      </c>
      <c r="Q5" s="21">
        <v>19.202369704413655</v>
      </c>
      <c r="R5" s="21">
        <v>502048.29938777431</v>
      </c>
      <c r="S5" s="21">
        <v>445338.51767733094</v>
      </c>
      <c r="T5" t="s">
        <v>3050</v>
      </c>
      <c r="U5" t="s">
        <v>3050</v>
      </c>
      <c r="V5" s="21">
        <v>92.342441192058004</v>
      </c>
      <c r="W5" s="21">
        <v>81.8813317021351</v>
      </c>
      <c r="X5" s="21">
        <v>171.1572605675</v>
      </c>
      <c r="Y5" s="21">
        <v>163.50929519250002</v>
      </c>
      <c r="Z5" s="21">
        <v>164.70741637</v>
      </c>
      <c r="AA5" s="21">
        <v>159.08691287749997</v>
      </c>
      <c r="AB5" s="2">
        <f>((X5*1000)*(N5/100))/'Sq Ft lookup'!$D$1</f>
        <v>0</v>
      </c>
      <c r="AC5" s="26">
        <f>((Y5*1000)*(O5/100))/'Sq Ft lookup'!$D$1</f>
        <v>0.2987810092746172</v>
      </c>
      <c r="AD5" s="29">
        <f>(100-J5)/100*X5*1000/'Sq Ft lookup'!$D$1</f>
        <v>1.5468316781775939</v>
      </c>
      <c r="AE5" s="29">
        <f>(100-K5)/100*Y5*1000/'Sq Ft lookup'!$D$1</f>
        <v>1.2354046349791843</v>
      </c>
    </row>
    <row r="6" spans="1:31">
      <c r="A6" t="s">
        <v>3060</v>
      </c>
      <c r="B6" t="s">
        <v>3061</v>
      </c>
      <c r="C6" t="s">
        <v>3046</v>
      </c>
      <c r="D6" t="s">
        <v>3062</v>
      </c>
      <c r="E6" t="s">
        <v>99</v>
      </c>
      <c r="F6" t="str">
        <f t="shared" si="0"/>
        <v>2013+</v>
      </c>
      <c r="G6" t="s">
        <v>3048</v>
      </c>
      <c r="H6" t="s">
        <v>2592</v>
      </c>
      <c r="I6" t="s">
        <v>3049</v>
      </c>
      <c r="J6" s="21">
        <v>37.814852984241988</v>
      </c>
      <c r="K6" s="21">
        <v>51.459161708923418</v>
      </c>
      <c r="L6" s="21">
        <v>83.1446059336198</v>
      </c>
      <c r="M6" s="21">
        <v>83.84528994040528</v>
      </c>
      <c r="N6" s="21">
        <v>0</v>
      </c>
      <c r="O6" s="21">
        <v>14.224523977771408</v>
      </c>
      <c r="P6" s="21">
        <v>0</v>
      </c>
      <c r="Q6" s="21">
        <v>23.209996263794157</v>
      </c>
      <c r="R6" s="21">
        <v>502048.29938777431</v>
      </c>
      <c r="S6" s="21">
        <v>477862.92155419296</v>
      </c>
      <c r="T6" t="s">
        <v>3050</v>
      </c>
      <c r="U6" t="s">
        <v>3050</v>
      </c>
      <c r="V6" s="21">
        <v>92.342441192058004</v>
      </c>
      <c r="W6" s="21">
        <v>89.000163973973088</v>
      </c>
      <c r="X6" s="21">
        <v>171.1572605675</v>
      </c>
      <c r="Y6" s="21">
        <v>224.85394879</v>
      </c>
      <c r="Z6" s="21">
        <v>164.70741637</v>
      </c>
      <c r="AA6" s="21">
        <v>216.96125193000003</v>
      </c>
      <c r="AB6" s="2">
        <f>((X6*1000)*(N6/100))/'Sq Ft lookup'!$D$1</f>
        <v>0</v>
      </c>
      <c r="AC6" s="26">
        <f>((Y6*1000)*(O6/100))/'Sq Ft lookup'!$D$1</f>
        <v>0.46483554035285712</v>
      </c>
      <c r="AD6" s="29">
        <f>(100-J6)/100*X6*1000/'Sq Ft lookup'!$D$1</f>
        <v>1.5468316781775939</v>
      </c>
      <c r="AE6" s="29">
        <f>(100-K6)/100*Y6*1000/'Sq Ft lookup'!$D$1</f>
        <v>1.586239851082055</v>
      </c>
    </row>
    <row r="7" spans="1:31">
      <c r="A7" t="s">
        <v>3063</v>
      </c>
      <c r="B7" t="s">
        <v>3064</v>
      </c>
      <c r="C7" t="s">
        <v>3046</v>
      </c>
      <c r="D7" t="s">
        <v>3065</v>
      </c>
      <c r="E7" t="s">
        <v>99</v>
      </c>
      <c r="F7" t="str">
        <f t="shared" si="0"/>
        <v>2013+</v>
      </c>
      <c r="G7" t="s">
        <v>3048</v>
      </c>
      <c r="H7" t="s">
        <v>2592</v>
      </c>
      <c r="I7" t="s">
        <v>3049</v>
      </c>
      <c r="J7" s="21">
        <v>37.814852984241988</v>
      </c>
      <c r="K7" s="21">
        <v>43.832641345594922</v>
      </c>
      <c r="L7" s="21">
        <v>83.1446059336198</v>
      </c>
      <c r="M7" s="21">
        <v>82.192749279952452</v>
      </c>
      <c r="N7" s="21">
        <v>0</v>
      </c>
      <c r="O7" s="21">
        <v>0</v>
      </c>
      <c r="P7" s="21">
        <v>0</v>
      </c>
      <c r="Q7" s="21">
        <v>0</v>
      </c>
      <c r="R7" s="21">
        <v>502048.29938777431</v>
      </c>
      <c r="S7" s="21">
        <v>525103.58112152247</v>
      </c>
      <c r="T7" t="s">
        <v>3050</v>
      </c>
      <c r="U7" t="s">
        <v>3050</v>
      </c>
      <c r="V7" s="21">
        <v>92.342441192058004</v>
      </c>
      <c r="W7" s="21">
        <v>97.857999489449497</v>
      </c>
      <c r="X7" s="21">
        <v>171.1572605675</v>
      </c>
      <c r="Y7" s="21">
        <v>209.87679210499999</v>
      </c>
      <c r="Z7" s="21">
        <v>164.70741637</v>
      </c>
      <c r="AA7" s="21">
        <v>205.04828129250001</v>
      </c>
      <c r="AB7" s="2">
        <f>((X7*1000)*(N7/100))/'Sq Ft lookup'!$D$1</f>
        <v>0</v>
      </c>
      <c r="AC7" s="26">
        <f>((Y7*1000)*(O7/100))/'Sq Ft lookup'!$D$1</f>
        <v>0</v>
      </c>
      <c r="AD7" s="29">
        <f>(100-J7)/100*X7*1000/'Sq Ft lookup'!$D$1</f>
        <v>1.5468316781775939</v>
      </c>
      <c r="AE7" s="29">
        <f>(100-K7)/100*Y7*1000/'Sq Ft lookup'!$D$1</f>
        <v>1.7132055946107352</v>
      </c>
    </row>
    <row r="8" spans="1:31">
      <c r="A8" t="s">
        <v>3066</v>
      </c>
      <c r="B8" t="s">
        <v>3067</v>
      </c>
      <c r="C8" t="s">
        <v>3068</v>
      </c>
      <c r="D8" t="s">
        <v>3069</v>
      </c>
      <c r="E8" t="s">
        <v>99</v>
      </c>
      <c r="F8" t="str">
        <f t="shared" si="0"/>
        <v>2013+</v>
      </c>
      <c r="G8" t="s">
        <v>3048</v>
      </c>
      <c r="H8" t="s">
        <v>2592</v>
      </c>
      <c r="I8" t="s">
        <v>3049</v>
      </c>
      <c r="J8" s="21">
        <v>37.814852984241988</v>
      </c>
      <c r="K8" s="21">
        <v>46.19575120094531</v>
      </c>
      <c r="L8" s="21">
        <v>83.1446059336198</v>
      </c>
      <c r="M8" s="21">
        <v>85.054755892205193</v>
      </c>
      <c r="N8" s="21">
        <v>0</v>
      </c>
      <c r="O8" s="21">
        <v>12.573305794000431</v>
      </c>
      <c r="P8" s="21">
        <v>0</v>
      </c>
      <c r="Q8" s="21">
        <v>17.974748459819896</v>
      </c>
      <c r="R8" s="21">
        <v>502048.29938777431</v>
      </c>
      <c r="S8" s="21">
        <v>445338.51767733094</v>
      </c>
      <c r="T8" t="s">
        <v>3050</v>
      </c>
      <c r="U8" t="s">
        <v>3050</v>
      </c>
      <c r="V8" s="21">
        <v>92.342441192058004</v>
      </c>
      <c r="W8" s="21">
        <v>81.87422788963508</v>
      </c>
      <c r="X8" s="21">
        <v>171.1572605675</v>
      </c>
      <c r="Y8" s="21">
        <v>163.50929519249999</v>
      </c>
      <c r="Z8" s="21">
        <v>164.70741637</v>
      </c>
      <c r="AA8" s="21">
        <v>159.08691287749997</v>
      </c>
      <c r="AB8" s="2">
        <f>((X8*1000)*(N8/100))/'Sq Ft lookup'!$D$1</f>
        <v>0</v>
      </c>
      <c r="AC8" s="26">
        <f>((Y8*1000)*(O8/100))/'Sq Ft lookup'!$D$1</f>
        <v>0.29878100927461732</v>
      </c>
      <c r="AD8" s="29">
        <f>(100-J8)/100*X8*1000/'Sq Ft lookup'!$D$1</f>
        <v>1.5468316781775939</v>
      </c>
      <c r="AE8" s="29">
        <f>(100-K8)/100*Y8*1000/'Sq Ft lookup'!$D$1</f>
        <v>1.2785569700464114</v>
      </c>
    </row>
    <row r="9" spans="1:31">
      <c r="A9" t="s">
        <v>3070</v>
      </c>
      <c r="B9" t="s">
        <v>3071</v>
      </c>
      <c r="C9" t="s">
        <v>3046</v>
      </c>
      <c r="D9" t="s">
        <v>3072</v>
      </c>
      <c r="E9" t="s">
        <v>99</v>
      </c>
      <c r="F9" t="str">
        <f t="shared" si="0"/>
        <v>2013+</v>
      </c>
      <c r="G9" t="s">
        <v>3048</v>
      </c>
      <c r="H9" t="s">
        <v>2592</v>
      </c>
      <c r="I9" t="s">
        <v>3049</v>
      </c>
      <c r="J9" s="21">
        <v>37.814852984241988</v>
      </c>
      <c r="K9" s="21">
        <v>45.584493303178064</v>
      </c>
      <c r="L9" s="21">
        <v>83.1446059336198</v>
      </c>
      <c r="M9" s="21">
        <v>84.913492427572507</v>
      </c>
      <c r="N9" s="21">
        <v>0</v>
      </c>
      <c r="O9" s="21">
        <v>12.576489299683477</v>
      </c>
      <c r="P9" s="21">
        <v>0</v>
      </c>
      <c r="Q9" s="21">
        <v>15.202674084972548</v>
      </c>
      <c r="R9" s="21">
        <v>502048.29938777431</v>
      </c>
      <c r="S9" s="21">
        <v>449837.73818460578</v>
      </c>
      <c r="T9" t="s">
        <v>3050</v>
      </c>
      <c r="U9" t="s">
        <v>3050</v>
      </c>
      <c r="V9" s="21">
        <v>92.342441192058004</v>
      </c>
      <c r="W9" s="21">
        <v>82.648108664843349</v>
      </c>
      <c r="X9" s="21">
        <v>171.1572605675</v>
      </c>
      <c r="Y9" s="21">
        <v>163.56860556250001</v>
      </c>
      <c r="Z9" s="21">
        <v>164.70741637</v>
      </c>
      <c r="AA9" s="21">
        <v>159.14508294250001</v>
      </c>
      <c r="AB9" s="2">
        <f>((X9*1000)*(N9/100))/'Sq Ft lookup'!$D$1</f>
        <v>0</v>
      </c>
      <c r="AC9" s="26">
        <f>((Y9*1000)*(O9/100))/'Sq Ft lookup'!$D$1</f>
        <v>0.2989650647629532</v>
      </c>
      <c r="AD9" s="29">
        <f>(100-J9)/100*X9*1000/'Sq Ft lookup'!$D$1</f>
        <v>1.5468316781775939</v>
      </c>
      <c r="AE9" s="29">
        <f>(100-K9)/100*Y9*1000/'Sq Ft lookup'!$D$1</f>
        <v>1.2935514113731026</v>
      </c>
    </row>
    <row r="10" spans="1:31">
      <c r="A10" t="s">
        <v>3073</v>
      </c>
      <c r="B10" t="s">
        <v>3074</v>
      </c>
      <c r="C10" t="s">
        <v>3046</v>
      </c>
      <c r="D10" t="s">
        <v>3075</v>
      </c>
      <c r="E10" t="s">
        <v>99</v>
      </c>
      <c r="F10" t="str">
        <f t="shared" si="0"/>
        <v>2013+</v>
      </c>
      <c r="G10" t="s">
        <v>3048</v>
      </c>
      <c r="H10" t="s">
        <v>2592</v>
      </c>
      <c r="I10" t="s">
        <v>3049</v>
      </c>
      <c r="J10" s="21">
        <v>37.814852984241988</v>
      </c>
      <c r="K10" s="21">
        <v>43.917322461942476</v>
      </c>
      <c r="L10" s="21">
        <v>83.1446059336198</v>
      </c>
      <c r="M10" s="21">
        <v>84.625903619520514</v>
      </c>
      <c r="N10" s="21">
        <v>0</v>
      </c>
      <c r="O10" s="21">
        <v>12.554124176939824</v>
      </c>
      <c r="P10" s="21">
        <v>0</v>
      </c>
      <c r="Q10" s="21">
        <v>11.923320055783346</v>
      </c>
      <c r="R10" s="21">
        <v>502048.29938777431</v>
      </c>
      <c r="S10" s="21">
        <v>458080.45152398333</v>
      </c>
      <c r="T10" t="s">
        <v>3050</v>
      </c>
      <c r="U10" t="s">
        <v>3050</v>
      </c>
      <c r="V10" s="21">
        <v>92.342441192058004</v>
      </c>
      <c r="W10" s="21">
        <v>84.223600603223474</v>
      </c>
      <c r="X10" s="21">
        <v>171.1572605675</v>
      </c>
      <c r="Y10" s="21">
        <v>163.77644522250003</v>
      </c>
      <c r="Z10" s="21">
        <v>164.70741637</v>
      </c>
      <c r="AA10" s="21">
        <v>159.34743479750003</v>
      </c>
      <c r="AB10" s="2">
        <f>((X10*1000)*(N10/100))/'Sq Ft lookup'!$D$1</f>
        <v>0</v>
      </c>
      <c r="AC10" s="26">
        <f>((Y10*1000)*(O10/100))/'Sq Ft lookup'!$D$1</f>
        <v>0.29881261344335669</v>
      </c>
      <c r="AD10" s="29">
        <f>(100-J10)/100*X10*1000/'Sq Ft lookup'!$D$1</f>
        <v>1.5468316781775939</v>
      </c>
      <c r="AE10" s="29">
        <f>(100-K10)/100*Y10*1000/'Sq Ft lookup'!$D$1</f>
        <v>1.3348769860688889</v>
      </c>
    </row>
    <row r="11" spans="1:31">
      <c r="A11" t="s">
        <v>3076</v>
      </c>
      <c r="B11" t="s">
        <v>3077</v>
      </c>
      <c r="C11" t="s">
        <v>3046</v>
      </c>
      <c r="D11" t="s">
        <v>3078</v>
      </c>
      <c r="E11" t="s">
        <v>99</v>
      </c>
      <c r="F11" t="str">
        <f t="shared" si="0"/>
        <v>2013+</v>
      </c>
      <c r="G11" t="s">
        <v>3048</v>
      </c>
      <c r="H11" t="s">
        <v>2592</v>
      </c>
      <c r="I11" t="s">
        <v>3049</v>
      </c>
      <c r="J11" s="21">
        <v>37.814852984241988</v>
      </c>
      <c r="K11" s="21">
        <v>44.277451115419396</v>
      </c>
      <c r="L11" s="21">
        <v>83.1446059336198</v>
      </c>
      <c r="M11" s="21">
        <v>84.802425134799265</v>
      </c>
      <c r="N11" s="21">
        <v>0</v>
      </c>
      <c r="O11" s="21">
        <v>12.83182132872308</v>
      </c>
      <c r="P11" s="21">
        <v>0</v>
      </c>
      <c r="Q11" s="21">
        <v>12.640578924370182</v>
      </c>
      <c r="R11" s="21">
        <v>502048.29938777431</v>
      </c>
      <c r="S11" s="21">
        <v>452446.48708305816</v>
      </c>
      <c r="T11" t="s">
        <v>3050</v>
      </c>
      <c r="U11" t="s">
        <v>3050</v>
      </c>
      <c r="V11" s="21">
        <v>92.342441192058004</v>
      </c>
      <c r="W11" s="21">
        <v>83.256566363761564</v>
      </c>
      <c r="X11" s="21">
        <v>171.1572605675</v>
      </c>
      <c r="Y11" s="21">
        <v>165.0185218375</v>
      </c>
      <c r="Z11" s="21">
        <v>164.70741637</v>
      </c>
      <c r="AA11" s="21">
        <v>160.20509510000002</v>
      </c>
      <c r="AB11" s="2">
        <f>((X11*1000)*(N11/100))/'Sq Ft lookup'!$D$1</f>
        <v>0</v>
      </c>
      <c r="AC11" s="26">
        <f>((Y11*1000)*(O11/100))/'Sq Ft lookup'!$D$1</f>
        <v>0.30773866238646497</v>
      </c>
      <c r="AD11" s="29">
        <f>(100-J11)/100*X11*1000/'Sq Ft lookup'!$D$1</f>
        <v>1.5468316781775939</v>
      </c>
      <c r="AE11" s="29">
        <f>(100-K11)/100*Y11*1000/'Sq Ft lookup'!$D$1</f>
        <v>1.3363638893662548</v>
      </c>
    </row>
    <row r="12" spans="1:31">
      <c r="A12" t="s">
        <v>3079</v>
      </c>
      <c r="B12" t="s">
        <v>3080</v>
      </c>
      <c r="C12" t="s">
        <v>3046</v>
      </c>
      <c r="D12" t="s">
        <v>3081</v>
      </c>
      <c r="E12" t="s">
        <v>99</v>
      </c>
      <c r="F12" t="str">
        <f t="shared" si="0"/>
        <v>2013+</v>
      </c>
      <c r="G12" t="s">
        <v>3048</v>
      </c>
      <c r="H12" t="s">
        <v>2592</v>
      </c>
      <c r="I12" t="s">
        <v>3049</v>
      </c>
      <c r="J12" s="21">
        <v>37.814852984241988</v>
      </c>
      <c r="K12" s="21">
        <v>39.946931726121036</v>
      </c>
      <c r="L12" s="21">
        <v>83.1446059336198</v>
      </c>
      <c r="M12" s="21">
        <v>83.704581961839295</v>
      </c>
      <c r="N12" s="21">
        <v>0</v>
      </c>
      <c r="O12" s="21">
        <v>5.369137931806268</v>
      </c>
      <c r="P12" s="21">
        <v>0</v>
      </c>
      <c r="Q12" s="21">
        <v>5.4981274819907586</v>
      </c>
      <c r="R12" s="21">
        <v>502048.29938777431</v>
      </c>
      <c r="S12" s="21">
        <v>485853.93660656718</v>
      </c>
      <c r="T12" t="s">
        <v>3050</v>
      </c>
      <c r="U12" t="s">
        <v>3050</v>
      </c>
      <c r="V12" s="21">
        <v>92.342441192058004</v>
      </c>
      <c r="W12" s="21">
        <v>89.270858367404756</v>
      </c>
      <c r="X12" s="21">
        <v>171.1572605675</v>
      </c>
      <c r="Y12" s="21">
        <v>163.51702496999999</v>
      </c>
      <c r="Z12" s="21">
        <v>164.70741637</v>
      </c>
      <c r="AA12" s="21">
        <v>158.67633664250002</v>
      </c>
      <c r="AB12" s="2">
        <f>((X12*1000)*(N12/100))/'Sq Ft lookup'!$D$1</f>
        <v>0</v>
      </c>
      <c r="AC12" s="26">
        <f>((Y12*1000)*(O12/100))/'Sq Ft lookup'!$D$1</f>
        <v>0.12759351547240724</v>
      </c>
      <c r="AD12" s="29">
        <f>(100-J12)/100*X12*1000/'Sq Ft lookup'!$D$1</f>
        <v>1.5468316781775939</v>
      </c>
      <c r="AE12" s="29">
        <f>(100-K12)/100*Y12*1000/'Sq Ft lookup'!$D$1</f>
        <v>1.4271158970562987</v>
      </c>
    </row>
    <row r="13" spans="1:31">
      <c r="A13" t="s">
        <v>3082</v>
      </c>
      <c r="B13" t="s">
        <v>3083</v>
      </c>
      <c r="C13" t="s">
        <v>3046</v>
      </c>
      <c r="D13" t="s">
        <v>3084</v>
      </c>
      <c r="E13" t="s">
        <v>99</v>
      </c>
      <c r="F13" t="str">
        <f t="shared" si="0"/>
        <v>2013+</v>
      </c>
      <c r="G13" t="s">
        <v>3048</v>
      </c>
      <c r="H13" t="s">
        <v>2592</v>
      </c>
      <c r="I13" t="s">
        <v>3049</v>
      </c>
      <c r="J13" s="21">
        <v>37.814852984241988</v>
      </c>
      <c r="K13" s="21">
        <v>40.272911051929952</v>
      </c>
      <c r="L13" s="21">
        <v>83.1446059336198</v>
      </c>
      <c r="M13" s="21">
        <v>83.603788384514829</v>
      </c>
      <c r="N13" s="21">
        <v>0</v>
      </c>
      <c r="O13" s="21">
        <v>0</v>
      </c>
      <c r="P13" s="21">
        <v>0</v>
      </c>
      <c r="Q13" s="21">
        <v>0.66918465286175499</v>
      </c>
      <c r="R13" s="21">
        <v>502048.29938777431</v>
      </c>
      <c r="S13" s="21">
        <v>487464.57098646293</v>
      </c>
      <c r="T13" t="s">
        <v>3050</v>
      </c>
      <c r="U13" t="s">
        <v>3050</v>
      </c>
      <c r="V13" s="21">
        <v>92.342441192058004</v>
      </c>
      <c r="W13" s="21">
        <v>89.823815820568043</v>
      </c>
      <c r="X13" s="21">
        <v>171.1572605675</v>
      </c>
      <c r="Y13" s="21">
        <v>165.3686525075</v>
      </c>
      <c r="Z13" s="21">
        <v>164.70741637</v>
      </c>
      <c r="AA13" s="21">
        <v>159.46849421999997</v>
      </c>
      <c r="AB13" s="2">
        <f>((X13*1000)*(N13/100))/'Sq Ft lookup'!$D$1</f>
        <v>0</v>
      </c>
      <c r="AC13" s="26">
        <f>((Y13*1000)*(O13/100))/'Sq Ft lookup'!$D$1</f>
        <v>0</v>
      </c>
      <c r="AD13" s="29">
        <f>(100-J13)/100*X13*1000/'Sq Ft lookup'!$D$1</f>
        <v>1.5468316781775939</v>
      </c>
      <c r="AE13" s="29">
        <f>(100-K13)/100*Y13*1000/'Sq Ft lookup'!$D$1</f>
        <v>1.4354418407071763</v>
      </c>
    </row>
    <row r="14" spans="1:31">
      <c r="A14" t="s">
        <v>3085</v>
      </c>
      <c r="B14" t="s">
        <v>3086</v>
      </c>
      <c r="C14" t="s">
        <v>3046</v>
      </c>
      <c r="D14" t="s">
        <v>3087</v>
      </c>
      <c r="E14" t="s">
        <v>99</v>
      </c>
      <c r="F14" t="str">
        <f t="shared" si="0"/>
        <v>2013+</v>
      </c>
      <c r="G14" t="s">
        <v>3048</v>
      </c>
      <c r="H14" t="s">
        <v>2592</v>
      </c>
      <c r="I14" t="s">
        <v>3049</v>
      </c>
      <c r="J14" s="21">
        <v>37.814852984241988</v>
      </c>
      <c r="K14" s="21">
        <v>36.769606011185786</v>
      </c>
      <c r="L14" s="21">
        <v>83.1446059336198</v>
      </c>
      <c r="M14" s="21">
        <v>82.90495322745511</v>
      </c>
      <c r="N14" s="21">
        <v>0</v>
      </c>
      <c r="O14" s="21">
        <v>0</v>
      </c>
      <c r="P14" s="21">
        <v>0</v>
      </c>
      <c r="Q14" s="21">
        <v>0</v>
      </c>
      <c r="R14" s="21">
        <v>502048.29938777431</v>
      </c>
      <c r="S14" s="21">
        <v>510301.1405661162</v>
      </c>
      <c r="T14" t="s">
        <v>3050</v>
      </c>
      <c r="U14" t="s">
        <v>3050</v>
      </c>
      <c r="V14" s="21">
        <v>92.342441192058004</v>
      </c>
      <c r="W14" s="21">
        <v>93.656752501001492</v>
      </c>
      <c r="X14" s="21">
        <v>171.1572605675</v>
      </c>
      <c r="Y14" s="21">
        <v>172.82349113249998</v>
      </c>
      <c r="Z14" s="21">
        <v>164.70741637</v>
      </c>
      <c r="AA14" s="21">
        <v>166.84850404749997</v>
      </c>
      <c r="AB14" s="2">
        <f>((X14*1000)*(N14/100))/'Sq Ft lookup'!$D$1</f>
        <v>0</v>
      </c>
      <c r="AC14" s="26">
        <f>((Y14*1000)*(O14/100))/'Sq Ft lookup'!$D$1</f>
        <v>0</v>
      </c>
      <c r="AD14" s="29">
        <f>(100-J14)/100*X14*1000/'Sq Ft lookup'!$D$1</f>
        <v>1.5468316781775939</v>
      </c>
      <c r="AE14" s="29">
        <f>(100-K14)/100*Y14*1000/'Sq Ft lookup'!$D$1</f>
        <v>1.5881434476849079</v>
      </c>
    </row>
    <row r="15" spans="1:31">
      <c r="A15" t="s">
        <v>3088</v>
      </c>
      <c r="B15" t="s">
        <v>3089</v>
      </c>
      <c r="C15" t="s">
        <v>3046</v>
      </c>
      <c r="D15" t="s">
        <v>3090</v>
      </c>
      <c r="E15" t="s">
        <v>99</v>
      </c>
      <c r="F15" t="str">
        <f t="shared" si="0"/>
        <v>2013+</v>
      </c>
      <c r="G15" t="s">
        <v>3048</v>
      </c>
      <c r="H15" t="s">
        <v>2592</v>
      </c>
      <c r="I15" t="s">
        <v>3049</v>
      </c>
      <c r="J15" s="21">
        <v>37.814852984241988</v>
      </c>
      <c r="K15" s="21">
        <v>37.785127326596381</v>
      </c>
      <c r="L15" s="21">
        <v>83.1446059336198</v>
      </c>
      <c r="M15" s="21">
        <v>83.099301178146334</v>
      </c>
      <c r="N15" s="21">
        <v>0</v>
      </c>
      <c r="O15" s="21">
        <v>0</v>
      </c>
      <c r="P15" s="21">
        <v>0</v>
      </c>
      <c r="Q15" s="21">
        <v>0</v>
      </c>
      <c r="R15" s="21">
        <v>502048.29938777431</v>
      </c>
      <c r="S15" s="21">
        <v>503486.93830892682</v>
      </c>
      <c r="T15" t="s">
        <v>3050</v>
      </c>
      <c r="U15" t="s">
        <v>3050</v>
      </c>
      <c r="V15" s="21">
        <v>92.342441192058004</v>
      </c>
      <c r="W15" s="21">
        <v>92.588781316167712</v>
      </c>
      <c r="X15" s="21">
        <v>171.1572605675</v>
      </c>
      <c r="Y15" s="21">
        <v>168.539739285</v>
      </c>
      <c r="Z15" s="21">
        <v>164.70741637</v>
      </c>
      <c r="AA15" s="21">
        <v>162.36552727</v>
      </c>
      <c r="AB15" s="2">
        <f>((X15*1000)*(N15/100))/'Sq Ft lookup'!$D$1</f>
        <v>0</v>
      </c>
      <c r="AC15" s="26">
        <f>((Y15*1000)*(O15/100))/'Sq Ft lookup'!$D$1</f>
        <v>0</v>
      </c>
      <c r="AD15" s="29">
        <f>(100-J15)/100*X15*1000/'Sq Ft lookup'!$D$1</f>
        <v>1.5468316781775939</v>
      </c>
      <c r="AE15" s="29">
        <f>(100-K15)/100*Y15*1000/'Sq Ft lookup'!$D$1</f>
        <v>1.5239039675655326</v>
      </c>
    </row>
    <row r="16" spans="1:31">
      <c r="A16" t="s">
        <v>3091</v>
      </c>
      <c r="B16" t="s">
        <v>3092</v>
      </c>
      <c r="C16" t="s">
        <v>3046</v>
      </c>
      <c r="D16" t="s">
        <v>3093</v>
      </c>
      <c r="E16" t="s">
        <v>99</v>
      </c>
      <c r="F16" t="str">
        <f t="shared" si="0"/>
        <v>2013+</v>
      </c>
      <c r="G16" t="s">
        <v>3048</v>
      </c>
      <c r="H16" t="s">
        <v>2592</v>
      </c>
      <c r="I16" t="s">
        <v>3049</v>
      </c>
      <c r="J16" s="21">
        <v>37.814852984241988</v>
      </c>
      <c r="K16" s="21">
        <v>38.405758241151574</v>
      </c>
      <c r="L16" s="21">
        <v>83.1446059336198</v>
      </c>
      <c r="M16" s="21">
        <v>83.281894870360546</v>
      </c>
      <c r="N16" s="21">
        <v>0</v>
      </c>
      <c r="O16" s="21">
        <v>-2.283699175778571E-2</v>
      </c>
      <c r="P16" s="21">
        <v>0</v>
      </c>
      <c r="Q16" s="21">
        <v>2.9735084489719572</v>
      </c>
      <c r="R16" s="21">
        <v>502048.29938777431</v>
      </c>
      <c r="S16" s="21">
        <v>497681.90868709993</v>
      </c>
      <c r="T16" t="s">
        <v>3050</v>
      </c>
      <c r="U16" t="s">
        <v>3050</v>
      </c>
      <c r="V16" s="21">
        <v>92.342441192058004</v>
      </c>
      <c r="W16" s="21">
        <v>91.586836506154057</v>
      </c>
      <c r="X16" s="21">
        <v>171.1572605675</v>
      </c>
      <c r="Y16" s="21">
        <v>166.1854526475</v>
      </c>
      <c r="Z16" s="21">
        <v>164.70741637</v>
      </c>
      <c r="AA16" s="21">
        <v>161.39391908249996</v>
      </c>
      <c r="AB16" s="2">
        <f>((X16*1000)*(N16/100))/'Sq Ft lookup'!$D$1</f>
        <v>0</v>
      </c>
      <c r="AC16" s="26">
        <f>((Y16*1000)*(O16/100))/'Sq Ft lookup'!$D$1</f>
        <v>-5.5156025642001585E-4</v>
      </c>
      <c r="AD16" s="29">
        <f>(100-J16)/100*X16*1000/'Sq Ft lookup'!$D$1</f>
        <v>1.5468316781775939</v>
      </c>
      <c r="AE16" s="29">
        <f>(100-K16)/100*Y16*1000/'Sq Ft lookup'!$D$1</f>
        <v>1.4876274484324166</v>
      </c>
    </row>
    <row r="17" spans="1:31">
      <c r="A17" t="s">
        <v>3094</v>
      </c>
      <c r="B17" t="s">
        <v>3095</v>
      </c>
      <c r="C17" t="s">
        <v>3046</v>
      </c>
      <c r="D17" t="s">
        <v>3096</v>
      </c>
      <c r="E17" t="s">
        <v>99</v>
      </c>
      <c r="F17" t="str">
        <f t="shared" si="0"/>
        <v>2013+</v>
      </c>
      <c r="G17" t="s">
        <v>3048</v>
      </c>
      <c r="H17" t="s">
        <v>2592</v>
      </c>
      <c r="I17" t="s">
        <v>3049</v>
      </c>
      <c r="J17" s="21">
        <v>37.814852984241988</v>
      </c>
      <c r="K17" s="21">
        <v>39.172420328641245</v>
      </c>
      <c r="L17" s="21">
        <v>83.1446059336198</v>
      </c>
      <c r="M17" s="21">
        <v>83.591753865818688</v>
      </c>
      <c r="N17" s="21">
        <v>0</v>
      </c>
      <c r="O17" s="21">
        <v>0</v>
      </c>
      <c r="P17" s="21">
        <v>0</v>
      </c>
      <c r="Q17" s="21">
        <v>0</v>
      </c>
      <c r="R17" s="21">
        <v>502048.29938777431</v>
      </c>
      <c r="S17" s="21">
        <v>488567.03470732592</v>
      </c>
      <c r="T17" t="s">
        <v>3050</v>
      </c>
      <c r="U17" t="s">
        <v>3050</v>
      </c>
      <c r="V17" s="21">
        <v>92.342441192058004</v>
      </c>
      <c r="W17" s="21">
        <v>89.889743807395305</v>
      </c>
      <c r="X17" s="21">
        <v>171.1572605675</v>
      </c>
      <c r="Y17" s="21">
        <v>165.36484072750002</v>
      </c>
      <c r="Z17" s="21">
        <v>164.70741637</v>
      </c>
      <c r="AA17" s="21">
        <v>159.4675644575</v>
      </c>
      <c r="AB17" s="2">
        <f>((X17*1000)*(N17/100))/'Sq Ft lookup'!$D$1</f>
        <v>0</v>
      </c>
      <c r="AC17" s="26">
        <f>((Y17*1000)*(O17/100))/'Sq Ft lookup'!$D$1</f>
        <v>0</v>
      </c>
      <c r="AD17" s="29">
        <f>(100-J17)/100*X17*1000/'Sq Ft lookup'!$D$1</f>
        <v>1.5468316781775939</v>
      </c>
      <c r="AE17" s="29">
        <f>(100-K17)/100*Y17*1000/'Sq Ft lookup'!$D$1</f>
        <v>1.4618566190259212</v>
      </c>
    </row>
    <row r="18" spans="1:31">
      <c r="A18" t="s">
        <v>3097</v>
      </c>
      <c r="B18" t="s">
        <v>3098</v>
      </c>
      <c r="C18" t="s">
        <v>3046</v>
      </c>
      <c r="D18" t="s">
        <v>3099</v>
      </c>
      <c r="E18" t="s">
        <v>99</v>
      </c>
      <c r="F18" t="str">
        <f t="shared" si="0"/>
        <v>2013+</v>
      </c>
      <c r="G18" t="s">
        <v>3048</v>
      </c>
      <c r="H18" t="s">
        <v>2592</v>
      </c>
      <c r="I18" t="s">
        <v>3049</v>
      </c>
      <c r="J18" s="21">
        <v>37.814852984241988</v>
      </c>
      <c r="K18" s="21">
        <v>38.571195799935488</v>
      </c>
      <c r="L18" s="21">
        <v>83.1446059336198</v>
      </c>
      <c r="M18" s="21">
        <v>83.245723961734001</v>
      </c>
      <c r="N18" s="21">
        <v>0</v>
      </c>
      <c r="O18" s="21">
        <v>1.9233829037687322</v>
      </c>
      <c r="P18" s="21">
        <v>0</v>
      </c>
      <c r="Q18" s="21">
        <v>2.6065385648763555</v>
      </c>
      <c r="R18" s="21">
        <v>502048.29938777431</v>
      </c>
      <c r="S18" s="21">
        <v>499549.16705018911</v>
      </c>
      <c r="T18" t="s">
        <v>3050</v>
      </c>
      <c r="U18" t="s">
        <v>3050</v>
      </c>
      <c r="V18" s="21">
        <v>92.342441192058004</v>
      </c>
      <c r="W18" s="21">
        <v>91.785276559044391</v>
      </c>
      <c r="X18" s="21">
        <v>171.1572605675</v>
      </c>
      <c r="Y18" s="21">
        <v>168.18461743</v>
      </c>
      <c r="Z18" s="21">
        <v>164.70741637</v>
      </c>
      <c r="AA18" s="21">
        <v>163.09967661249999</v>
      </c>
      <c r="AB18" s="2">
        <f>((X18*1000)*(N18/100))/'Sq Ft lookup'!$D$1</f>
        <v>0</v>
      </c>
      <c r="AC18" s="26">
        <f>((Y18*1000)*(O18/100))/'Sq Ft lookup'!$D$1</f>
        <v>4.7012472073268627E-2</v>
      </c>
      <c r="AD18" s="29">
        <f>(100-J18)/100*X18*1000/'Sq Ft lookup'!$D$1</f>
        <v>1.5468316781775939</v>
      </c>
      <c r="AE18" s="29">
        <f>(100-K18)/100*Y18*1000/'Sq Ft lookup'!$D$1</f>
        <v>1.5014794694759659</v>
      </c>
    </row>
    <row r="19" spans="1:31">
      <c r="A19" t="s">
        <v>3100</v>
      </c>
      <c r="B19" t="s">
        <v>3101</v>
      </c>
      <c r="C19" t="s">
        <v>3046</v>
      </c>
      <c r="D19" t="s">
        <v>3102</v>
      </c>
      <c r="E19" t="s">
        <v>99</v>
      </c>
      <c r="F19" t="str">
        <f t="shared" si="0"/>
        <v>2013+</v>
      </c>
      <c r="G19" t="s">
        <v>3048</v>
      </c>
      <c r="H19" t="s">
        <v>2592</v>
      </c>
      <c r="I19" t="s">
        <v>3049</v>
      </c>
      <c r="J19" s="21">
        <v>37.814852984241988</v>
      </c>
      <c r="K19" s="21">
        <v>39.148077924740655</v>
      </c>
      <c r="L19" s="21">
        <v>83.1446059336198</v>
      </c>
      <c r="M19" s="21">
        <v>83.371279367733237</v>
      </c>
      <c r="N19" s="21">
        <v>0</v>
      </c>
      <c r="O19" s="21">
        <v>-3.0419719622210597E-2</v>
      </c>
      <c r="P19" s="21">
        <v>0</v>
      </c>
      <c r="Q19" s="21">
        <v>2.759746939659609</v>
      </c>
      <c r="R19" s="21">
        <v>502048.29938777431</v>
      </c>
      <c r="S19" s="21">
        <v>495559.02392205887</v>
      </c>
      <c r="T19" t="s">
        <v>3050</v>
      </c>
      <c r="U19" t="s">
        <v>3050</v>
      </c>
      <c r="V19" s="21">
        <v>92.342441192058004</v>
      </c>
      <c r="W19" s="21">
        <v>91.097154552051677</v>
      </c>
      <c r="X19" s="21">
        <v>171.1572605675</v>
      </c>
      <c r="Y19" s="21">
        <v>166.39533975499998</v>
      </c>
      <c r="Z19" s="21">
        <v>164.70741637</v>
      </c>
      <c r="AA19" s="21">
        <v>161.59093663250002</v>
      </c>
      <c r="AB19" s="2">
        <f>((X19*1000)*(N19/100))/'Sq Ft lookup'!$D$1</f>
        <v>0</v>
      </c>
      <c r="AC19" s="26">
        <f>((Y19*1000)*(O19/100))/'Sq Ft lookup'!$D$1</f>
        <v>-7.3562661053795675E-4</v>
      </c>
      <c r="AD19" s="29">
        <f>(100-J19)/100*X19*1000/'Sq Ft lookup'!$D$1</f>
        <v>1.5468316781775939</v>
      </c>
      <c r="AE19" s="29">
        <f>(100-K19)/100*Y19*1000/'Sq Ft lookup'!$D$1</f>
        <v>1.471555087846989</v>
      </c>
    </row>
    <row r="20" spans="1:31">
      <c r="A20" t="s">
        <v>3103</v>
      </c>
      <c r="B20" t="s">
        <v>3104</v>
      </c>
      <c r="C20" t="s">
        <v>3046</v>
      </c>
      <c r="D20" t="s">
        <v>3105</v>
      </c>
      <c r="E20" t="s">
        <v>99</v>
      </c>
      <c r="F20" t="str">
        <f t="shared" si="0"/>
        <v>2013+</v>
      </c>
      <c r="G20" t="s">
        <v>3048</v>
      </c>
      <c r="H20" t="s">
        <v>2592</v>
      </c>
      <c r="I20" t="s">
        <v>3049</v>
      </c>
      <c r="J20" s="21">
        <v>37.814852984241988</v>
      </c>
      <c r="K20" s="21">
        <v>38.552532833889764</v>
      </c>
      <c r="L20" s="21">
        <v>83.1446059336198</v>
      </c>
      <c r="M20" s="21">
        <v>83.085756634026239</v>
      </c>
      <c r="N20" s="21">
        <v>0</v>
      </c>
      <c r="O20" s="21">
        <v>0</v>
      </c>
      <c r="P20" s="21">
        <v>0</v>
      </c>
      <c r="Q20" s="21">
        <v>0.14384115962873301</v>
      </c>
      <c r="R20" s="21">
        <v>502048.29938777431</v>
      </c>
      <c r="S20" s="21">
        <v>502908.26351366704</v>
      </c>
      <c r="T20" t="s">
        <v>3050</v>
      </c>
      <c r="U20" t="s">
        <v>3050</v>
      </c>
      <c r="V20" s="21">
        <v>92.342441192058004</v>
      </c>
      <c r="W20" s="21">
        <v>92.664834843051409</v>
      </c>
      <c r="X20" s="21">
        <v>171.1572605675</v>
      </c>
      <c r="Y20" s="21">
        <v>171.15811095750001</v>
      </c>
      <c r="Z20" s="21">
        <v>164.70741637</v>
      </c>
      <c r="AA20" s="21">
        <v>164.70900056500003</v>
      </c>
      <c r="AB20" s="2">
        <f>((X20*1000)*(N20/100))/'Sq Ft lookup'!$D$1</f>
        <v>0</v>
      </c>
      <c r="AC20" s="26">
        <f>((Y20*1000)*(O20/100))/'Sq Ft lookup'!$D$1</f>
        <v>0</v>
      </c>
      <c r="AD20" s="29">
        <f>(100-J20)/100*X20*1000/'Sq Ft lookup'!$D$1</f>
        <v>1.5468316781775939</v>
      </c>
      <c r="AE20" s="29">
        <f>(100-K20)/100*Y20*1000/'Sq Ft lookup'!$D$1</f>
        <v>1.5284897691074344</v>
      </c>
    </row>
    <row r="21" spans="1:31">
      <c r="A21" t="s">
        <v>3106</v>
      </c>
      <c r="B21" t="s">
        <v>3107</v>
      </c>
      <c r="C21" t="s">
        <v>3046</v>
      </c>
      <c r="D21" t="s">
        <v>3108</v>
      </c>
      <c r="E21" t="s">
        <v>99</v>
      </c>
      <c r="F21" t="str">
        <f t="shared" si="0"/>
        <v>2013+</v>
      </c>
      <c r="G21" t="s">
        <v>3048</v>
      </c>
      <c r="H21" t="s">
        <v>2592</v>
      </c>
      <c r="I21" t="s">
        <v>3049</v>
      </c>
      <c r="J21" s="21">
        <v>37.814852984241988</v>
      </c>
      <c r="K21" s="21">
        <v>41.579691810666652</v>
      </c>
      <c r="L21" s="21">
        <v>83.1446059336198</v>
      </c>
      <c r="M21" s="21">
        <v>84.522704730861321</v>
      </c>
      <c r="N21" s="21">
        <v>0</v>
      </c>
      <c r="O21" s="21">
        <v>0</v>
      </c>
      <c r="P21" s="21">
        <v>0</v>
      </c>
      <c r="Q21" s="21">
        <v>0</v>
      </c>
      <c r="R21" s="21">
        <v>502048.29938777431</v>
      </c>
      <c r="S21" s="21">
        <v>459397.58723487973</v>
      </c>
      <c r="T21" t="s">
        <v>3050</v>
      </c>
      <c r="U21" t="s">
        <v>3050</v>
      </c>
      <c r="V21" s="21">
        <v>92.342441192058004</v>
      </c>
      <c r="W21" s="21">
        <v>84.789238432926084</v>
      </c>
      <c r="X21" s="21">
        <v>171.1572605675</v>
      </c>
      <c r="Y21" s="21">
        <v>163.43815045750003</v>
      </c>
      <c r="Z21" s="21">
        <v>164.70741637</v>
      </c>
      <c r="AA21" s="21">
        <v>157.67946517000001</v>
      </c>
      <c r="AB21" s="2">
        <f>((X21*1000)*(N21/100))/'Sq Ft lookup'!$D$1</f>
        <v>0</v>
      </c>
      <c r="AC21" s="26">
        <f>((Y21*1000)*(O21/100))/'Sq Ft lookup'!$D$1</f>
        <v>0</v>
      </c>
      <c r="AD21" s="29">
        <f>(100-J21)/100*X21*1000/'Sq Ft lookup'!$D$1</f>
        <v>1.5468316781775939</v>
      </c>
      <c r="AE21" s="29">
        <f>(100-K21)/100*Y21*1000/'Sq Ft lookup'!$D$1</f>
        <v>1.3876449133271984</v>
      </c>
    </row>
    <row r="22" spans="1:31">
      <c r="A22" t="s">
        <v>3109</v>
      </c>
      <c r="B22" t="s">
        <v>3045</v>
      </c>
      <c r="C22" t="s">
        <v>3068</v>
      </c>
      <c r="D22" t="s">
        <v>3047</v>
      </c>
      <c r="E22" t="s">
        <v>99</v>
      </c>
      <c r="F22" t="str">
        <f t="shared" si="0"/>
        <v>2013+</v>
      </c>
      <c r="G22" t="s">
        <v>3110</v>
      </c>
      <c r="H22" t="s">
        <v>2592</v>
      </c>
      <c r="I22" t="s">
        <v>3049</v>
      </c>
      <c r="J22" s="21">
        <v>32.19989176857154</v>
      </c>
      <c r="K22" s="21">
        <v>36.571351209540225</v>
      </c>
      <c r="L22" s="21">
        <v>88.528710700306917</v>
      </c>
      <c r="M22" s="21">
        <v>88.228490968572501</v>
      </c>
      <c r="N22" s="21">
        <v>0</v>
      </c>
      <c r="O22" s="21">
        <v>0</v>
      </c>
      <c r="P22" s="21">
        <v>0</v>
      </c>
      <c r="Q22" s="21">
        <v>0</v>
      </c>
      <c r="R22" s="21">
        <v>483994.92348972114</v>
      </c>
      <c r="S22" s="21">
        <v>490356.54467264406</v>
      </c>
      <c r="T22" t="s">
        <v>3050</v>
      </c>
      <c r="U22" t="s">
        <v>3050</v>
      </c>
      <c r="V22" s="21">
        <v>52.319617198032518</v>
      </c>
      <c r="W22" s="21">
        <v>53.687460529218804</v>
      </c>
      <c r="X22" s="21">
        <v>148.6520392425</v>
      </c>
      <c r="Y22" s="21">
        <v>109.31259125000001</v>
      </c>
      <c r="Z22" s="21">
        <v>146.34105234</v>
      </c>
      <c r="AA22" s="21">
        <v>106.99033749999998</v>
      </c>
      <c r="AB22" s="2">
        <f>((X22*1000)*(N22/100))/'Sq Ft lookup'!$D$1</f>
        <v>0</v>
      </c>
      <c r="AC22" s="26">
        <f>((Y22*1000)*(O22/100))/'Sq Ft lookup'!$D$1</f>
        <v>0</v>
      </c>
      <c r="AD22" s="29">
        <f>(100-J22)/100*X22*1000/'Sq Ft lookup'!$D$1</f>
        <v>1.4647460105604071</v>
      </c>
      <c r="AE22" s="29">
        <f>(100-K22)/100*Y22*1000/'Sq Ft lookup'!$D$1</f>
        <v>1.0076662537453984</v>
      </c>
    </row>
    <row r="23" spans="1:31">
      <c r="A23" t="s">
        <v>3111</v>
      </c>
      <c r="B23" t="s">
        <v>3052</v>
      </c>
      <c r="C23" t="s">
        <v>3068</v>
      </c>
      <c r="D23" t="s">
        <v>3053</v>
      </c>
      <c r="E23" t="s">
        <v>99</v>
      </c>
      <c r="F23" t="str">
        <f t="shared" si="0"/>
        <v>2013+</v>
      </c>
      <c r="G23" t="s">
        <v>3110</v>
      </c>
      <c r="H23" t="s">
        <v>2592</v>
      </c>
      <c r="I23" t="s">
        <v>3049</v>
      </c>
      <c r="J23" s="21">
        <v>32.19989176857154</v>
      </c>
      <c r="K23" s="21">
        <v>33.308257998708171</v>
      </c>
      <c r="L23" s="21">
        <v>88.528710700306917</v>
      </c>
      <c r="M23" s="21">
        <v>88.355121521816301</v>
      </c>
      <c r="N23" s="21">
        <v>0</v>
      </c>
      <c r="O23" s="21">
        <v>0</v>
      </c>
      <c r="P23" s="21">
        <v>0</v>
      </c>
      <c r="Q23" s="21">
        <v>0</v>
      </c>
      <c r="R23" s="21">
        <v>483994.92348972114</v>
      </c>
      <c r="S23" s="21">
        <v>487900.1322413389</v>
      </c>
      <c r="T23" t="s">
        <v>3050</v>
      </c>
      <c r="U23" t="s">
        <v>3050</v>
      </c>
      <c r="V23" s="21">
        <v>52.319617198032518</v>
      </c>
      <c r="W23" s="21">
        <v>53.10992430927277</v>
      </c>
      <c r="X23" s="21">
        <v>148.6520392425</v>
      </c>
      <c r="Y23" s="21">
        <v>120.44955499999999</v>
      </c>
      <c r="Z23" s="21">
        <v>146.34105234</v>
      </c>
      <c r="AA23" s="21">
        <v>118.07482250000001</v>
      </c>
      <c r="AB23" s="2">
        <f>((X23*1000)*(N23/100))/'Sq Ft lookup'!$D$1</f>
        <v>0</v>
      </c>
      <c r="AC23" s="26">
        <f>((Y23*1000)*(O23/100))/'Sq Ft lookup'!$D$1</f>
        <v>0</v>
      </c>
      <c r="AD23" s="29">
        <f>(100-J23)/100*X23*1000/'Sq Ft lookup'!$D$1</f>
        <v>1.4647460105604071</v>
      </c>
      <c r="AE23" s="29">
        <f>(100-K23)/100*Y23*1000/'Sq Ft lookup'!$D$1</f>
        <v>1.1674500997311954</v>
      </c>
    </row>
    <row r="24" spans="1:31">
      <c r="A24" t="s">
        <v>3112</v>
      </c>
      <c r="B24" t="s">
        <v>3055</v>
      </c>
      <c r="C24" t="s">
        <v>3068</v>
      </c>
      <c r="D24" t="s">
        <v>3056</v>
      </c>
      <c r="E24" t="s">
        <v>99</v>
      </c>
      <c r="F24" t="str">
        <f t="shared" si="0"/>
        <v>2013+</v>
      </c>
      <c r="G24" t="s">
        <v>3110</v>
      </c>
      <c r="H24" t="s">
        <v>2592</v>
      </c>
      <c r="I24" t="s">
        <v>3049</v>
      </c>
      <c r="J24" s="21">
        <v>32.19989176857154</v>
      </c>
      <c r="K24" s="21">
        <v>31.918666993609001</v>
      </c>
      <c r="L24" s="21">
        <v>88.528710700306917</v>
      </c>
      <c r="M24" s="21">
        <v>88.465457725275414</v>
      </c>
      <c r="N24" s="21">
        <v>0</v>
      </c>
      <c r="O24" s="21">
        <v>0</v>
      </c>
      <c r="P24" s="21">
        <v>0</v>
      </c>
      <c r="Q24" s="21">
        <v>0</v>
      </c>
      <c r="R24" s="21">
        <v>483994.92348972114</v>
      </c>
      <c r="S24" s="21">
        <v>485474.95331309421</v>
      </c>
      <c r="T24" t="s">
        <v>3050</v>
      </c>
      <c r="U24" t="s">
        <v>3050</v>
      </c>
      <c r="V24" s="21">
        <v>52.319617198032518</v>
      </c>
      <c r="W24" s="21">
        <v>52.60670330741673</v>
      </c>
      <c r="X24" s="21">
        <v>148.6520392425</v>
      </c>
      <c r="Y24" s="21">
        <v>132.83451725</v>
      </c>
      <c r="Z24" s="21">
        <v>146.34105234</v>
      </c>
      <c r="AA24" s="21">
        <v>130.20601249999999</v>
      </c>
      <c r="AB24" s="2">
        <f>((X24*1000)*(N24/100))/'Sq Ft lookup'!$D$1</f>
        <v>0</v>
      </c>
      <c r="AC24" s="26">
        <f>((Y24*1000)*(O24/100))/'Sq Ft lookup'!$D$1</f>
        <v>0</v>
      </c>
      <c r="AD24" s="29">
        <f>(100-J24)/100*X24*1000/'Sq Ft lookup'!$D$1</f>
        <v>1.4647460105604071</v>
      </c>
      <c r="AE24" s="29">
        <f>(100-K24)/100*Y24*1000/'Sq Ft lookup'!$D$1</f>
        <v>1.314316795087844</v>
      </c>
    </row>
    <row r="25" spans="1:31">
      <c r="A25" t="s">
        <v>3113</v>
      </c>
      <c r="B25" t="s">
        <v>3058</v>
      </c>
      <c r="C25" t="s">
        <v>3068</v>
      </c>
      <c r="D25" t="s">
        <v>3059</v>
      </c>
      <c r="E25" t="s">
        <v>99</v>
      </c>
      <c r="F25" t="str">
        <f t="shared" si="0"/>
        <v>2013+</v>
      </c>
      <c r="G25" t="s">
        <v>3110</v>
      </c>
      <c r="H25" t="s">
        <v>2592</v>
      </c>
      <c r="I25" t="s">
        <v>3049</v>
      </c>
      <c r="J25" s="21">
        <v>32.19989176857154</v>
      </c>
      <c r="K25" s="21">
        <v>45.967533929531236</v>
      </c>
      <c r="L25" s="21">
        <v>88.528710700306917</v>
      </c>
      <c r="M25" s="21">
        <v>89.91995540795449</v>
      </c>
      <c r="N25" s="21">
        <v>0</v>
      </c>
      <c r="O25" s="21">
        <v>21.097570546134637</v>
      </c>
      <c r="P25" s="21">
        <v>0</v>
      </c>
      <c r="Q25" s="21">
        <v>19.580662895681368</v>
      </c>
      <c r="R25" s="21">
        <v>483994.92348972114</v>
      </c>
      <c r="S25" s="21">
        <v>425056.28322263184</v>
      </c>
      <c r="T25" t="s">
        <v>3050</v>
      </c>
      <c r="U25" t="s">
        <v>3050</v>
      </c>
      <c r="V25" s="21">
        <v>52.319617198032518</v>
      </c>
      <c r="W25" s="21">
        <v>45.973034954430439</v>
      </c>
      <c r="X25" s="21">
        <v>148.6520392425</v>
      </c>
      <c r="Y25" s="21">
        <v>134.37693699499999</v>
      </c>
      <c r="Z25" s="21">
        <v>146.34105234</v>
      </c>
      <c r="AA25" s="21">
        <v>128.476792015</v>
      </c>
      <c r="AB25" s="2">
        <f>((X25*1000)*(N25/100))/'Sq Ft lookup'!$D$1</f>
        <v>0</v>
      </c>
      <c r="AC25" s="26">
        <f>((Y25*1000)*(O25/100))/'Sq Ft lookup'!$D$1</f>
        <v>0.41201995524146928</v>
      </c>
      <c r="AD25" s="29">
        <f>(100-J25)/100*X25*1000/'Sq Ft lookup'!$D$1</f>
        <v>1.4647460105604071</v>
      </c>
      <c r="AE25" s="29">
        <f>(100-K25)/100*Y25*1000/'Sq Ft lookup'!$D$1</f>
        <v>1.0552141159219648</v>
      </c>
    </row>
    <row r="26" spans="1:31">
      <c r="A26" t="s">
        <v>3114</v>
      </c>
      <c r="B26" t="s">
        <v>3061</v>
      </c>
      <c r="C26" t="s">
        <v>3068</v>
      </c>
      <c r="D26" t="s">
        <v>3062</v>
      </c>
      <c r="E26" t="s">
        <v>99</v>
      </c>
      <c r="F26" t="str">
        <f t="shared" si="0"/>
        <v>2013+</v>
      </c>
      <c r="G26" t="s">
        <v>3110</v>
      </c>
      <c r="H26" t="s">
        <v>2592</v>
      </c>
      <c r="I26" t="s">
        <v>3049</v>
      </c>
      <c r="J26" s="21">
        <v>32.19989176857154</v>
      </c>
      <c r="K26" s="21">
        <v>51.39671859140045</v>
      </c>
      <c r="L26" s="21">
        <v>88.528710700306917</v>
      </c>
      <c r="M26" s="21">
        <v>88.508077156883004</v>
      </c>
      <c r="N26" s="21">
        <v>0</v>
      </c>
      <c r="O26" s="21">
        <v>20.906477942807062</v>
      </c>
      <c r="P26" s="21">
        <v>0</v>
      </c>
      <c r="Q26" s="21">
        <v>29.12980723079221</v>
      </c>
      <c r="R26" s="21">
        <v>483994.92348972114</v>
      </c>
      <c r="S26" s="21">
        <v>478630.05100042158</v>
      </c>
      <c r="T26" t="s">
        <v>3050</v>
      </c>
      <c r="U26" t="s">
        <v>3050</v>
      </c>
      <c r="V26" s="21">
        <v>52.319617198032518</v>
      </c>
      <c r="W26" s="21">
        <v>52.548215381786058</v>
      </c>
      <c r="X26" s="21">
        <v>148.6520392425</v>
      </c>
      <c r="Y26" s="21">
        <v>173.90094837750001</v>
      </c>
      <c r="Z26" s="21">
        <v>146.34105234</v>
      </c>
      <c r="AA26" s="21">
        <v>164.16594734750001</v>
      </c>
      <c r="AB26" s="2">
        <f>((X26*1000)*(N26/100))/'Sq Ft lookup'!$D$1</f>
        <v>0</v>
      </c>
      <c r="AC26" s="26">
        <f>((Y26*1000)*(O26/100))/'Sq Ft lookup'!$D$1</f>
        <v>0.52837698254380794</v>
      </c>
      <c r="AD26" s="29">
        <f>(100-J26)/100*X26*1000/'Sq Ft lookup'!$D$1</f>
        <v>1.4647460105604071</v>
      </c>
      <c r="AE26" s="29">
        <f>(100-K26)/100*Y26*1000/'Sq Ft lookup'!$D$1</f>
        <v>1.228368319267233</v>
      </c>
    </row>
    <row r="27" spans="1:31">
      <c r="A27" t="s">
        <v>3115</v>
      </c>
      <c r="B27" t="s">
        <v>3064</v>
      </c>
      <c r="C27" t="s">
        <v>3046</v>
      </c>
      <c r="D27" t="s">
        <v>3065</v>
      </c>
      <c r="E27" t="s">
        <v>99</v>
      </c>
      <c r="F27" t="str">
        <f t="shared" si="0"/>
        <v>2013+</v>
      </c>
      <c r="G27" t="s">
        <v>3110</v>
      </c>
      <c r="H27" t="s">
        <v>2592</v>
      </c>
      <c r="I27" t="s">
        <v>3049</v>
      </c>
      <c r="J27" s="21">
        <v>32.19989176857154</v>
      </c>
      <c r="K27" s="21">
        <v>44.342499442349094</v>
      </c>
      <c r="L27" s="21">
        <v>88.528710700306917</v>
      </c>
      <c r="M27" s="21">
        <v>87.691274846744676</v>
      </c>
      <c r="N27" s="21">
        <v>0</v>
      </c>
      <c r="O27" s="21">
        <v>0</v>
      </c>
      <c r="P27" s="21">
        <v>0</v>
      </c>
      <c r="Q27" s="21">
        <v>0</v>
      </c>
      <c r="R27" s="21">
        <v>483994.92348972114</v>
      </c>
      <c r="S27" s="21">
        <v>511552.12174375175</v>
      </c>
      <c r="T27" t="s">
        <v>3050</v>
      </c>
      <c r="U27" t="s">
        <v>3050</v>
      </c>
      <c r="V27" s="21">
        <v>52.319617198032518</v>
      </c>
      <c r="W27" s="21">
        <v>56.234049961537707</v>
      </c>
      <c r="X27" s="21">
        <v>148.6520392425</v>
      </c>
      <c r="Y27" s="21">
        <v>177.09932774999999</v>
      </c>
      <c r="Z27" s="21">
        <v>146.34105234</v>
      </c>
      <c r="AA27" s="21">
        <v>170.301145865</v>
      </c>
      <c r="AB27" s="2">
        <f>((X27*1000)*(N27/100))/'Sq Ft lookup'!$D$1</f>
        <v>0</v>
      </c>
      <c r="AC27" s="26">
        <f>((Y27*1000)*(O27/100))/'Sq Ft lookup'!$D$1</f>
        <v>0</v>
      </c>
      <c r="AD27" s="29">
        <f>(100-J27)/100*X27*1000/'Sq Ft lookup'!$D$1</f>
        <v>1.4647460105604071</v>
      </c>
      <c r="AE27" s="29">
        <f>(100-K27)/100*Y27*1000/'Sq Ft lookup'!$D$1</f>
        <v>1.432523243373623</v>
      </c>
    </row>
    <row r="28" spans="1:31">
      <c r="A28" t="s">
        <v>3116</v>
      </c>
      <c r="B28" t="s">
        <v>3067</v>
      </c>
      <c r="C28" t="s">
        <v>3068</v>
      </c>
      <c r="D28" t="s">
        <v>3069</v>
      </c>
      <c r="E28" t="s">
        <v>99</v>
      </c>
      <c r="F28" t="str">
        <f t="shared" si="0"/>
        <v>2013+</v>
      </c>
      <c r="G28" t="s">
        <v>3110</v>
      </c>
      <c r="H28" t="s">
        <v>2592</v>
      </c>
      <c r="I28" t="s">
        <v>3049</v>
      </c>
      <c r="J28" s="21">
        <v>32.19989176857154</v>
      </c>
      <c r="K28" s="21">
        <v>44.078411390484803</v>
      </c>
      <c r="L28" s="21">
        <v>88.528710700306917</v>
      </c>
      <c r="M28" s="21">
        <v>89.937868157935583</v>
      </c>
      <c r="N28" s="21">
        <v>0</v>
      </c>
      <c r="O28" s="21">
        <v>21.097570546134637</v>
      </c>
      <c r="P28" s="21">
        <v>0</v>
      </c>
      <c r="Q28" s="21">
        <v>18.168524304697353</v>
      </c>
      <c r="R28" s="21">
        <v>483994.92348972114</v>
      </c>
      <c r="S28" s="21">
        <v>425056.28322263178</v>
      </c>
      <c r="T28" t="s">
        <v>3050</v>
      </c>
      <c r="U28" t="s">
        <v>3050</v>
      </c>
      <c r="V28" s="21">
        <v>52.319617198032518</v>
      </c>
      <c r="W28" s="21">
        <v>45.89133854193048</v>
      </c>
      <c r="X28" s="21">
        <v>148.6520392425</v>
      </c>
      <c r="Y28" s="21">
        <v>134.37693699499999</v>
      </c>
      <c r="Z28" s="21">
        <v>146.34105234</v>
      </c>
      <c r="AA28" s="21">
        <v>128.476792015</v>
      </c>
      <c r="AB28" s="2">
        <f>((X28*1000)*(N28/100))/'Sq Ft lookup'!$D$1</f>
        <v>0</v>
      </c>
      <c r="AC28" s="26">
        <f>((Y28*1000)*(O28/100))/'Sq Ft lookup'!$D$1</f>
        <v>0.41201995524146928</v>
      </c>
      <c r="AD28" s="29">
        <f>(100-J28)/100*X28*1000/'Sq Ft lookup'!$D$1</f>
        <v>1.4647460105604071</v>
      </c>
      <c r="AE28" s="29">
        <f>(100-K28)/100*Y28*1000/'Sq Ft lookup'!$D$1</f>
        <v>1.0921072824731328</v>
      </c>
    </row>
    <row r="29" spans="1:31">
      <c r="A29" t="s">
        <v>3117</v>
      </c>
      <c r="B29" t="s">
        <v>3071</v>
      </c>
      <c r="C29" t="s">
        <v>3068</v>
      </c>
      <c r="D29" t="s">
        <v>3072</v>
      </c>
      <c r="E29" t="s">
        <v>99</v>
      </c>
      <c r="F29" t="str">
        <f t="shared" si="0"/>
        <v>2013+</v>
      </c>
      <c r="G29" t="s">
        <v>3110</v>
      </c>
      <c r="H29" t="s">
        <v>2592</v>
      </c>
      <c r="I29" t="s">
        <v>3049</v>
      </c>
      <c r="J29" s="21">
        <v>32.19989176857154</v>
      </c>
      <c r="K29" s="21">
        <v>44.078411390484803</v>
      </c>
      <c r="L29" s="21">
        <v>88.528710700306917</v>
      </c>
      <c r="M29" s="21">
        <v>89.937868157935583</v>
      </c>
      <c r="N29" s="21">
        <v>0</v>
      </c>
      <c r="O29" s="21">
        <v>21.097570546134637</v>
      </c>
      <c r="P29" s="21">
        <v>0</v>
      </c>
      <c r="Q29" s="21">
        <v>18.168524304697353</v>
      </c>
      <c r="R29" s="21">
        <v>483994.92348972114</v>
      </c>
      <c r="S29" s="21">
        <v>425056.28322263178</v>
      </c>
      <c r="T29" t="s">
        <v>3050</v>
      </c>
      <c r="U29" t="s">
        <v>3050</v>
      </c>
      <c r="V29" s="21">
        <v>52.319617198032518</v>
      </c>
      <c r="W29" s="21">
        <v>45.89133854193048</v>
      </c>
      <c r="X29" s="21">
        <v>148.6520392425</v>
      </c>
      <c r="Y29" s="21">
        <v>134.37693699499999</v>
      </c>
      <c r="Z29" s="21">
        <v>146.34105234</v>
      </c>
      <c r="AA29" s="21">
        <v>128.476792015</v>
      </c>
      <c r="AB29" s="2">
        <f>((X29*1000)*(N29/100))/'Sq Ft lookup'!$D$1</f>
        <v>0</v>
      </c>
      <c r="AC29" s="26">
        <f>((Y29*1000)*(O29/100))/'Sq Ft lookup'!$D$1</f>
        <v>0.41201995524146928</v>
      </c>
      <c r="AD29" s="29">
        <f>(100-J29)/100*X29*1000/'Sq Ft lookup'!$D$1</f>
        <v>1.4647460105604071</v>
      </c>
      <c r="AE29" s="29">
        <f>(100-K29)/100*Y29*1000/'Sq Ft lookup'!$D$1</f>
        <v>1.0921072824731328</v>
      </c>
    </row>
    <row r="30" spans="1:31">
      <c r="A30" t="s">
        <v>3118</v>
      </c>
      <c r="B30" t="s">
        <v>3074</v>
      </c>
      <c r="C30" t="s">
        <v>3068</v>
      </c>
      <c r="D30" t="s">
        <v>3075</v>
      </c>
      <c r="E30" t="s">
        <v>99</v>
      </c>
      <c r="F30" t="str">
        <f t="shared" si="0"/>
        <v>2013+</v>
      </c>
      <c r="G30" t="s">
        <v>3110</v>
      </c>
      <c r="H30" t="s">
        <v>2592</v>
      </c>
      <c r="I30" t="s">
        <v>3049</v>
      </c>
      <c r="J30" s="21">
        <v>32.19989176857154</v>
      </c>
      <c r="K30" s="21">
        <v>41.814841361872304</v>
      </c>
      <c r="L30" s="21">
        <v>88.528710700306917</v>
      </c>
      <c r="M30" s="21">
        <v>89.732705415818941</v>
      </c>
      <c r="N30" s="21">
        <v>0</v>
      </c>
      <c r="O30" s="21">
        <v>20.581167635435172</v>
      </c>
      <c r="P30" s="21">
        <v>0</v>
      </c>
      <c r="Q30" s="21">
        <v>14.320829807971617</v>
      </c>
      <c r="R30" s="21">
        <v>483994.92348972114</v>
      </c>
      <c r="S30" s="21">
        <v>433513.19828367291</v>
      </c>
      <c r="T30" t="s">
        <v>3050</v>
      </c>
      <c r="U30" t="s">
        <v>3050</v>
      </c>
      <c r="V30" s="21">
        <v>52.319617198032518</v>
      </c>
      <c r="W30" s="21">
        <v>46.827044116300165</v>
      </c>
      <c r="X30" s="21">
        <v>148.6520392425</v>
      </c>
      <c r="Y30" s="21">
        <v>135.60805318500002</v>
      </c>
      <c r="Z30" s="21">
        <v>146.34105234</v>
      </c>
      <c r="AA30" s="21">
        <v>132.48546828249999</v>
      </c>
      <c r="AB30" s="2">
        <f>((X30*1000)*(N30/100))/'Sq Ft lookup'!$D$1</f>
        <v>0</v>
      </c>
      <c r="AC30" s="26">
        <f>((Y30*1000)*(O30/100))/'Sq Ft lookup'!$D$1</f>
        <v>0.40561738101899403</v>
      </c>
      <c r="AD30" s="29">
        <f>(100-J30)/100*X30*1000/'Sq Ft lookup'!$D$1</f>
        <v>1.4647460105604071</v>
      </c>
      <c r="AE30" s="29">
        <f>(100-K30)/100*Y30*1000/'Sq Ft lookup'!$D$1</f>
        <v>1.1467236494560058</v>
      </c>
    </row>
    <row r="31" spans="1:31">
      <c r="A31" t="s">
        <v>3119</v>
      </c>
      <c r="B31" t="s">
        <v>3077</v>
      </c>
      <c r="C31" t="s">
        <v>3068</v>
      </c>
      <c r="D31" t="s">
        <v>3078</v>
      </c>
      <c r="E31" t="s">
        <v>99</v>
      </c>
      <c r="F31" t="str">
        <f t="shared" si="0"/>
        <v>2013+</v>
      </c>
      <c r="G31" t="s">
        <v>3110</v>
      </c>
      <c r="H31" t="s">
        <v>2592</v>
      </c>
      <c r="I31" t="s">
        <v>3049</v>
      </c>
      <c r="J31" s="21">
        <v>32.19989176857154</v>
      </c>
      <c r="K31" s="21">
        <v>42.165494850045746</v>
      </c>
      <c r="L31" s="21">
        <v>88.528710700306917</v>
      </c>
      <c r="M31" s="21">
        <v>89.798632215342593</v>
      </c>
      <c r="N31" s="21">
        <v>0</v>
      </c>
      <c r="O31" s="21">
        <v>20.135898118418211</v>
      </c>
      <c r="P31" s="21">
        <v>0</v>
      </c>
      <c r="Q31" s="21">
        <v>15.111463760094699</v>
      </c>
      <c r="R31" s="21">
        <v>483994.92348972114</v>
      </c>
      <c r="S31" s="21">
        <v>430494.92076994618</v>
      </c>
      <c r="T31" t="s">
        <v>3050</v>
      </c>
      <c r="U31" t="s">
        <v>3050</v>
      </c>
      <c r="V31" s="21">
        <v>52.319617198032518</v>
      </c>
      <c r="W31" s="21">
        <v>46.52636538107641</v>
      </c>
      <c r="X31" s="21">
        <v>148.6520392425</v>
      </c>
      <c r="Y31" s="21">
        <v>135.53128549499999</v>
      </c>
      <c r="Z31" s="21">
        <v>146.34105234</v>
      </c>
      <c r="AA31" s="21">
        <v>131.81067164500001</v>
      </c>
      <c r="AB31" s="2">
        <f>((X31*1000)*(N31/100))/'Sq Ft lookup'!$D$1</f>
        <v>0</v>
      </c>
      <c r="AC31" s="26">
        <f>((Y31*1000)*(O31/100))/'Sq Ft lookup'!$D$1</f>
        <v>0.3966172765645814</v>
      </c>
      <c r="AD31" s="29">
        <f>(100-J31)/100*X31*1000/'Sq Ft lookup'!$D$1</f>
        <v>1.4647460105604071</v>
      </c>
      <c r="AE31" s="29">
        <f>(100-K31)/100*Y31*1000/'Sq Ft lookup'!$D$1</f>
        <v>1.1391676591298245</v>
      </c>
    </row>
    <row r="32" spans="1:31">
      <c r="A32" t="s">
        <v>3120</v>
      </c>
      <c r="B32" t="s">
        <v>3080</v>
      </c>
      <c r="C32" t="s">
        <v>3068</v>
      </c>
      <c r="D32" t="s">
        <v>3081</v>
      </c>
      <c r="E32" t="s">
        <v>99</v>
      </c>
      <c r="F32" t="str">
        <f t="shared" si="0"/>
        <v>2013+</v>
      </c>
      <c r="G32" t="s">
        <v>3110</v>
      </c>
      <c r="H32" t="s">
        <v>2592</v>
      </c>
      <c r="I32" t="s">
        <v>3049</v>
      </c>
      <c r="J32" s="21">
        <v>32.19989176857154</v>
      </c>
      <c r="K32" s="21">
        <v>36.900520788826306</v>
      </c>
      <c r="L32" s="21">
        <v>88.528710700306917</v>
      </c>
      <c r="M32" s="21">
        <v>88.989296638136466</v>
      </c>
      <c r="N32" s="21">
        <v>0</v>
      </c>
      <c r="O32" s="21">
        <v>7.6825087663455989</v>
      </c>
      <c r="P32" s="21">
        <v>0</v>
      </c>
      <c r="Q32" s="21">
        <v>7.707842870725834</v>
      </c>
      <c r="R32" s="21">
        <v>483994.92348972114</v>
      </c>
      <c r="S32" s="21">
        <v>465012.48945843976</v>
      </c>
      <c r="T32" t="s">
        <v>3050</v>
      </c>
      <c r="U32" t="s">
        <v>3050</v>
      </c>
      <c r="V32" s="21">
        <v>52.319617198032518</v>
      </c>
      <c r="W32" s="21">
        <v>50.217580478490291</v>
      </c>
      <c r="X32" s="21">
        <v>148.6520392425</v>
      </c>
      <c r="Y32" s="21">
        <v>139.22601969249999</v>
      </c>
      <c r="Z32" s="21">
        <v>146.34105234</v>
      </c>
      <c r="AA32" s="21">
        <v>137.16104902250001</v>
      </c>
      <c r="AB32" s="2">
        <f>((X32*1000)*(N32/100))/'Sq Ft lookup'!$D$1</f>
        <v>0</v>
      </c>
      <c r="AC32" s="26">
        <f>((Y32*1000)*(O32/100))/'Sq Ft lookup'!$D$1</f>
        <v>0.1554477846748977</v>
      </c>
      <c r="AD32" s="29">
        <f>(100-J32)/100*X32*1000/'Sq Ft lookup'!$D$1</f>
        <v>1.4647460105604071</v>
      </c>
      <c r="AE32" s="29">
        <f>(100-K32)/100*Y32*1000/'Sq Ft lookup'!$D$1</f>
        <v>1.2767540598827698</v>
      </c>
    </row>
    <row r="33" spans="1:31">
      <c r="A33" t="s">
        <v>3121</v>
      </c>
      <c r="B33" t="s">
        <v>3083</v>
      </c>
      <c r="C33" t="s">
        <v>3068</v>
      </c>
      <c r="D33" t="s">
        <v>3084</v>
      </c>
      <c r="E33" t="s">
        <v>99</v>
      </c>
      <c r="F33" t="str">
        <f t="shared" si="0"/>
        <v>2013+</v>
      </c>
      <c r="G33" t="s">
        <v>3110</v>
      </c>
      <c r="H33" t="s">
        <v>2592</v>
      </c>
      <c r="I33" t="s">
        <v>3049</v>
      </c>
      <c r="J33" s="21">
        <v>32.19989176857154</v>
      </c>
      <c r="K33" s="21">
        <v>35.333956246606732</v>
      </c>
      <c r="L33" s="21">
        <v>88.528710700306917</v>
      </c>
      <c r="M33" s="21">
        <v>88.941471135503363</v>
      </c>
      <c r="N33" s="21">
        <v>0</v>
      </c>
      <c r="O33" s="21">
        <v>0</v>
      </c>
      <c r="P33" s="21">
        <v>0</v>
      </c>
      <c r="Q33" s="21">
        <v>0.12353613545144715</v>
      </c>
      <c r="R33" s="21">
        <v>483994.92348972114</v>
      </c>
      <c r="S33" s="21">
        <v>466449.45629957644</v>
      </c>
      <c r="T33" t="s">
        <v>3050</v>
      </c>
      <c r="U33" t="s">
        <v>3050</v>
      </c>
      <c r="V33" s="21">
        <v>52.319617198032518</v>
      </c>
      <c r="W33" s="21">
        <v>50.435702877075521</v>
      </c>
      <c r="X33" s="21">
        <v>148.6520392425</v>
      </c>
      <c r="Y33" s="21">
        <v>140.86008429250001</v>
      </c>
      <c r="Z33" s="21">
        <v>146.34105234</v>
      </c>
      <c r="AA33" s="21">
        <v>138.6102629925</v>
      </c>
      <c r="AB33" s="2">
        <f>((X33*1000)*(N33/100))/'Sq Ft lookup'!$D$1</f>
        <v>0</v>
      </c>
      <c r="AC33" s="26">
        <f>((Y33*1000)*(O33/100))/'Sq Ft lookup'!$D$1</f>
        <v>0</v>
      </c>
      <c r="AD33" s="29">
        <f>(100-J33)/100*X33*1000/'Sq Ft lookup'!$D$1</f>
        <v>1.4647460105604071</v>
      </c>
      <c r="AE33" s="29">
        <f>(100-K33)/100*Y33*1000/'Sq Ft lookup'!$D$1</f>
        <v>1.3238089137840758</v>
      </c>
    </row>
    <row r="34" spans="1:31">
      <c r="A34" t="s">
        <v>3122</v>
      </c>
      <c r="B34" t="s">
        <v>3086</v>
      </c>
      <c r="C34" t="s">
        <v>3068</v>
      </c>
      <c r="D34" t="s">
        <v>3087</v>
      </c>
      <c r="E34" t="s">
        <v>99</v>
      </c>
      <c r="F34" t="str">
        <f t="shared" ref="F34:F65" si="1">IF(LEFT(A34,3)="HPB", "2013+","2013")</f>
        <v>2013+</v>
      </c>
      <c r="G34" t="s">
        <v>3110</v>
      </c>
      <c r="H34" t="s">
        <v>2592</v>
      </c>
      <c r="I34" t="s">
        <v>3049</v>
      </c>
      <c r="J34" s="21">
        <v>32.19989176857154</v>
      </c>
      <c r="K34" s="21">
        <v>32.359774099461887</v>
      </c>
      <c r="L34" s="21">
        <v>88.528710700306917</v>
      </c>
      <c r="M34" s="21">
        <v>88.597724054202047</v>
      </c>
      <c r="N34" s="21">
        <v>0</v>
      </c>
      <c r="O34" s="21">
        <v>0</v>
      </c>
      <c r="P34" s="21">
        <v>0</v>
      </c>
      <c r="Q34" s="21">
        <v>0</v>
      </c>
      <c r="R34" s="21">
        <v>483994.92348972114</v>
      </c>
      <c r="S34" s="21">
        <v>481688.48611759982</v>
      </c>
      <c r="T34" t="s">
        <v>3050</v>
      </c>
      <c r="U34" t="s">
        <v>3050</v>
      </c>
      <c r="V34" s="21">
        <v>52.319617198032518</v>
      </c>
      <c r="W34" s="21">
        <v>52.005678557024538</v>
      </c>
      <c r="X34" s="21">
        <v>148.6520392425</v>
      </c>
      <c r="Y34" s="21">
        <v>150.14868802749999</v>
      </c>
      <c r="Z34" s="21">
        <v>146.34105234</v>
      </c>
      <c r="AA34" s="21">
        <v>147.2337211075</v>
      </c>
      <c r="AB34" s="2">
        <f>((X34*1000)*(N34/100))/'Sq Ft lookup'!$D$1</f>
        <v>0</v>
      </c>
      <c r="AC34" s="26">
        <f>((Y34*1000)*(O34/100))/'Sq Ft lookup'!$D$1</f>
        <v>0</v>
      </c>
      <c r="AD34" s="29">
        <f>(100-J34)/100*X34*1000/'Sq Ft lookup'!$D$1</f>
        <v>1.4647460105604071</v>
      </c>
      <c r="AE34" s="29">
        <f>(100-K34)/100*Y34*1000/'Sq Ft lookup'!$D$1</f>
        <v>1.4760044147264155</v>
      </c>
    </row>
    <row r="35" spans="1:31">
      <c r="A35" t="s">
        <v>3123</v>
      </c>
      <c r="B35" t="s">
        <v>3089</v>
      </c>
      <c r="C35" t="s">
        <v>3068</v>
      </c>
      <c r="D35" t="s">
        <v>3090</v>
      </c>
      <c r="E35" t="s">
        <v>99</v>
      </c>
      <c r="F35" t="str">
        <f t="shared" si="1"/>
        <v>2013+</v>
      </c>
      <c r="G35" t="s">
        <v>3110</v>
      </c>
      <c r="H35" t="s">
        <v>2592</v>
      </c>
      <c r="I35" t="s">
        <v>3049</v>
      </c>
      <c r="J35" s="21">
        <v>32.19989176857154</v>
      </c>
      <c r="K35" s="21">
        <v>32.51507738750832</v>
      </c>
      <c r="L35" s="21">
        <v>88.528710700306917</v>
      </c>
      <c r="M35" s="21">
        <v>88.575343918180721</v>
      </c>
      <c r="N35" s="21">
        <v>0</v>
      </c>
      <c r="O35" s="21">
        <v>0</v>
      </c>
      <c r="P35" s="21">
        <v>0</v>
      </c>
      <c r="Q35" s="21">
        <v>0</v>
      </c>
      <c r="R35" s="21">
        <v>483994.92348972114</v>
      </c>
      <c r="S35" s="21">
        <v>482123.19765468832</v>
      </c>
      <c r="T35" t="s">
        <v>3050</v>
      </c>
      <c r="U35" t="s">
        <v>3050</v>
      </c>
      <c r="V35" s="21">
        <v>52.319617198032518</v>
      </c>
      <c r="W35" s="21">
        <v>52.106334025002312</v>
      </c>
      <c r="X35" s="21">
        <v>148.6520392425</v>
      </c>
      <c r="Y35" s="21">
        <v>147.28855937250003</v>
      </c>
      <c r="Z35" s="21">
        <v>146.34105234</v>
      </c>
      <c r="AA35" s="21">
        <v>144.57617264999999</v>
      </c>
      <c r="AB35" s="2">
        <f>((X35*1000)*(N35/100))/'Sq Ft lookup'!$D$1</f>
        <v>0</v>
      </c>
      <c r="AC35" s="26">
        <f>((Y35*1000)*(O35/100))/'Sq Ft lookup'!$D$1</f>
        <v>0</v>
      </c>
      <c r="AD35" s="29">
        <f>(100-J35)/100*X35*1000/'Sq Ft lookup'!$D$1</f>
        <v>1.4647460105604071</v>
      </c>
      <c r="AE35" s="29">
        <f>(100-K35)/100*Y35*1000/'Sq Ft lookup'!$D$1</f>
        <v>1.4445641540167642</v>
      </c>
    </row>
    <row r="36" spans="1:31">
      <c r="A36" t="s">
        <v>3124</v>
      </c>
      <c r="B36" t="s">
        <v>3092</v>
      </c>
      <c r="C36" t="s">
        <v>3068</v>
      </c>
      <c r="D36" t="s">
        <v>3093</v>
      </c>
      <c r="E36" t="s">
        <v>99</v>
      </c>
      <c r="F36" t="str">
        <f t="shared" si="1"/>
        <v>2013+</v>
      </c>
      <c r="G36" t="s">
        <v>3110</v>
      </c>
      <c r="H36" t="s">
        <v>2592</v>
      </c>
      <c r="I36" t="s">
        <v>3049</v>
      </c>
      <c r="J36" s="21">
        <v>32.19989176857154</v>
      </c>
      <c r="K36" s="21">
        <v>33.283672073100057</v>
      </c>
      <c r="L36" s="21">
        <v>88.528710700306917</v>
      </c>
      <c r="M36" s="21">
        <v>88.623494533694327</v>
      </c>
      <c r="N36" s="21">
        <v>0</v>
      </c>
      <c r="O36" s="21">
        <v>-9.7183374513253799E-4</v>
      </c>
      <c r="P36" s="21">
        <v>0</v>
      </c>
      <c r="Q36" s="21">
        <v>3.386673002936555</v>
      </c>
      <c r="R36" s="21">
        <v>483994.92348972114</v>
      </c>
      <c r="S36" s="21">
        <v>479839.08267720265</v>
      </c>
      <c r="T36" t="s">
        <v>3050</v>
      </c>
      <c r="U36" t="s">
        <v>3050</v>
      </c>
      <c r="V36" s="21">
        <v>52.319617198032518</v>
      </c>
      <c r="W36" s="21">
        <v>51.885929539881609</v>
      </c>
      <c r="X36" s="21">
        <v>148.6520392425</v>
      </c>
      <c r="Y36" s="21">
        <v>143.92985779</v>
      </c>
      <c r="Z36" s="21">
        <v>146.34105234</v>
      </c>
      <c r="AA36" s="21">
        <v>141.16900620500002</v>
      </c>
      <c r="AB36" s="2">
        <f>((X36*1000)*(N36/100))/'Sq Ft lookup'!$D$1</f>
        <v>0</v>
      </c>
      <c r="AC36" s="26">
        <f>((Y36*1000)*(O36/100))/'Sq Ft lookup'!$D$1</f>
        <v>-2.0328434590810559E-5</v>
      </c>
      <c r="AD36" s="29">
        <f>(100-J36)/100*X36*1000/'Sq Ft lookup'!$D$1</f>
        <v>1.4647460105604071</v>
      </c>
      <c r="AE36" s="29">
        <f>(100-K36)/100*Y36*1000/'Sq Ft lookup'!$D$1</f>
        <v>1.3955458072883551</v>
      </c>
    </row>
    <row r="37" spans="1:31">
      <c r="A37" t="s">
        <v>3125</v>
      </c>
      <c r="B37" t="s">
        <v>3095</v>
      </c>
      <c r="C37" t="s">
        <v>3068</v>
      </c>
      <c r="D37" t="s">
        <v>3096</v>
      </c>
      <c r="E37" t="s">
        <v>99</v>
      </c>
      <c r="F37" t="str">
        <f t="shared" si="1"/>
        <v>2013+</v>
      </c>
      <c r="G37" t="s">
        <v>3110</v>
      </c>
      <c r="H37" t="s">
        <v>2592</v>
      </c>
      <c r="I37" t="s">
        <v>3049</v>
      </c>
      <c r="J37" s="21">
        <v>32.19989176857154</v>
      </c>
      <c r="K37" s="21">
        <v>35.208582810504062</v>
      </c>
      <c r="L37" s="21">
        <v>88.528710700306917</v>
      </c>
      <c r="M37" s="21">
        <v>88.897183251798168</v>
      </c>
      <c r="N37" s="21">
        <v>0</v>
      </c>
      <c r="O37" s="21">
        <v>0</v>
      </c>
      <c r="P37" s="21">
        <v>0</v>
      </c>
      <c r="Q37" s="21">
        <v>0</v>
      </c>
      <c r="R37" s="21">
        <v>483994.92348972114</v>
      </c>
      <c r="S37" s="21">
        <v>468441.30035350035</v>
      </c>
      <c r="T37" t="s">
        <v>3050</v>
      </c>
      <c r="U37" t="s">
        <v>3050</v>
      </c>
      <c r="V37" s="21">
        <v>52.319617198032518</v>
      </c>
      <c r="W37" s="21">
        <v>50.637690914632778</v>
      </c>
      <c r="X37" s="21">
        <v>148.6520392425</v>
      </c>
      <c r="Y37" s="21">
        <v>140.8448919025</v>
      </c>
      <c r="Z37" s="21">
        <v>146.34105234</v>
      </c>
      <c r="AA37" s="21">
        <v>138.591158165</v>
      </c>
      <c r="AB37" s="2">
        <f>((X37*1000)*(N37/100))/'Sq Ft lookup'!$D$1</f>
        <v>0</v>
      </c>
      <c r="AC37" s="26">
        <f>((Y37*1000)*(O37/100))/'Sq Ft lookup'!$D$1</f>
        <v>0</v>
      </c>
      <c r="AD37" s="29">
        <f>(100-J37)/100*X37*1000/'Sq Ft lookup'!$D$1</f>
        <v>1.4647460105604071</v>
      </c>
      <c r="AE37" s="29">
        <f>(100-K37)/100*Y37*1000/'Sq Ft lookup'!$D$1</f>
        <v>1.3262324366736915</v>
      </c>
    </row>
    <row r="38" spans="1:31">
      <c r="A38" t="s">
        <v>3126</v>
      </c>
      <c r="B38" t="s">
        <v>3098</v>
      </c>
      <c r="C38" t="s">
        <v>3068</v>
      </c>
      <c r="D38" t="s">
        <v>3099</v>
      </c>
      <c r="E38" t="s">
        <v>99</v>
      </c>
      <c r="F38" t="str">
        <f t="shared" si="1"/>
        <v>2013+</v>
      </c>
      <c r="G38" t="s">
        <v>3110</v>
      </c>
      <c r="H38" t="s">
        <v>2592</v>
      </c>
      <c r="I38" t="s">
        <v>3049</v>
      </c>
      <c r="J38" s="21">
        <v>32.19989176857154</v>
      </c>
      <c r="K38" s="21">
        <v>33.41272178172693</v>
      </c>
      <c r="L38" s="21">
        <v>88.528710700306917</v>
      </c>
      <c r="M38" s="21">
        <v>88.578217593888638</v>
      </c>
      <c r="N38" s="21">
        <v>0</v>
      </c>
      <c r="O38" s="21">
        <v>3.3700097803923934</v>
      </c>
      <c r="P38" s="21">
        <v>0</v>
      </c>
      <c r="Q38" s="21">
        <v>2.4669244271792938</v>
      </c>
      <c r="R38" s="21">
        <v>483994.92348972114</v>
      </c>
      <c r="S38" s="21">
        <v>482258.24721061985</v>
      </c>
      <c r="T38" t="s">
        <v>3050</v>
      </c>
      <c r="U38" t="s">
        <v>3050</v>
      </c>
      <c r="V38" s="21">
        <v>52.319617198032518</v>
      </c>
      <c r="W38" s="21">
        <v>52.092620452573946</v>
      </c>
      <c r="X38" s="21">
        <v>148.6520392425</v>
      </c>
      <c r="Y38" s="21">
        <v>145.8732961975</v>
      </c>
      <c r="Z38" s="21">
        <v>146.34105234</v>
      </c>
      <c r="AA38" s="21">
        <v>143.780179065</v>
      </c>
      <c r="AB38" s="2">
        <f>((X38*1000)*(N38/100))/'Sq Ft lookup'!$D$1</f>
        <v>0</v>
      </c>
      <c r="AC38" s="26">
        <f>((Y38*1000)*(O38/100))/'Sq Ft lookup'!$D$1</f>
        <v>7.1444372003786116E-2</v>
      </c>
      <c r="AD38" s="29">
        <f>(100-J38)/100*X38*1000/'Sq Ft lookup'!$D$1</f>
        <v>1.4647460105604071</v>
      </c>
      <c r="AE38" s="29">
        <f>(100-K38)/100*Y38*1000/'Sq Ft lookup'!$D$1</f>
        <v>1.4116535516974027</v>
      </c>
    </row>
    <row r="39" spans="1:31">
      <c r="A39" t="s">
        <v>3127</v>
      </c>
      <c r="B39" t="s">
        <v>3101</v>
      </c>
      <c r="C39" t="s">
        <v>3068</v>
      </c>
      <c r="D39" t="s">
        <v>3102</v>
      </c>
      <c r="E39" t="s">
        <v>99</v>
      </c>
      <c r="F39" t="str">
        <f t="shared" si="1"/>
        <v>2013+</v>
      </c>
      <c r="G39" t="s">
        <v>3110</v>
      </c>
      <c r="H39" t="s">
        <v>2592</v>
      </c>
      <c r="I39" t="s">
        <v>3049</v>
      </c>
      <c r="J39" s="21">
        <v>32.19989176857154</v>
      </c>
      <c r="K39" s="21">
        <v>33.80019518047893</v>
      </c>
      <c r="L39" s="21">
        <v>88.528710700306917</v>
      </c>
      <c r="M39" s="21">
        <v>88.68229809311147</v>
      </c>
      <c r="N39" s="21">
        <v>0</v>
      </c>
      <c r="O39" s="21">
        <v>-1.5938134239598207E-3</v>
      </c>
      <c r="P39" s="21">
        <v>0</v>
      </c>
      <c r="Q39" s="21">
        <v>3.0632811541000002</v>
      </c>
      <c r="R39" s="21">
        <v>483994.92348972114</v>
      </c>
      <c r="S39" s="21">
        <v>477675.3541851035</v>
      </c>
      <c r="T39" t="s">
        <v>3050</v>
      </c>
      <c r="U39" t="s">
        <v>3050</v>
      </c>
      <c r="V39" s="21">
        <v>52.319617198032518</v>
      </c>
      <c r="W39" s="21">
        <v>51.61773845522486</v>
      </c>
      <c r="X39" s="21">
        <v>148.6520392425</v>
      </c>
      <c r="Y39" s="21">
        <v>144.23405787749999</v>
      </c>
      <c r="Z39" s="21">
        <v>146.34105234</v>
      </c>
      <c r="AA39" s="21">
        <v>141.28453037</v>
      </c>
      <c r="AB39" s="2">
        <f>((X39*1000)*(N39/100))/'Sq Ft lookup'!$D$1</f>
        <v>0</v>
      </c>
      <c r="AC39" s="26">
        <f>((Y39*1000)*(O39/100))/'Sq Ft lookup'!$D$1</f>
        <v>-3.340922242142733E-5</v>
      </c>
      <c r="AD39" s="29">
        <f>(100-J39)/100*X39*1000/'Sq Ft lookup'!$D$1</f>
        <v>1.4647460105604071</v>
      </c>
      <c r="AE39" s="29">
        <f>(100-K39)/100*Y39*1000/'Sq Ft lookup'!$D$1</f>
        <v>1.3876680734533777</v>
      </c>
    </row>
    <row r="40" spans="1:31">
      <c r="A40" t="s">
        <v>3128</v>
      </c>
      <c r="B40" t="s">
        <v>3104</v>
      </c>
      <c r="C40" t="s">
        <v>3068</v>
      </c>
      <c r="D40" t="s">
        <v>3105</v>
      </c>
      <c r="E40" t="s">
        <v>99</v>
      </c>
      <c r="F40" t="str">
        <f t="shared" si="1"/>
        <v>2013+</v>
      </c>
      <c r="G40" t="s">
        <v>3110</v>
      </c>
      <c r="H40" t="s">
        <v>2592</v>
      </c>
      <c r="I40" t="s">
        <v>3049</v>
      </c>
      <c r="J40" s="21">
        <v>32.19989176857154</v>
      </c>
      <c r="K40" s="21">
        <v>32.311891087038759</v>
      </c>
      <c r="L40" s="21">
        <v>88.528710700306917</v>
      </c>
      <c r="M40" s="21">
        <v>88.521621430012104</v>
      </c>
      <c r="N40" s="21">
        <v>0</v>
      </c>
      <c r="O40" s="21">
        <v>0</v>
      </c>
      <c r="P40" s="21">
        <v>0</v>
      </c>
      <c r="Q40" s="21">
        <v>5.7367550426137177E-2</v>
      </c>
      <c r="R40" s="21">
        <v>483994.92348972114</v>
      </c>
      <c r="S40" s="21">
        <v>484046.64694746863</v>
      </c>
      <c r="T40" t="s">
        <v>3050</v>
      </c>
      <c r="U40" t="s">
        <v>3050</v>
      </c>
      <c r="V40" s="21">
        <v>52.319617198032518</v>
      </c>
      <c r="W40" s="21">
        <v>52.351981351835917</v>
      </c>
      <c r="X40" s="21">
        <v>148.6520392425</v>
      </c>
      <c r="Y40" s="21">
        <v>148.71501294499996</v>
      </c>
      <c r="Z40" s="21">
        <v>146.34105234</v>
      </c>
      <c r="AA40" s="21">
        <v>146.39947308000001</v>
      </c>
      <c r="AB40" s="2">
        <f>((X40*1000)*(N40/100))/'Sq Ft lookup'!$D$1</f>
        <v>0</v>
      </c>
      <c r="AC40" s="26">
        <f>((Y40*1000)*(O40/100))/'Sq Ft lookup'!$D$1</f>
        <v>0</v>
      </c>
      <c r="AD40" s="29">
        <f>(100-J40)/100*X40*1000/'Sq Ft lookup'!$D$1</f>
        <v>1.4647460105604071</v>
      </c>
      <c r="AE40" s="29">
        <f>(100-K40)/100*Y40*1000/'Sq Ft lookup'!$D$1</f>
        <v>1.4629458773999533</v>
      </c>
    </row>
    <row r="41" spans="1:31">
      <c r="A41" t="s">
        <v>3129</v>
      </c>
      <c r="B41" t="s">
        <v>3107</v>
      </c>
      <c r="C41" t="s">
        <v>3068</v>
      </c>
      <c r="D41" t="s">
        <v>3108</v>
      </c>
      <c r="E41" t="s">
        <v>99</v>
      </c>
      <c r="F41" t="str">
        <f t="shared" si="1"/>
        <v>2013+</v>
      </c>
      <c r="G41" t="s">
        <v>3110</v>
      </c>
      <c r="H41" t="s">
        <v>2592</v>
      </c>
      <c r="I41" t="s">
        <v>3049</v>
      </c>
      <c r="J41" s="21">
        <v>32.19989176857154</v>
      </c>
      <c r="K41" s="21">
        <v>37.286355515644189</v>
      </c>
      <c r="L41" s="21">
        <v>88.528710700306917</v>
      </c>
      <c r="M41" s="21">
        <v>89.546118559042199</v>
      </c>
      <c r="N41" s="21">
        <v>0</v>
      </c>
      <c r="O41" s="21">
        <v>0</v>
      </c>
      <c r="P41" s="21">
        <v>0</v>
      </c>
      <c r="Q41" s="21">
        <v>0</v>
      </c>
      <c r="R41" s="21">
        <v>483994.92348972114</v>
      </c>
      <c r="S41" s="21">
        <v>439925.49740004615</v>
      </c>
      <c r="T41" t="s">
        <v>3050</v>
      </c>
      <c r="U41" t="s">
        <v>3050</v>
      </c>
      <c r="V41" s="21">
        <v>52.319617198032518</v>
      </c>
      <c r="W41" s="21">
        <v>47.678028852558903</v>
      </c>
      <c r="X41" s="21">
        <v>148.6520392425</v>
      </c>
      <c r="Y41" s="21">
        <v>140.9690305025</v>
      </c>
      <c r="Z41" s="21">
        <v>146.34105234</v>
      </c>
      <c r="AA41" s="21">
        <v>138.61621513999998</v>
      </c>
      <c r="AB41" s="2">
        <f>((X41*1000)*(N41/100))/'Sq Ft lookup'!$D$1</f>
        <v>0</v>
      </c>
      <c r="AC41" s="26">
        <f>((Y41*1000)*(O41/100))/'Sq Ft lookup'!$D$1</f>
        <v>0</v>
      </c>
      <c r="AD41" s="29">
        <f>(100-J41)/100*X41*1000/'Sq Ft lookup'!$D$1</f>
        <v>1.4647460105604071</v>
      </c>
      <c r="AE41" s="29">
        <f>(100-K41)/100*Y41*1000/'Sq Ft lookup'!$D$1</f>
        <v>1.2848334005112916</v>
      </c>
    </row>
    <row r="42" spans="1:31">
      <c r="A42" t="s">
        <v>3130</v>
      </c>
      <c r="B42" t="s">
        <v>3045</v>
      </c>
      <c r="C42" t="s">
        <v>3046</v>
      </c>
      <c r="D42" t="s">
        <v>3047</v>
      </c>
      <c r="E42" t="s">
        <v>99</v>
      </c>
      <c r="F42" t="str">
        <f t="shared" si="1"/>
        <v>2013+</v>
      </c>
      <c r="G42" t="s">
        <v>3131</v>
      </c>
      <c r="H42" t="s">
        <v>2592</v>
      </c>
      <c r="I42" t="s">
        <v>57</v>
      </c>
      <c r="J42" s="21">
        <v>21.783140098732911</v>
      </c>
      <c r="K42" s="21">
        <v>32.317342637333759</v>
      </c>
      <c r="L42" s="21">
        <v>83.600505439190854</v>
      </c>
      <c r="M42" s="21">
        <v>83.309508163670316</v>
      </c>
      <c r="N42" s="21">
        <v>0</v>
      </c>
      <c r="O42" s="21">
        <v>0</v>
      </c>
      <c r="P42" s="21">
        <v>0</v>
      </c>
      <c r="Q42" s="21">
        <v>0</v>
      </c>
      <c r="R42" s="21">
        <v>558640.8299489381</v>
      </c>
      <c r="S42" s="21">
        <v>564290.4289442827</v>
      </c>
      <c r="T42" t="s">
        <v>3050</v>
      </c>
      <c r="U42" t="s">
        <v>3050</v>
      </c>
      <c r="V42" s="21">
        <v>160.25027952767979</v>
      </c>
      <c r="W42" s="21">
        <v>163.09129866289842</v>
      </c>
      <c r="X42" s="21">
        <v>179.69989287250002</v>
      </c>
      <c r="Y42" s="21">
        <v>135.64357749999999</v>
      </c>
      <c r="Z42" s="21">
        <v>179.69989287250002</v>
      </c>
      <c r="AA42" s="21">
        <v>135.64345499999999</v>
      </c>
      <c r="AB42" s="2">
        <f>((X42*1000)*(N42/100))/'Sq Ft lookup'!$D$1</f>
        <v>0</v>
      </c>
      <c r="AC42" s="26">
        <f>((Y42*1000)*(O42/100))/'Sq Ft lookup'!$D$1</f>
        <v>0</v>
      </c>
      <c r="AD42" s="29">
        <f>(100-J42)/100*X42*1000/'Sq Ft lookup'!$D$1</f>
        <v>2.0427219720208458</v>
      </c>
      <c r="AE42" s="29">
        <f>(100-K42)/100*Y42*1000/'Sq Ft lookup'!$D$1</f>
        <v>1.3342515084552324</v>
      </c>
    </row>
    <row r="43" spans="1:31">
      <c r="A43" t="s">
        <v>3132</v>
      </c>
      <c r="B43" t="s">
        <v>3052</v>
      </c>
      <c r="C43" t="s">
        <v>3046</v>
      </c>
      <c r="D43" t="s">
        <v>3053</v>
      </c>
      <c r="E43" t="s">
        <v>99</v>
      </c>
      <c r="F43" t="str">
        <f t="shared" si="1"/>
        <v>2013+</v>
      </c>
      <c r="G43" t="s">
        <v>3131</v>
      </c>
      <c r="H43" t="s">
        <v>2592</v>
      </c>
      <c r="I43" t="s">
        <v>57</v>
      </c>
      <c r="J43" s="21">
        <v>21.783140098732911</v>
      </c>
      <c r="K43" s="21">
        <v>27.239305231054434</v>
      </c>
      <c r="L43" s="21">
        <v>83.600505439190854</v>
      </c>
      <c r="M43" s="21">
        <v>83.403112834421194</v>
      </c>
      <c r="N43" s="21">
        <v>0</v>
      </c>
      <c r="O43" s="21">
        <v>0</v>
      </c>
      <c r="P43" s="21">
        <v>0</v>
      </c>
      <c r="Q43" s="21">
        <v>0</v>
      </c>
      <c r="R43" s="21">
        <v>558640.8299489381</v>
      </c>
      <c r="S43" s="21">
        <v>561998.73247997114</v>
      </c>
      <c r="T43" t="s">
        <v>3050</v>
      </c>
      <c r="U43" t="s">
        <v>3050</v>
      </c>
      <c r="V43" s="21">
        <v>160.25027952767979</v>
      </c>
      <c r="W43" s="21">
        <v>162.17663973832094</v>
      </c>
      <c r="X43" s="21">
        <v>179.69989287250002</v>
      </c>
      <c r="Y43" s="21">
        <v>147.02163800000002</v>
      </c>
      <c r="Z43" s="21">
        <v>179.69989287250002</v>
      </c>
      <c r="AA43" s="21">
        <v>147.02151550000002</v>
      </c>
      <c r="AB43" s="2">
        <f>((X43*1000)*(N43/100))/'Sq Ft lookup'!$D$1</f>
        <v>0</v>
      </c>
      <c r="AC43" s="26">
        <f>((Y43*1000)*(O43/100))/'Sq Ft lookup'!$D$1</f>
        <v>0</v>
      </c>
      <c r="AD43" s="29">
        <f>(100-J43)/100*X43*1000/'Sq Ft lookup'!$D$1</f>
        <v>2.0427219720208458</v>
      </c>
      <c r="AE43" s="29">
        <f>(100-K43)/100*Y43*1000/'Sq Ft lookup'!$D$1</f>
        <v>1.55467337038548</v>
      </c>
    </row>
    <row r="44" spans="1:31">
      <c r="A44" t="s">
        <v>3133</v>
      </c>
      <c r="B44" t="s">
        <v>3055</v>
      </c>
      <c r="C44" t="s">
        <v>3046</v>
      </c>
      <c r="D44" t="s">
        <v>3056</v>
      </c>
      <c r="E44" t="s">
        <v>99</v>
      </c>
      <c r="F44" t="str">
        <f t="shared" si="1"/>
        <v>2013+</v>
      </c>
      <c r="G44" t="s">
        <v>3131</v>
      </c>
      <c r="H44" t="s">
        <v>2592</v>
      </c>
      <c r="I44" t="s">
        <v>57</v>
      </c>
      <c r="J44" s="21">
        <v>21.783140098732911</v>
      </c>
      <c r="K44" s="21">
        <v>23.086759680884416</v>
      </c>
      <c r="L44" s="21">
        <v>83.600505439190854</v>
      </c>
      <c r="M44" s="21">
        <v>83.523327389501773</v>
      </c>
      <c r="N44" s="21">
        <v>0</v>
      </c>
      <c r="O44" s="21">
        <v>0</v>
      </c>
      <c r="P44" s="21">
        <v>0</v>
      </c>
      <c r="Q44" s="21">
        <v>0</v>
      </c>
      <c r="R44" s="21">
        <v>558640.8299489381</v>
      </c>
      <c r="S44" s="21">
        <v>559851.54493799363</v>
      </c>
      <c r="T44" t="s">
        <v>3050</v>
      </c>
      <c r="U44" t="s">
        <v>3050</v>
      </c>
      <c r="V44" s="21">
        <v>160.25027952767979</v>
      </c>
      <c r="W44" s="21">
        <v>161.00196207761894</v>
      </c>
      <c r="X44" s="21">
        <v>179.69989287250002</v>
      </c>
      <c r="Y44" s="21">
        <v>160.61058224999999</v>
      </c>
      <c r="Z44" s="21">
        <v>179.69989287250002</v>
      </c>
      <c r="AA44" s="21">
        <v>160.39347475</v>
      </c>
      <c r="AB44" s="2">
        <f>((X44*1000)*(N44/100))/'Sq Ft lookup'!$D$1</f>
        <v>0</v>
      </c>
      <c r="AC44" s="26">
        <f>((Y44*1000)*(O44/100))/'Sq Ft lookup'!$D$1</f>
        <v>0</v>
      </c>
      <c r="AD44" s="29">
        <f>(100-J44)/100*X44*1000/'Sq Ft lookup'!$D$1</f>
        <v>2.0427219720208458</v>
      </c>
      <c r="AE44" s="29">
        <f>(100-K44)/100*Y44*1000/'Sq Ft lookup'!$D$1</f>
        <v>1.7952971035907641</v>
      </c>
    </row>
    <row r="45" spans="1:31">
      <c r="A45" t="s">
        <v>3134</v>
      </c>
      <c r="B45" t="s">
        <v>3058</v>
      </c>
      <c r="C45" t="s">
        <v>3046</v>
      </c>
      <c r="D45" t="s">
        <v>3059</v>
      </c>
      <c r="E45" t="s">
        <v>99</v>
      </c>
      <c r="F45" t="str">
        <f t="shared" si="1"/>
        <v>2013+</v>
      </c>
      <c r="G45" t="s">
        <v>3131</v>
      </c>
      <c r="H45" t="s">
        <v>2592</v>
      </c>
      <c r="I45" t="s">
        <v>57</v>
      </c>
      <c r="J45" s="21">
        <v>21.783140098732911</v>
      </c>
      <c r="K45" s="21">
        <v>32.662987666336932</v>
      </c>
      <c r="L45" s="21">
        <v>83.600505439190854</v>
      </c>
      <c r="M45" s="21">
        <v>85.511213991103574</v>
      </c>
      <c r="N45" s="21">
        <v>0</v>
      </c>
      <c r="O45" s="21">
        <v>11.876621518880315</v>
      </c>
      <c r="P45" s="21">
        <v>0</v>
      </c>
      <c r="Q45" s="21">
        <v>20.864330244940497</v>
      </c>
      <c r="R45" s="21">
        <v>558640.8299489381</v>
      </c>
      <c r="S45" s="21">
        <v>494360.35152065969</v>
      </c>
      <c r="T45" t="s">
        <v>3050</v>
      </c>
      <c r="U45" t="s">
        <v>3050</v>
      </c>
      <c r="V45" s="21">
        <v>160.25027952767979</v>
      </c>
      <c r="W45" s="21">
        <v>141.57730936941488</v>
      </c>
      <c r="X45" s="21">
        <v>179.69989287250002</v>
      </c>
      <c r="Y45" s="21">
        <v>174.53323743999999</v>
      </c>
      <c r="Z45" s="21">
        <v>179.69989287250002</v>
      </c>
      <c r="AA45" s="21">
        <v>174.49909038999999</v>
      </c>
      <c r="AB45" s="2">
        <f>((X45*1000)*(N45/100))/'Sq Ft lookup'!$D$1</f>
        <v>0</v>
      </c>
      <c r="AC45" s="26">
        <f>((Y45*1000)*(O45/100))/'Sq Ft lookup'!$D$1</f>
        <v>0.30125351754734209</v>
      </c>
      <c r="AD45" s="29">
        <f>(100-J45)/100*X45*1000/'Sq Ft lookup'!$D$1</f>
        <v>2.0427219720208458</v>
      </c>
      <c r="AE45" s="29">
        <f>(100-K45)/100*Y45*1000/'Sq Ft lookup'!$D$1</f>
        <v>1.7080203991006024</v>
      </c>
    </row>
    <row r="46" spans="1:31">
      <c r="A46" t="s">
        <v>3135</v>
      </c>
      <c r="B46" t="s">
        <v>3061</v>
      </c>
      <c r="C46" t="s">
        <v>3046</v>
      </c>
      <c r="D46" t="s">
        <v>3062</v>
      </c>
      <c r="E46" t="s">
        <v>99</v>
      </c>
      <c r="F46" t="str">
        <f t="shared" si="1"/>
        <v>2013+</v>
      </c>
      <c r="G46" t="s">
        <v>3131</v>
      </c>
      <c r="H46" t="s">
        <v>2592</v>
      </c>
      <c r="I46" t="s">
        <v>57</v>
      </c>
      <c r="J46" s="21">
        <v>21.783140098732911</v>
      </c>
      <c r="K46" s="21">
        <v>41.134098973388134</v>
      </c>
      <c r="L46" s="21">
        <v>83.600505439190854</v>
      </c>
      <c r="M46" s="21">
        <v>84.906422749833851</v>
      </c>
      <c r="N46" s="21">
        <v>0</v>
      </c>
      <c r="O46" s="21">
        <v>16.886491520911179</v>
      </c>
      <c r="P46" s="21">
        <v>0</v>
      </c>
      <c r="Q46" s="21">
        <v>29.063486988189062</v>
      </c>
      <c r="R46" s="21">
        <v>558640.8299489381</v>
      </c>
      <c r="S46" s="21">
        <v>524135.29626759799</v>
      </c>
      <c r="T46" t="s">
        <v>3050</v>
      </c>
      <c r="U46" t="s">
        <v>3050</v>
      </c>
      <c r="V46" s="21">
        <v>160.25027952767979</v>
      </c>
      <c r="W46" s="21">
        <v>149.88598254609198</v>
      </c>
      <c r="X46" s="21">
        <v>179.69989287250002</v>
      </c>
      <c r="Y46" s="21">
        <v>213.29585292749999</v>
      </c>
      <c r="Z46" s="21">
        <v>179.69989287250002</v>
      </c>
      <c r="AA46" s="21">
        <v>212.82602175749997</v>
      </c>
      <c r="AB46" s="2">
        <f>((X46*1000)*(N46/100))/'Sq Ft lookup'!$D$1</f>
        <v>0</v>
      </c>
      <c r="AC46" s="26">
        <f>((Y46*1000)*(O46/100))/'Sq Ft lookup'!$D$1</f>
        <v>0.52345927972121653</v>
      </c>
      <c r="AD46" s="29">
        <f>(100-J46)/100*X46*1000/'Sq Ft lookup'!$D$1</f>
        <v>2.0427219720208458</v>
      </c>
      <c r="AE46" s="29">
        <f>(100-K46)/100*Y46*1000/'Sq Ft lookup'!$D$1</f>
        <v>1.8247663887654015</v>
      </c>
    </row>
    <row r="47" spans="1:31">
      <c r="A47" t="s">
        <v>3136</v>
      </c>
      <c r="B47" t="s">
        <v>3064</v>
      </c>
      <c r="C47" t="s">
        <v>3046</v>
      </c>
      <c r="D47" t="s">
        <v>3065</v>
      </c>
      <c r="E47" t="s">
        <v>99</v>
      </c>
      <c r="F47" t="str">
        <f t="shared" si="1"/>
        <v>2013+</v>
      </c>
      <c r="G47" t="s">
        <v>3131</v>
      </c>
      <c r="H47" t="s">
        <v>2592</v>
      </c>
      <c r="I47" t="s">
        <v>57</v>
      </c>
      <c r="J47" s="21">
        <v>21.783140098732911</v>
      </c>
      <c r="K47" s="21">
        <v>26.65245286568134</v>
      </c>
      <c r="L47" s="21">
        <v>83.600505439190854</v>
      </c>
      <c r="M47" s="21">
        <v>83.299923247848255</v>
      </c>
      <c r="N47" s="21">
        <v>0</v>
      </c>
      <c r="O47" s="21">
        <v>0</v>
      </c>
      <c r="P47" s="21">
        <v>0</v>
      </c>
      <c r="Q47" s="21">
        <v>0</v>
      </c>
      <c r="R47" s="21">
        <v>558640.8299489381</v>
      </c>
      <c r="S47" s="21">
        <v>572809.46421717061</v>
      </c>
      <c r="T47" t="s">
        <v>3050</v>
      </c>
      <c r="U47" t="s">
        <v>3050</v>
      </c>
      <c r="V47" s="21">
        <v>160.25027952767979</v>
      </c>
      <c r="W47" s="21">
        <v>164.14148098274583</v>
      </c>
      <c r="X47" s="21">
        <v>179.69989287250002</v>
      </c>
      <c r="Y47" s="21">
        <v>201.58363736500002</v>
      </c>
      <c r="Z47" s="21">
        <v>179.69989287250002</v>
      </c>
      <c r="AA47" s="21">
        <v>199.7169646575</v>
      </c>
      <c r="AB47" s="2">
        <f>((X47*1000)*(N47/100))/'Sq Ft lookup'!$D$1</f>
        <v>0</v>
      </c>
      <c r="AC47" s="26">
        <f>((Y47*1000)*(O47/100))/'Sq Ft lookup'!$D$1</f>
        <v>0</v>
      </c>
      <c r="AD47" s="29">
        <f>(100-J47)/100*X47*1000/'Sq Ft lookup'!$D$1</f>
        <v>2.0427219720208458</v>
      </c>
      <c r="AE47" s="29">
        <f>(100-K47)/100*Y47*1000/'Sq Ft lookup'!$D$1</f>
        <v>2.1488294011069553</v>
      </c>
    </row>
    <row r="48" spans="1:31">
      <c r="A48" t="s">
        <v>3137</v>
      </c>
      <c r="B48" t="s">
        <v>3067</v>
      </c>
      <c r="C48" t="s">
        <v>3046</v>
      </c>
      <c r="D48" t="s">
        <v>3069</v>
      </c>
      <c r="E48" t="s">
        <v>99</v>
      </c>
      <c r="F48" t="str">
        <f t="shared" si="1"/>
        <v>2013+</v>
      </c>
      <c r="G48" t="s">
        <v>3131</v>
      </c>
      <c r="H48" t="s">
        <v>2592</v>
      </c>
      <c r="I48" t="s">
        <v>57</v>
      </c>
      <c r="J48" s="21">
        <v>21.783140098732911</v>
      </c>
      <c r="K48" s="21">
        <v>31.64340342978883</v>
      </c>
      <c r="L48" s="21">
        <v>83.600505439190854</v>
      </c>
      <c r="M48" s="21">
        <v>85.501852616283117</v>
      </c>
      <c r="N48" s="21">
        <v>0</v>
      </c>
      <c r="O48" s="21">
        <v>11.876621518880315</v>
      </c>
      <c r="P48" s="21">
        <v>0</v>
      </c>
      <c r="Q48" s="21">
        <v>19.776327851461144</v>
      </c>
      <c r="R48" s="21">
        <v>558640.8299489381</v>
      </c>
      <c r="S48" s="21">
        <v>494360.35152065969</v>
      </c>
      <c r="T48" t="s">
        <v>3050</v>
      </c>
      <c r="U48" t="s">
        <v>3050</v>
      </c>
      <c r="V48" s="21">
        <v>160.25027952767979</v>
      </c>
      <c r="W48" s="21">
        <v>141.66878413191498</v>
      </c>
      <c r="X48" s="21">
        <v>179.69989287250002</v>
      </c>
      <c r="Y48" s="21">
        <v>174.53323743999999</v>
      </c>
      <c r="Z48" s="21">
        <v>179.69989287250002</v>
      </c>
      <c r="AA48" s="21">
        <v>174.49909038999999</v>
      </c>
      <c r="AB48" s="2">
        <f>((X48*1000)*(N48/100))/'Sq Ft lookup'!$D$1</f>
        <v>0</v>
      </c>
      <c r="AC48" s="26">
        <f>((Y48*1000)*(O48/100))/'Sq Ft lookup'!$D$1</f>
        <v>0.30125351754734209</v>
      </c>
      <c r="AD48" s="29">
        <f>(100-J48)/100*X48*1000/'Sq Ft lookup'!$D$1</f>
        <v>2.0427219720208458</v>
      </c>
      <c r="AE48" s="29">
        <f>(100-K48)/100*Y48*1000/'Sq Ft lookup'!$D$1</f>
        <v>1.7338824118967207</v>
      </c>
    </row>
    <row r="49" spans="1:31">
      <c r="A49" t="s">
        <v>3138</v>
      </c>
      <c r="B49" t="s">
        <v>3071</v>
      </c>
      <c r="C49" t="s">
        <v>3046</v>
      </c>
      <c r="D49" t="s">
        <v>3072</v>
      </c>
      <c r="E49" t="s">
        <v>99</v>
      </c>
      <c r="F49" t="str">
        <f t="shared" si="1"/>
        <v>2013+</v>
      </c>
      <c r="G49" t="s">
        <v>3131</v>
      </c>
      <c r="H49" t="s">
        <v>2592</v>
      </c>
      <c r="I49" t="s">
        <v>57</v>
      </c>
      <c r="J49" s="21">
        <v>21.783140098732911</v>
      </c>
      <c r="K49" s="21">
        <v>30.528992319786518</v>
      </c>
      <c r="L49" s="21">
        <v>83.600505439190854</v>
      </c>
      <c r="M49" s="21">
        <v>85.374818586042466</v>
      </c>
      <c r="N49" s="21">
        <v>0</v>
      </c>
      <c r="O49" s="21">
        <v>11.827702293933383</v>
      </c>
      <c r="P49" s="21">
        <v>0</v>
      </c>
      <c r="Q49" s="21">
        <v>17.061004056739783</v>
      </c>
      <c r="R49" s="21">
        <v>558640.8299489381</v>
      </c>
      <c r="S49" s="21">
        <v>499008.38893470797</v>
      </c>
      <c r="T49" t="s">
        <v>3050</v>
      </c>
      <c r="U49" t="s">
        <v>3050</v>
      </c>
      <c r="V49" s="21">
        <v>160.25027952767979</v>
      </c>
      <c r="W49" s="21">
        <v>142.91009835857213</v>
      </c>
      <c r="X49" s="21">
        <v>179.69989287250002</v>
      </c>
      <c r="Y49" s="21">
        <v>174.59651791999997</v>
      </c>
      <c r="Z49" s="21">
        <v>179.69989287250002</v>
      </c>
      <c r="AA49" s="21">
        <v>174.52499581499995</v>
      </c>
      <c r="AB49" s="2">
        <f>((X49*1000)*(N49/100))/'Sq Ft lookup'!$D$1</f>
        <v>0</v>
      </c>
      <c r="AC49" s="26">
        <f>((Y49*1000)*(O49/100))/'Sq Ft lookup'!$D$1</f>
        <v>0.30012144452900308</v>
      </c>
      <c r="AD49" s="29">
        <f>(100-J49)/100*X49*1000/'Sq Ft lookup'!$D$1</f>
        <v>2.0427219720208458</v>
      </c>
      <c r="AE49" s="29">
        <f>(100-K49)/100*Y49*1000/'Sq Ft lookup'!$D$1</f>
        <v>1.7627886346585935</v>
      </c>
    </row>
    <row r="50" spans="1:31">
      <c r="A50" t="s">
        <v>3139</v>
      </c>
      <c r="B50" t="s">
        <v>3074</v>
      </c>
      <c r="C50" t="s">
        <v>3046</v>
      </c>
      <c r="D50" t="s">
        <v>3075</v>
      </c>
      <c r="E50" t="s">
        <v>99</v>
      </c>
      <c r="F50" t="str">
        <f t="shared" si="1"/>
        <v>2013+</v>
      </c>
      <c r="G50" t="s">
        <v>3131</v>
      </c>
      <c r="H50" t="s">
        <v>2592</v>
      </c>
      <c r="I50" t="s">
        <v>57</v>
      </c>
      <c r="J50" s="21">
        <v>21.783140098732911</v>
      </c>
      <c r="K50" s="21">
        <v>28.92085913056286</v>
      </c>
      <c r="L50" s="21">
        <v>83.600505439190854</v>
      </c>
      <c r="M50" s="21">
        <v>85.129553095491659</v>
      </c>
      <c r="N50" s="21">
        <v>0</v>
      </c>
      <c r="O50" s="21">
        <v>11.723186479383774</v>
      </c>
      <c r="P50" s="21">
        <v>0</v>
      </c>
      <c r="Q50" s="21">
        <v>13.768206825025603</v>
      </c>
      <c r="R50" s="21">
        <v>558640.8299489381</v>
      </c>
      <c r="S50" s="21">
        <v>507388.80146103457</v>
      </c>
      <c r="T50" t="s">
        <v>3050</v>
      </c>
      <c r="U50" t="s">
        <v>3050</v>
      </c>
      <c r="V50" s="21">
        <v>160.25027952767979</v>
      </c>
      <c r="W50" s="21">
        <v>145.30671241664587</v>
      </c>
      <c r="X50" s="21">
        <v>179.69989287250002</v>
      </c>
      <c r="Y50" s="21">
        <v>174.61069179750001</v>
      </c>
      <c r="Z50" s="21">
        <v>179.69989287250002</v>
      </c>
      <c r="AA50" s="21">
        <v>174.53098650000004</v>
      </c>
      <c r="AB50" s="2">
        <f>((X50*1000)*(N50/100))/'Sq Ft lookup'!$D$1</f>
        <v>0</v>
      </c>
      <c r="AC50" s="26">
        <f>((Y50*1000)*(O50/100))/'Sq Ft lookup'!$D$1</f>
        <v>0.29749356197481386</v>
      </c>
      <c r="AD50" s="29">
        <f>(100-J50)/100*X50*1000/'Sq Ft lookup'!$D$1</f>
        <v>2.0427219720208458</v>
      </c>
      <c r="AE50" s="29">
        <f>(100-K50)/100*Y50*1000/'Sq Ft lookup'!$D$1</f>
        <v>1.8037405475503396</v>
      </c>
    </row>
    <row r="51" spans="1:31">
      <c r="A51" t="s">
        <v>3140</v>
      </c>
      <c r="B51" t="s">
        <v>3077</v>
      </c>
      <c r="C51" t="s">
        <v>3046</v>
      </c>
      <c r="D51" t="s">
        <v>3078</v>
      </c>
      <c r="E51" t="s">
        <v>99</v>
      </c>
      <c r="F51" t="str">
        <f t="shared" si="1"/>
        <v>2013+</v>
      </c>
      <c r="G51" t="s">
        <v>3131</v>
      </c>
      <c r="H51" t="s">
        <v>2592</v>
      </c>
      <c r="I51" t="s">
        <v>57</v>
      </c>
      <c r="J51" s="21">
        <v>21.783140098732911</v>
      </c>
      <c r="K51" s="21">
        <v>28.799603481595838</v>
      </c>
      <c r="L51" s="21">
        <v>83.600505439190854</v>
      </c>
      <c r="M51" s="21">
        <v>85.134458506939026</v>
      </c>
      <c r="N51" s="21">
        <v>0</v>
      </c>
      <c r="O51" s="21">
        <v>11.993245276426794</v>
      </c>
      <c r="P51" s="21">
        <v>0</v>
      </c>
      <c r="Q51" s="21">
        <v>13.841244764070209</v>
      </c>
      <c r="R51" s="21">
        <v>558640.8299489381</v>
      </c>
      <c r="S51" s="21">
        <v>506682.33564383438</v>
      </c>
      <c r="T51" t="s">
        <v>3050</v>
      </c>
      <c r="U51" t="s">
        <v>3050</v>
      </c>
      <c r="V51" s="21">
        <v>160.25027952767979</v>
      </c>
      <c r="W51" s="21">
        <v>145.25877914234366</v>
      </c>
      <c r="X51" s="21">
        <v>179.69989287250002</v>
      </c>
      <c r="Y51" s="21">
        <v>174.47251543249999</v>
      </c>
      <c r="Z51" s="21">
        <v>179.69989287250002</v>
      </c>
      <c r="AA51" s="21">
        <v>174.45872929000001</v>
      </c>
      <c r="AB51" s="2">
        <f>((X51*1000)*(N51/100))/'Sq Ft lookup'!$D$1</f>
        <v>0</v>
      </c>
      <c r="AC51" s="26">
        <f>((Y51*1000)*(O51/100))/'Sq Ft lookup'!$D$1</f>
        <v>0.30410587018618934</v>
      </c>
      <c r="AD51" s="29">
        <f>(100-J51)/100*X51*1000/'Sq Ft lookup'!$D$1</f>
        <v>2.0427219720208458</v>
      </c>
      <c r="AE51" s="29">
        <f>(100-K51)/100*Y51*1000/'Sq Ft lookup'!$D$1</f>
        <v>1.8053877863558581</v>
      </c>
    </row>
    <row r="52" spans="1:31">
      <c r="A52" t="s">
        <v>3141</v>
      </c>
      <c r="B52" t="s">
        <v>3080</v>
      </c>
      <c r="C52" t="s">
        <v>3046</v>
      </c>
      <c r="D52" t="s">
        <v>3081</v>
      </c>
      <c r="E52" t="s">
        <v>99</v>
      </c>
      <c r="F52" t="str">
        <f t="shared" si="1"/>
        <v>2013+</v>
      </c>
      <c r="G52" t="s">
        <v>3131</v>
      </c>
      <c r="H52" t="s">
        <v>2592</v>
      </c>
      <c r="I52" t="s">
        <v>57</v>
      </c>
      <c r="J52" s="21">
        <v>21.783140098732911</v>
      </c>
      <c r="K52" s="21">
        <v>25.60839964040602</v>
      </c>
      <c r="L52" s="21">
        <v>83.600505439190854</v>
      </c>
      <c r="M52" s="21">
        <v>84.152423514019574</v>
      </c>
      <c r="N52" s="21">
        <v>0</v>
      </c>
      <c r="O52" s="21">
        <v>5.8182744859959454</v>
      </c>
      <c r="P52" s="21">
        <v>0</v>
      </c>
      <c r="Q52" s="21">
        <v>8.1492620835068923</v>
      </c>
      <c r="R52" s="21">
        <v>558640.8299489381</v>
      </c>
      <c r="S52" s="21">
        <v>540512.50639345997</v>
      </c>
      <c r="T52" t="s">
        <v>3050</v>
      </c>
      <c r="U52" t="s">
        <v>3050</v>
      </c>
      <c r="V52" s="21">
        <v>160.25027952767979</v>
      </c>
      <c r="W52" s="21">
        <v>154.85474335347914</v>
      </c>
      <c r="X52" s="21">
        <v>179.69989287250002</v>
      </c>
      <c r="Y52" s="21">
        <v>170.17461119249998</v>
      </c>
      <c r="Z52" s="21">
        <v>179.69989287250002</v>
      </c>
      <c r="AA52" s="21">
        <v>170.06847260250001</v>
      </c>
      <c r="AB52" s="2">
        <f>((X52*1000)*(N52/100))/'Sq Ft lookup'!$D$1</f>
        <v>0</v>
      </c>
      <c r="AC52" s="26">
        <f>((Y52*1000)*(O52/100))/'Sq Ft lookup'!$D$1</f>
        <v>0.1438964362378797</v>
      </c>
      <c r="AD52" s="29">
        <f>(100-J52)/100*X52*1000/'Sq Ft lookup'!$D$1</f>
        <v>2.0427219720208458</v>
      </c>
      <c r="AE52" s="29">
        <f>(100-K52)/100*Y52*1000/'Sq Ft lookup'!$D$1</f>
        <v>1.8398386331795353</v>
      </c>
    </row>
    <row r="53" spans="1:31">
      <c r="A53" t="s">
        <v>3142</v>
      </c>
      <c r="B53" t="s">
        <v>3083</v>
      </c>
      <c r="C53" t="s">
        <v>3046</v>
      </c>
      <c r="D53" t="s">
        <v>3084</v>
      </c>
      <c r="E53" t="s">
        <v>99</v>
      </c>
      <c r="F53" t="str">
        <f t="shared" si="1"/>
        <v>2013+</v>
      </c>
      <c r="G53" t="s">
        <v>3131</v>
      </c>
      <c r="H53" t="s">
        <v>2592</v>
      </c>
      <c r="I53" t="s">
        <v>57</v>
      </c>
      <c r="J53" s="21">
        <v>21.783140098732911</v>
      </c>
      <c r="K53" s="21">
        <v>24.388154089911186</v>
      </c>
      <c r="L53" s="21">
        <v>83.600505439190854</v>
      </c>
      <c r="M53" s="21">
        <v>84.110254342789148</v>
      </c>
      <c r="N53" s="21">
        <v>0</v>
      </c>
      <c r="O53" s="21">
        <v>0</v>
      </c>
      <c r="P53" s="21">
        <v>0</v>
      </c>
      <c r="Q53" s="21">
        <v>0.39099445370278818</v>
      </c>
      <c r="R53" s="21">
        <v>558640.8299489381</v>
      </c>
      <c r="S53" s="21">
        <v>541504.51848826546</v>
      </c>
      <c r="T53" t="s">
        <v>3050</v>
      </c>
      <c r="U53" t="s">
        <v>3050</v>
      </c>
      <c r="V53" s="21">
        <v>160.25027952767979</v>
      </c>
      <c r="W53" s="21">
        <v>155.26710836544174</v>
      </c>
      <c r="X53" s="21">
        <v>179.69989287250002</v>
      </c>
      <c r="Y53" s="21">
        <v>174.6014275375</v>
      </c>
      <c r="Z53" s="21">
        <v>179.69989287250002</v>
      </c>
      <c r="AA53" s="21">
        <v>174.6014275375</v>
      </c>
      <c r="AB53" s="2">
        <f>((X53*1000)*(N53/100))/'Sq Ft lookup'!$D$1</f>
        <v>0</v>
      </c>
      <c r="AC53" s="26">
        <f>((Y53*1000)*(O53/100))/'Sq Ft lookup'!$D$1</f>
        <v>0</v>
      </c>
      <c r="AD53" s="29">
        <f>(100-J53)/100*X53*1000/'Sq Ft lookup'!$D$1</f>
        <v>2.0427219720208458</v>
      </c>
      <c r="AE53" s="29">
        <f>(100-K53)/100*Y53*1000/'Sq Ft lookup'!$D$1</f>
        <v>1.9186629802707518</v>
      </c>
    </row>
    <row r="54" spans="1:31">
      <c r="A54" t="s">
        <v>3143</v>
      </c>
      <c r="B54" t="s">
        <v>3086</v>
      </c>
      <c r="C54" t="s">
        <v>3046</v>
      </c>
      <c r="D54" t="s">
        <v>3087</v>
      </c>
      <c r="E54" t="s">
        <v>99</v>
      </c>
      <c r="F54" t="str">
        <f t="shared" si="1"/>
        <v>2013+</v>
      </c>
      <c r="G54" t="s">
        <v>3131</v>
      </c>
      <c r="H54" t="s">
        <v>2592</v>
      </c>
      <c r="I54" t="s">
        <v>57</v>
      </c>
      <c r="J54" s="21">
        <v>21.783140098732911</v>
      </c>
      <c r="K54" s="21">
        <v>21.543911826173911</v>
      </c>
      <c r="L54" s="21">
        <v>83.600505439190854</v>
      </c>
      <c r="M54" s="21">
        <v>83.740356066029122</v>
      </c>
      <c r="N54" s="21">
        <v>0</v>
      </c>
      <c r="O54" s="21">
        <v>0</v>
      </c>
      <c r="P54" s="21">
        <v>0</v>
      </c>
      <c r="Q54" s="21">
        <v>0</v>
      </c>
      <c r="R54" s="21">
        <v>558640.8299489381</v>
      </c>
      <c r="S54" s="21">
        <v>554627.21787138132</v>
      </c>
      <c r="T54" t="s">
        <v>3050</v>
      </c>
      <c r="U54" t="s">
        <v>3050</v>
      </c>
      <c r="V54" s="21">
        <v>160.25027952767979</v>
      </c>
      <c r="W54" s="21">
        <v>158.8915652524735</v>
      </c>
      <c r="X54" s="21">
        <v>179.69989287250002</v>
      </c>
      <c r="Y54" s="21">
        <v>182.59790519999996</v>
      </c>
      <c r="Z54" s="21">
        <v>179.69989287250002</v>
      </c>
      <c r="AA54" s="21">
        <v>182.59790519999996</v>
      </c>
      <c r="AB54" s="2">
        <f>((X54*1000)*(N54/100))/'Sq Ft lookup'!$D$1</f>
        <v>0</v>
      </c>
      <c r="AC54" s="26">
        <f>((Y54*1000)*(O54/100))/'Sq Ft lookup'!$D$1</f>
        <v>0</v>
      </c>
      <c r="AD54" s="29">
        <f>(100-J54)/100*X54*1000/'Sq Ft lookup'!$D$1</f>
        <v>2.0427219720208458</v>
      </c>
      <c r="AE54" s="29">
        <f>(100-K54)/100*Y54*1000/'Sq Ft lookup'!$D$1</f>
        <v>2.0820133343110006</v>
      </c>
    </row>
    <row r="55" spans="1:31">
      <c r="A55" t="s">
        <v>3144</v>
      </c>
      <c r="B55" t="s">
        <v>3089</v>
      </c>
      <c r="C55" t="s">
        <v>3046</v>
      </c>
      <c r="D55" t="s">
        <v>3090</v>
      </c>
      <c r="E55" t="s">
        <v>99</v>
      </c>
      <c r="F55" t="str">
        <f t="shared" si="1"/>
        <v>2013+</v>
      </c>
      <c r="G55" t="s">
        <v>3131</v>
      </c>
      <c r="H55" t="s">
        <v>2592</v>
      </c>
      <c r="I55" t="s">
        <v>57</v>
      </c>
      <c r="J55" s="21">
        <v>21.783140098732911</v>
      </c>
      <c r="K55" s="21">
        <v>22.540199702119711</v>
      </c>
      <c r="L55" s="21">
        <v>83.600505439190854</v>
      </c>
      <c r="M55" s="21">
        <v>83.711819542796675</v>
      </c>
      <c r="N55" s="21">
        <v>0</v>
      </c>
      <c r="O55" s="21">
        <v>0</v>
      </c>
      <c r="P55" s="21">
        <v>0</v>
      </c>
      <c r="Q55" s="21">
        <v>0</v>
      </c>
      <c r="R55" s="21">
        <v>558640.8299489381</v>
      </c>
      <c r="S55" s="21">
        <v>555365.11007332185</v>
      </c>
      <c r="T55" t="s">
        <v>3050</v>
      </c>
      <c r="U55" t="s">
        <v>3050</v>
      </c>
      <c r="V55" s="21">
        <v>160.25027952767979</v>
      </c>
      <c r="W55" s="21">
        <v>159.16175114599784</v>
      </c>
      <c r="X55" s="21">
        <v>179.69989287250002</v>
      </c>
      <c r="Y55" s="21">
        <v>178.55087274750002</v>
      </c>
      <c r="Z55" s="21">
        <v>179.69989287250002</v>
      </c>
      <c r="AA55" s="21">
        <v>178.55087274750002</v>
      </c>
      <c r="AB55" s="2">
        <f>((X55*1000)*(N55/100))/'Sq Ft lookup'!$D$1</f>
        <v>0</v>
      </c>
      <c r="AC55" s="26">
        <f>((Y55*1000)*(O55/100))/'Sq Ft lookup'!$D$1</f>
        <v>0</v>
      </c>
      <c r="AD55" s="29">
        <f>(100-J55)/100*X55*1000/'Sq Ft lookup'!$D$1</f>
        <v>2.0427219720208458</v>
      </c>
      <c r="AE55" s="29">
        <f>(100-K55)/100*Y55*1000/'Sq Ft lookup'!$D$1</f>
        <v>2.0100155426743385</v>
      </c>
    </row>
    <row r="56" spans="1:31">
      <c r="A56" t="s">
        <v>3145</v>
      </c>
      <c r="B56" t="s">
        <v>3092</v>
      </c>
      <c r="C56" t="s">
        <v>3046</v>
      </c>
      <c r="D56" t="s">
        <v>3093</v>
      </c>
      <c r="E56" t="s">
        <v>99</v>
      </c>
      <c r="F56" t="str">
        <f t="shared" si="1"/>
        <v>2013+</v>
      </c>
      <c r="G56" t="s">
        <v>3131</v>
      </c>
      <c r="H56" t="s">
        <v>2592</v>
      </c>
      <c r="I56" t="s">
        <v>57</v>
      </c>
      <c r="J56" s="21">
        <v>21.783140098732911</v>
      </c>
      <c r="K56" s="21">
        <v>23.03273930827282</v>
      </c>
      <c r="L56" s="21">
        <v>83.600505439190854</v>
      </c>
      <c r="M56" s="21">
        <v>83.726870788704531</v>
      </c>
      <c r="N56" s="21">
        <v>0</v>
      </c>
      <c r="O56" s="21">
        <v>-1.3617691425022631E-5</v>
      </c>
      <c r="P56" s="21">
        <v>0</v>
      </c>
      <c r="Q56" s="21">
        <v>3.0572956737289303</v>
      </c>
      <c r="R56" s="21">
        <v>558640.8299489381</v>
      </c>
      <c r="S56" s="21">
        <v>554072.21957741817</v>
      </c>
      <c r="T56" t="s">
        <v>3050</v>
      </c>
      <c r="U56" t="s">
        <v>3050</v>
      </c>
      <c r="V56" s="21">
        <v>160.25027952767979</v>
      </c>
      <c r="W56" s="21">
        <v>159.01303582932331</v>
      </c>
      <c r="X56" s="21">
        <v>179.69989287250002</v>
      </c>
      <c r="Y56" s="21">
        <v>172.19324193000003</v>
      </c>
      <c r="Z56" s="21">
        <v>179.69989287250002</v>
      </c>
      <c r="AA56" s="21">
        <v>172.19324193000003</v>
      </c>
      <c r="AB56" s="2">
        <f>((X56*1000)*(N56/100))/'Sq Ft lookup'!$D$1</f>
        <v>0</v>
      </c>
      <c r="AC56" s="26">
        <f>((Y56*1000)*(O56/100))/'Sq Ft lookup'!$D$1</f>
        <v>-3.4078514621512158E-7</v>
      </c>
      <c r="AD56" s="29">
        <f>(100-J56)/100*X56*1000/'Sq Ft lookup'!$D$1</f>
        <v>2.0427219720208458</v>
      </c>
      <c r="AE56" s="29">
        <f>(100-K56)/100*Y56*1000/'Sq Ft lookup'!$D$1</f>
        <v>1.9261193670764964</v>
      </c>
    </row>
    <row r="57" spans="1:31">
      <c r="A57" t="s">
        <v>3146</v>
      </c>
      <c r="B57" t="s">
        <v>3095</v>
      </c>
      <c r="C57" t="s">
        <v>3046</v>
      </c>
      <c r="D57" t="s">
        <v>3096</v>
      </c>
      <c r="E57" t="s">
        <v>99</v>
      </c>
      <c r="F57" t="str">
        <f t="shared" si="1"/>
        <v>2013+</v>
      </c>
      <c r="G57" t="s">
        <v>3131</v>
      </c>
      <c r="H57" t="s">
        <v>2592</v>
      </c>
      <c r="I57" t="s">
        <v>57</v>
      </c>
      <c r="J57" s="21">
        <v>21.783140098732911</v>
      </c>
      <c r="K57" s="21">
        <v>24.388461053475595</v>
      </c>
      <c r="L57" s="21">
        <v>83.600505439190854</v>
      </c>
      <c r="M57" s="21">
        <v>84.090169294547408</v>
      </c>
      <c r="N57" s="21">
        <v>0</v>
      </c>
      <c r="O57" s="21">
        <v>0</v>
      </c>
      <c r="P57" s="21">
        <v>0</v>
      </c>
      <c r="Q57" s="21">
        <v>0</v>
      </c>
      <c r="R57" s="21">
        <v>558640.8299489381</v>
      </c>
      <c r="S57" s="21">
        <v>542323.08281412593</v>
      </c>
      <c r="T57" t="s">
        <v>3050</v>
      </c>
      <c r="U57" t="s">
        <v>3050</v>
      </c>
      <c r="V57" s="21">
        <v>160.25027952767979</v>
      </c>
      <c r="W57" s="21">
        <v>155.46336960409027</v>
      </c>
      <c r="X57" s="21">
        <v>179.69989287250002</v>
      </c>
      <c r="Y57" s="21">
        <v>174.60139480249998</v>
      </c>
      <c r="Z57" s="21">
        <v>179.69989287250002</v>
      </c>
      <c r="AA57" s="21">
        <v>174.60139480249998</v>
      </c>
      <c r="AB57" s="2">
        <f>((X57*1000)*(N57/100))/'Sq Ft lookup'!$D$1</f>
        <v>0</v>
      </c>
      <c r="AC57" s="26">
        <f>((Y57*1000)*(O57/100))/'Sq Ft lookup'!$D$1</f>
        <v>0</v>
      </c>
      <c r="AD57" s="29">
        <f>(100-J57)/100*X57*1000/'Sq Ft lookup'!$D$1</f>
        <v>2.0427219720208458</v>
      </c>
      <c r="AE57" s="29">
        <f>(100-K57)/100*Y57*1000/'Sq Ft lookup'!$D$1</f>
        <v>1.918654831302568</v>
      </c>
    </row>
    <row r="58" spans="1:31">
      <c r="A58" t="s">
        <v>3147</v>
      </c>
      <c r="B58" t="s">
        <v>3098</v>
      </c>
      <c r="C58" t="s">
        <v>3046</v>
      </c>
      <c r="D58" t="s">
        <v>3099</v>
      </c>
      <c r="E58" t="s">
        <v>99</v>
      </c>
      <c r="F58" t="str">
        <f t="shared" si="1"/>
        <v>2013+</v>
      </c>
      <c r="G58" t="s">
        <v>3131</v>
      </c>
      <c r="H58" t="s">
        <v>2592</v>
      </c>
      <c r="I58" t="s">
        <v>57</v>
      </c>
      <c r="J58" s="21">
        <v>21.783140098732911</v>
      </c>
      <c r="K58" s="21">
        <v>22.898560314282079</v>
      </c>
      <c r="L58" s="21">
        <v>83.600505439190854</v>
      </c>
      <c r="M58" s="21">
        <v>83.65030162939378</v>
      </c>
      <c r="N58" s="21">
        <v>0</v>
      </c>
      <c r="O58" s="21">
        <v>2.323861631578052</v>
      </c>
      <c r="P58" s="21">
        <v>0</v>
      </c>
      <c r="Q58" s="21">
        <v>4.0436553041678964</v>
      </c>
      <c r="R58" s="21">
        <v>558640.8299489381</v>
      </c>
      <c r="S58" s="21">
        <v>557192.76725647179</v>
      </c>
      <c r="T58" t="s">
        <v>3050</v>
      </c>
      <c r="U58" t="s">
        <v>3050</v>
      </c>
      <c r="V58" s="21">
        <v>160.25027952767979</v>
      </c>
      <c r="W58" s="21">
        <v>159.76123209291919</v>
      </c>
      <c r="X58" s="21">
        <v>179.69989287250002</v>
      </c>
      <c r="Y58" s="21">
        <v>173.7228944</v>
      </c>
      <c r="Z58" s="21">
        <v>179.69989287250002</v>
      </c>
      <c r="AA58" s="21">
        <v>173.7228944</v>
      </c>
      <c r="AB58" s="2">
        <f>((X58*1000)*(N58/100))/'Sq Ft lookup'!$D$1</f>
        <v>0</v>
      </c>
      <c r="AC58" s="26">
        <f>((Y58*1000)*(O58/100))/'Sq Ft lookup'!$D$1</f>
        <v>5.8671661554302645E-2</v>
      </c>
      <c r="AD58" s="29">
        <f>(100-J58)/100*X58*1000/'Sq Ft lookup'!$D$1</f>
        <v>2.0427219720208458</v>
      </c>
      <c r="AE58" s="29">
        <f>(100-K58)/100*Y58*1000/'Sq Ft lookup'!$D$1</f>
        <v>1.9466174375959109</v>
      </c>
    </row>
    <row r="59" spans="1:31">
      <c r="A59" t="s">
        <v>3148</v>
      </c>
      <c r="B59" t="s">
        <v>3101</v>
      </c>
      <c r="C59" t="s">
        <v>3046</v>
      </c>
      <c r="D59" t="s">
        <v>3102</v>
      </c>
      <c r="E59" t="s">
        <v>99</v>
      </c>
      <c r="F59" t="str">
        <f t="shared" si="1"/>
        <v>2013+</v>
      </c>
      <c r="G59" t="s">
        <v>3131</v>
      </c>
      <c r="H59" t="s">
        <v>2592</v>
      </c>
      <c r="I59" t="s">
        <v>57</v>
      </c>
      <c r="J59" s="21">
        <v>21.783140098732911</v>
      </c>
      <c r="K59" s="21">
        <v>23.11721761657568</v>
      </c>
      <c r="L59" s="21">
        <v>83.600505439190854</v>
      </c>
      <c r="M59" s="21">
        <v>83.781300047913703</v>
      </c>
      <c r="N59" s="21">
        <v>0</v>
      </c>
      <c r="O59" s="21">
        <v>4.7529158394914528E-3</v>
      </c>
      <c r="P59" s="21">
        <v>0</v>
      </c>
      <c r="Q59" s="21">
        <v>2.7625088371664894</v>
      </c>
      <c r="R59" s="21">
        <v>558640.8299489381</v>
      </c>
      <c r="S59" s="21">
        <v>552461.08220921212</v>
      </c>
      <c r="T59" t="s">
        <v>3050</v>
      </c>
      <c r="U59" t="s">
        <v>3050</v>
      </c>
      <c r="V59" s="21">
        <v>160.25027952767979</v>
      </c>
      <c r="W59" s="21">
        <v>158.48117980873846</v>
      </c>
      <c r="X59" s="21">
        <v>179.69989287250002</v>
      </c>
      <c r="Y59" s="21">
        <v>172.13101824500001</v>
      </c>
      <c r="Z59" s="21">
        <v>179.69989287250002</v>
      </c>
      <c r="AA59" s="21">
        <v>172.13101824500001</v>
      </c>
      <c r="AB59" s="2">
        <f>((X59*1000)*(N59/100))/'Sq Ft lookup'!$D$1</f>
        <v>0</v>
      </c>
      <c r="AC59" s="26">
        <f>((Y59*1000)*(O59/100))/'Sq Ft lookup'!$D$1</f>
        <v>1.1889958189228762E-4</v>
      </c>
      <c r="AD59" s="29">
        <f>(100-J59)/100*X59*1000/'Sq Ft lookup'!$D$1</f>
        <v>2.0427219720208458</v>
      </c>
      <c r="AE59" s="29">
        <f>(100-K59)/100*Y59*1000/'Sq Ft lookup'!$D$1</f>
        <v>1.9233100245854517</v>
      </c>
    </row>
    <row r="60" spans="1:31">
      <c r="A60" t="s">
        <v>3149</v>
      </c>
      <c r="B60" t="s">
        <v>3104</v>
      </c>
      <c r="C60" t="s">
        <v>3046</v>
      </c>
      <c r="D60" t="s">
        <v>3105</v>
      </c>
      <c r="E60" t="s">
        <v>99</v>
      </c>
      <c r="F60" t="str">
        <f t="shared" si="1"/>
        <v>2013+</v>
      </c>
      <c r="G60" t="s">
        <v>3131</v>
      </c>
      <c r="H60" t="s">
        <v>2592</v>
      </c>
      <c r="I60" t="s">
        <v>57</v>
      </c>
      <c r="J60" s="21">
        <v>21.783140098732911</v>
      </c>
      <c r="K60" s="21">
        <v>21.783027887509952</v>
      </c>
      <c r="L60" s="21">
        <v>83.600505439190854</v>
      </c>
      <c r="M60" s="21">
        <v>83.604274674491464</v>
      </c>
      <c r="N60" s="21">
        <v>0</v>
      </c>
      <c r="O60" s="21">
        <v>0</v>
      </c>
      <c r="P60" s="21">
        <v>0</v>
      </c>
      <c r="Q60" s="21">
        <v>-4.3985029134153878E-9</v>
      </c>
      <c r="R60" s="21">
        <v>558640.8299489381</v>
      </c>
      <c r="S60" s="21">
        <v>558342.52242573141</v>
      </c>
      <c r="T60" t="s">
        <v>3050</v>
      </c>
      <c r="U60" t="s">
        <v>3050</v>
      </c>
      <c r="V60" s="21">
        <v>160.25027952767979</v>
      </c>
      <c r="W60" s="21">
        <v>160.21344878332926</v>
      </c>
      <c r="X60" s="21">
        <v>179.69989287250002</v>
      </c>
      <c r="Y60" s="21">
        <v>179.70033123500002</v>
      </c>
      <c r="Z60" s="21">
        <v>179.69989287250002</v>
      </c>
      <c r="AA60" s="21">
        <v>179.70033123500002</v>
      </c>
      <c r="AB60" s="2">
        <f>((X60*1000)*(N60/100))/'Sq Ft lookup'!$D$1</f>
        <v>0</v>
      </c>
      <c r="AC60" s="26">
        <f>((Y60*1000)*(O60/100))/'Sq Ft lookup'!$D$1</f>
        <v>0</v>
      </c>
      <c r="AD60" s="29">
        <f>(100-J60)/100*X60*1000/'Sq Ft lookup'!$D$1</f>
        <v>2.0427219720208458</v>
      </c>
      <c r="AE60" s="29">
        <f>(100-K60)/100*Y60*1000/'Sq Ft lookup'!$D$1</f>
        <v>2.0427298855966201</v>
      </c>
    </row>
    <row r="61" spans="1:31">
      <c r="A61" t="s">
        <v>3150</v>
      </c>
      <c r="B61" t="s">
        <v>3107</v>
      </c>
      <c r="C61" t="s">
        <v>3046</v>
      </c>
      <c r="D61" t="s">
        <v>3108</v>
      </c>
      <c r="E61" t="s">
        <v>99</v>
      </c>
      <c r="F61" t="str">
        <f t="shared" si="1"/>
        <v>2013+</v>
      </c>
      <c r="G61" t="s">
        <v>3131</v>
      </c>
      <c r="H61" t="s">
        <v>2592</v>
      </c>
      <c r="I61" t="s">
        <v>57</v>
      </c>
      <c r="J61" s="21">
        <v>21.783140098732911</v>
      </c>
      <c r="K61" s="21">
        <v>25.92726432634208</v>
      </c>
      <c r="L61" s="21">
        <v>83.600505439190854</v>
      </c>
      <c r="M61" s="21">
        <v>84.842531805453518</v>
      </c>
      <c r="N61" s="21">
        <v>0</v>
      </c>
      <c r="O61" s="21">
        <v>0</v>
      </c>
      <c r="P61" s="21">
        <v>0</v>
      </c>
      <c r="Q61" s="21">
        <v>0</v>
      </c>
      <c r="R61" s="21">
        <v>558640.8299489381</v>
      </c>
      <c r="S61" s="21">
        <v>515716.05426695372</v>
      </c>
      <c r="T61" t="s">
        <v>3050</v>
      </c>
      <c r="U61" t="s">
        <v>3050</v>
      </c>
      <c r="V61" s="21">
        <v>160.25027952767979</v>
      </c>
      <c r="W61" s="21">
        <v>148.11134366390158</v>
      </c>
      <c r="X61" s="21">
        <v>179.69989287250002</v>
      </c>
      <c r="Y61" s="21">
        <v>171.41673099499999</v>
      </c>
      <c r="Z61" s="21">
        <v>179.69989287250002</v>
      </c>
      <c r="AA61" s="21">
        <v>171.41673099499999</v>
      </c>
      <c r="AB61" s="2">
        <f>((X61*1000)*(N61/100))/'Sq Ft lookup'!$D$1</f>
        <v>0</v>
      </c>
      <c r="AC61" s="26">
        <f>((Y61*1000)*(O61/100))/'Sq Ft lookup'!$D$1</f>
        <v>0</v>
      </c>
      <c r="AD61" s="29">
        <f>(100-J61)/100*X61*1000/'Sq Ft lookup'!$D$1</f>
        <v>2.0427219720208458</v>
      </c>
      <c r="AE61" s="29">
        <f>(100-K61)/100*Y61*1000/'Sq Ft lookup'!$D$1</f>
        <v>1.8453241200202242</v>
      </c>
    </row>
    <row r="62" spans="1:31">
      <c r="A62" t="s">
        <v>3151</v>
      </c>
      <c r="B62" t="s">
        <v>3045</v>
      </c>
      <c r="C62" t="s">
        <v>3068</v>
      </c>
      <c r="D62" t="s">
        <v>3047</v>
      </c>
      <c r="E62" t="s">
        <v>99</v>
      </c>
      <c r="F62" t="str">
        <f t="shared" si="1"/>
        <v>2013</v>
      </c>
      <c r="G62" t="s">
        <v>3048</v>
      </c>
      <c r="H62" t="s">
        <v>2592</v>
      </c>
      <c r="I62" t="s">
        <v>57</v>
      </c>
      <c r="J62" s="21">
        <v>51.517419293307341</v>
      </c>
      <c r="K62" s="21">
        <v>51.603278897940164</v>
      </c>
      <c r="L62" s="21">
        <v>88.436186074602887</v>
      </c>
      <c r="M62" s="21">
        <v>88.240517842501959</v>
      </c>
      <c r="N62" s="21">
        <v>0</v>
      </c>
      <c r="O62" s="21">
        <v>0</v>
      </c>
      <c r="P62" s="21">
        <v>0</v>
      </c>
      <c r="Q62" s="21">
        <v>0</v>
      </c>
      <c r="R62" s="21">
        <v>623603.87452524388</v>
      </c>
      <c r="S62" s="21">
        <v>627321.20266769675</v>
      </c>
      <c r="T62" t="s">
        <v>3050</v>
      </c>
      <c r="U62" t="s">
        <v>3050</v>
      </c>
      <c r="V62" s="21">
        <v>112.84954943575289</v>
      </c>
      <c r="W62" s="21">
        <v>114.75172483401808</v>
      </c>
      <c r="X62" s="21">
        <v>304.87523425500001</v>
      </c>
      <c r="Y62" s="21">
        <v>244.26675850000001</v>
      </c>
      <c r="Z62" s="21">
        <v>261.47382020500004</v>
      </c>
      <c r="AA62" s="21">
        <v>230.84774350000004</v>
      </c>
      <c r="AB62" s="2">
        <f>((X62*1000)*(N62/100))/'Sq Ft lookup'!$D$1</f>
        <v>0</v>
      </c>
      <c r="AC62" s="26">
        <f>((Y62*1000)*(O62/100))/'Sq Ft lookup'!$D$1</f>
        <v>0</v>
      </c>
      <c r="AD62" s="29">
        <f>(100-J62)/100*X62*1000/'Sq Ft lookup'!$D$1</f>
        <v>2.1481714553888893</v>
      </c>
      <c r="AE62" s="29">
        <f>(100-K62)/100*Y62*1000/'Sq Ft lookup'!$D$1</f>
        <v>1.718072053486325</v>
      </c>
    </row>
    <row r="63" spans="1:31">
      <c r="A63" t="s">
        <v>3152</v>
      </c>
      <c r="B63" t="s">
        <v>3052</v>
      </c>
      <c r="C63" t="s">
        <v>3068</v>
      </c>
      <c r="D63" t="s">
        <v>3053</v>
      </c>
      <c r="E63" t="s">
        <v>99</v>
      </c>
      <c r="F63" t="str">
        <f t="shared" si="1"/>
        <v>2013</v>
      </c>
      <c r="G63" t="s">
        <v>3048</v>
      </c>
      <c r="H63" t="s">
        <v>2592</v>
      </c>
      <c r="I63" t="s">
        <v>57</v>
      </c>
      <c r="J63" s="21">
        <v>51.517419293307341</v>
      </c>
      <c r="K63" s="21">
        <v>51.588437844477795</v>
      </c>
      <c r="L63" s="21">
        <v>88.436186074602887</v>
      </c>
      <c r="M63" s="21">
        <v>88.332166997756701</v>
      </c>
      <c r="N63" s="21">
        <v>0</v>
      </c>
      <c r="O63" s="21">
        <v>0</v>
      </c>
      <c r="P63" s="21">
        <v>0</v>
      </c>
      <c r="Q63" s="21">
        <v>0</v>
      </c>
      <c r="R63" s="21">
        <v>623603.87452524388</v>
      </c>
      <c r="S63" s="21">
        <v>625871.80624481698</v>
      </c>
      <c r="T63" t="s">
        <v>3050</v>
      </c>
      <c r="U63" t="s">
        <v>3050</v>
      </c>
      <c r="V63" s="21">
        <v>112.84954943575289</v>
      </c>
      <c r="W63" s="21">
        <v>113.85739135026363</v>
      </c>
      <c r="X63" s="21">
        <v>304.87523425500001</v>
      </c>
      <c r="Y63" s="21">
        <v>261.37140124999996</v>
      </c>
      <c r="Z63" s="21">
        <v>261.47382020500004</v>
      </c>
      <c r="AA63" s="21">
        <v>240.54901600000002</v>
      </c>
      <c r="AB63" s="2">
        <f>((X63*1000)*(N63/100))/'Sq Ft lookup'!$D$1</f>
        <v>0</v>
      </c>
      <c r="AC63" s="26">
        <f>((Y63*1000)*(O63/100))/'Sq Ft lookup'!$D$1</f>
        <v>0</v>
      </c>
      <c r="AD63" s="29">
        <f>(100-J63)/100*X63*1000/'Sq Ft lookup'!$D$1</f>
        <v>2.1481714553888893</v>
      </c>
      <c r="AE63" s="29">
        <f>(100-K63)/100*Y63*1000/'Sq Ft lookup'!$D$1</f>
        <v>1.8389428318350056</v>
      </c>
    </row>
    <row r="64" spans="1:31">
      <c r="A64" t="s">
        <v>3153</v>
      </c>
      <c r="B64" t="s">
        <v>3055</v>
      </c>
      <c r="C64" t="s">
        <v>3068</v>
      </c>
      <c r="D64" t="s">
        <v>3056</v>
      </c>
      <c r="E64" t="s">
        <v>99</v>
      </c>
      <c r="F64" t="str">
        <f t="shared" si="1"/>
        <v>2013</v>
      </c>
      <c r="G64" t="s">
        <v>3048</v>
      </c>
      <c r="H64" t="s">
        <v>2592</v>
      </c>
      <c r="I64" t="s">
        <v>57</v>
      </c>
      <c r="J64" s="21">
        <v>51.517419293307341</v>
      </c>
      <c r="K64" s="21">
        <v>51.537596435821762</v>
      </c>
      <c r="L64" s="21">
        <v>88.436186074602887</v>
      </c>
      <c r="M64" s="21">
        <v>88.403027850076299</v>
      </c>
      <c r="N64" s="21">
        <v>0</v>
      </c>
      <c r="O64" s="21">
        <v>0</v>
      </c>
      <c r="P64" s="21">
        <v>0</v>
      </c>
      <c r="Q64" s="21">
        <v>0</v>
      </c>
      <c r="R64" s="21">
        <v>623603.87452524388</v>
      </c>
      <c r="S64" s="21">
        <v>624584.28127184091</v>
      </c>
      <c r="T64" t="s">
        <v>3050</v>
      </c>
      <c r="U64" t="s">
        <v>3050</v>
      </c>
      <c r="V64" s="21">
        <v>112.84954943575289</v>
      </c>
      <c r="W64" s="21">
        <v>113.16591489594568</v>
      </c>
      <c r="X64" s="21">
        <v>304.87523425500001</v>
      </c>
      <c r="Y64" s="21">
        <v>288.20428375</v>
      </c>
      <c r="Z64" s="21">
        <v>261.47382020500004</v>
      </c>
      <c r="AA64" s="21">
        <v>243.41664962499999</v>
      </c>
      <c r="AB64" s="2">
        <f>((X64*1000)*(N64/100))/'Sq Ft lookup'!$D$1</f>
        <v>0</v>
      </c>
      <c r="AC64" s="26">
        <f>((Y64*1000)*(O64/100))/'Sq Ft lookup'!$D$1</f>
        <v>0</v>
      </c>
      <c r="AD64" s="29">
        <f>(100-J64)/100*X64*1000/'Sq Ft lookup'!$D$1</f>
        <v>2.1481714553888893</v>
      </c>
      <c r="AE64" s="29">
        <f>(100-K64)/100*Y64*1000/'Sq Ft lookup'!$D$1</f>
        <v>2.0298616887596554</v>
      </c>
    </row>
    <row r="65" spans="1:31">
      <c r="A65" t="s">
        <v>3154</v>
      </c>
      <c r="B65" t="s">
        <v>3058</v>
      </c>
      <c r="C65" t="s">
        <v>3068</v>
      </c>
      <c r="D65" t="s">
        <v>3059</v>
      </c>
      <c r="E65" t="s">
        <v>99</v>
      </c>
      <c r="F65" t="str">
        <f t="shared" si="1"/>
        <v>2013</v>
      </c>
      <c r="G65" t="s">
        <v>3048</v>
      </c>
      <c r="H65" t="s">
        <v>2592</v>
      </c>
      <c r="I65" t="s">
        <v>57</v>
      </c>
      <c r="J65" s="21">
        <v>51.517419293307341</v>
      </c>
      <c r="K65" s="21">
        <v>61.853223629330103</v>
      </c>
      <c r="L65" s="21">
        <v>88.436186074602887</v>
      </c>
      <c r="M65" s="21">
        <v>89.850146792197933</v>
      </c>
      <c r="N65" s="21">
        <v>0</v>
      </c>
      <c r="O65" s="21">
        <v>28.709160357843011</v>
      </c>
      <c r="P65" s="21">
        <v>0</v>
      </c>
      <c r="Q65" s="21">
        <v>30.692374667707799</v>
      </c>
      <c r="R65" s="21">
        <v>623603.87452524388</v>
      </c>
      <c r="S65" s="21">
        <v>546503.08130689163</v>
      </c>
      <c r="T65" t="s">
        <v>3050</v>
      </c>
      <c r="U65" t="s">
        <v>3050</v>
      </c>
      <c r="V65" s="21">
        <v>112.84954943575289</v>
      </c>
      <c r="W65" s="21">
        <v>99.04459625075711</v>
      </c>
      <c r="X65" s="21">
        <v>304.87523425500001</v>
      </c>
      <c r="Y65" s="21">
        <v>262.80875957000001</v>
      </c>
      <c r="Z65" s="21">
        <v>261.47382020500004</v>
      </c>
      <c r="AA65" s="21">
        <v>221.52449421250003</v>
      </c>
      <c r="AB65" s="2">
        <f>((X65*1000)*(N65/100))/'Sq Ft lookup'!$D$1</f>
        <v>0</v>
      </c>
      <c r="AC65" s="26">
        <f>((Y65*1000)*(O65/100))/'Sq Ft lookup'!$D$1</f>
        <v>1.0965322087462126</v>
      </c>
      <c r="AD65" s="29">
        <f>(100-J65)/100*X65*1000/'Sq Ft lookup'!$D$1</f>
        <v>2.1481714553888893</v>
      </c>
      <c r="AE65" s="29">
        <f>(100-K65)/100*Y65*1000/'Sq Ft lookup'!$D$1</f>
        <v>1.4569972938568105</v>
      </c>
    </row>
    <row r="66" spans="1:31">
      <c r="A66" t="s">
        <v>3155</v>
      </c>
      <c r="B66" t="s">
        <v>3061</v>
      </c>
      <c r="C66" t="s">
        <v>3068</v>
      </c>
      <c r="D66" t="s">
        <v>3062</v>
      </c>
      <c r="E66" t="s">
        <v>99</v>
      </c>
      <c r="F66" t="str">
        <f t="shared" ref="F66:F97" si="2">IF(LEFT(A66,3)="HPB", "2013+","2013")</f>
        <v>2013</v>
      </c>
      <c r="G66" t="s">
        <v>3048</v>
      </c>
      <c r="H66" t="s">
        <v>2592</v>
      </c>
      <c r="I66" t="s">
        <v>57</v>
      </c>
      <c r="J66" s="21">
        <v>51.517419293307341</v>
      </c>
      <c r="K66" s="21">
        <v>63.812007761625807</v>
      </c>
      <c r="L66" s="21">
        <v>88.436186074602887</v>
      </c>
      <c r="M66" s="21">
        <v>89.653619642892664</v>
      </c>
      <c r="N66" s="21">
        <v>0</v>
      </c>
      <c r="O66" s="21">
        <v>30.38048782562614</v>
      </c>
      <c r="P66" s="21">
        <v>0</v>
      </c>
      <c r="Q66" s="21">
        <v>39.008618934988242</v>
      </c>
      <c r="R66" s="21">
        <v>623603.87452524388</v>
      </c>
      <c r="S66" s="21">
        <v>554098.46654342173</v>
      </c>
      <c r="T66" t="s">
        <v>3050</v>
      </c>
      <c r="U66" t="s">
        <v>3050</v>
      </c>
      <c r="V66" s="21">
        <v>112.84954943575289</v>
      </c>
      <c r="W66" s="21">
        <v>100.96235326228583</v>
      </c>
      <c r="X66" s="21">
        <v>304.87523425500001</v>
      </c>
      <c r="Y66" s="21">
        <v>262.87576359249999</v>
      </c>
      <c r="Z66" s="21">
        <v>261.47382020500004</v>
      </c>
      <c r="AA66" s="21">
        <v>223.8281372125</v>
      </c>
      <c r="AB66" s="2">
        <f>((X66*1000)*(N66/100))/'Sq Ft lookup'!$D$1</f>
        <v>0</v>
      </c>
      <c r="AC66" s="26">
        <f>((Y66*1000)*(O66/100))/'Sq Ft lookup'!$D$1</f>
        <v>1.1606635762519071</v>
      </c>
      <c r="AD66" s="29">
        <f>(100-J66)/100*X66*1000/'Sq Ft lookup'!$D$1</f>
        <v>2.1481714553888893</v>
      </c>
      <c r="AE66" s="29">
        <f>(100-K66)/100*Y66*1000/'Sq Ft lookup'!$D$1</f>
        <v>1.3825348931144752</v>
      </c>
    </row>
    <row r="67" spans="1:31">
      <c r="A67" t="s">
        <v>3156</v>
      </c>
      <c r="B67" t="s">
        <v>3064</v>
      </c>
      <c r="C67" t="s">
        <v>3068</v>
      </c>
      <c r="D67" t="s">
        <v>3065</v>
      </c>
      <c r="E67" t="s">
        <v>99</v>
      </c>
      <c r="F67" t="str">
        <f t="shared" si="2"/>
        <v>2013</v>
      </c>
      <c r="G67" t="s">
        <v>3048</v>
      </c>
      <c r="H67" t="s">
        <v>2592</v>
      </c>
      <c r="I67" t="s">
        <v>57</v>
      </c>
      <c r="J67" s="21">
        <v>51.517419293307341</v>
      </c>
      <c r="K67" s="21">
        <v>54.61212658114065</v>
      </c>
      <c r="L67" s="21">
        <v>88.436186074602887</v>
      </c>
      <c r="M67" s="21">
        <v>88.24386506427399</v>
      </c>
      <c r="N67" s="21">
        <v>0</v>
      </c>
      <c r="O67" s="21">
        <v>0</v>
      </c>
      <c r="P67" s="21">
        <v>0</v>
      </c>
      <c r="Q67" s="21">
        <v>0</v>
      </c>
      <c r="R67" s="21">
        <v>623603.87452524388</v>
      </c>
      <c r="S67" s="21">
        <v>630785.73235790071</v>
      </c>
      <c r="T67" t="s">
        <v>3050</v>
      </c>
      <c r="U67" t="s">
        <v>3050</v>
      </c>
      <c r="V67" s="21">
        <v>112.84954943575289</v>
      </c>
      <c r="W67" s="21">
        <v>114.72629648517943</v>
      </c>
      <c r="X67" s="21">
        <v>304.87523425500001</v>
      </c>
      <c r="Y67" s="21">
        <v>304.78478631749994</v>
      </c>
      <c r="Z67" s="21">
        <v>261.47382020500004</v>
      </c>
      <c r="AA67" s="21">
        <v>254.39163451250002</v>
      </c>
      <c r="AB67" s="2">
        <f>((X67*1000)*(N67/100))/'Sq Ft lookup'!$D$1</f>
        <v>0</v>
      </c>
      <c r="AC67" s="26">
        <f>((Y67*1000)*(O67/100))/'Sq Ft lookup'!$D$1</f>
        <v>0</v>
      </c>
      <c r="AD67" s="29">
        <f>(100-J67)/100*X67*1000/'Sq Ft lookup'!$D$1</f>
        <v>2.1481714553888893</v>
      </c>
      <c r="AE67" s="29">
        <f>(100-K67)/100*Y67*1000/'Sq Ft lookup'!$D$1</f>
        <v>2.0104542061057993</v>
      </c>
    </row>
    <row r="68" spans="1:31">
      <c r="A68" t="s">
        <v>3157</v>
      </c>
      <c r="B68" t="s">
        <v>3067</v>
      </c>
      <c r="C68" t="s">
        <v>3068</v>
      </c>
      <c r="D68" t="s">
        <v>3069</v>
      </c>
      <c r="E68" t="s">
        <v>99</v>
      </c>
      <c r="F68" t="str">
        <f t="shared" si="2"/>
        <v>2013</v>
      </c>
      <c r="G68" t="s">
        <v>3048</v>
      </c>
      <c r="H68" t="s">
        <v>2592</v>
      </c>
      <c r="I68" t="s">
        <v>57</v>
      </c>
      <c r="J68" s="21">
        <v>51.517419293307341</v>
      </c>
      <c r="K68" s="21">
        <v>60.833754758497371</v>
      </c>
      <c r="L68" s="21">
        <v>88.436186074602887</v>
      </c>
      <c r="M68" s="21">
        <v>89.850874773903314</v>
      </c>
      <c r="N68" s="21">
        <v>0</v>
      </c>
      <c r="O68" s="21">
        <v>28.709160357843011</v>
      </c>
      <c r="P68" s="21">
        <v>0</v>
      </c>
      <c r="Q68" s="21">
        <v>29.893542554254303</v>
      </c>
      <c r="R68" s="21">
        <v>623603.87452524388</v>
      </c>
      <c r="S68" s="21">
        <v>546503.08130689163</v>
      </c>
      <c r="T68" t="s">
        <v>3050</v>
      </c>
      <c r="U68" t="s">
        <v>3050</v>
      </c>
      <c r="V68" s="21">
        <v>112.84954943575289</v>
      </c>
      <c r="W68" s="21">
        <v>99.037492438257345</v>
      </c>
      <c r="X68" s="21">
        <v>304.87523425500001</v>
      </c>
      <c r="Y68" s="21">
        <v>262.80875957000001</v>
      </c>
      <c r="Z68" s="21">
        <v>261.47382020500004</v>
      </c>
      <c r="AA68" s="21">
        <v>223.77449421250003</v>
      </c>
      <c r="AB68" s="2">
        <f>((X68*1000)*(N68/100))/'Sq Ft lookup'!$D$1</f>
        <v>0</v>
      </c>
      <c r="AC68" s="26">
        <f>((Y68*1000)*(O68/100))/'Sq Ft lookup'!$D$1</f>
        <v>1.0965322087462126</v>
      </c>
      <c r="AD68" s="29">
        <f>(100-J68)/100*X68*1000/'Sq Ft lookup'!$D$1</f>
        <v>2.1481714553888893</v>
      </c>
      <c r="AE68" s="29">
        <f>(100-K68)/100*Y68*1000/'Sq Ft lookup'!$D$1</f>
        <v>1.4959354041584874</v>
      </c>
    </row>
    <row r="69" spans="1:31">
      <c r="A69" t="s">
        <v>3158</v>
      </c>
      <c r="B69" t="s">
        <v>3071</v>
      </c>
      <c r="C69" t="s">
        <v>3068</v>
      </c>
      <c r="D69" t="s">
        <v>3072</v>
      </c>
      <c r="E69" t="s">
        <v>99</v>
      </c>
      <c r="F69" t="str">
        <f t="shared" si="2"/>
        <v>2013</v>
      </c>
      <c r="G69" t="s">
        <v>3048</v>
      </c>
      <c r="H69" t="s">
        <v>2592</v>
      </c>
      <c r="I69" t="s">
        <v>57</v>
      </c>
      <c r="J69" s="21">
        <v>51.517419293307341</v>
      </c>
      <c r="K69" s="21">
        <v>60.394138936478647</v>
      </c>
      <c r="L69" s="21">
        <v>88.436186074602887</v>
      </c>
      <c r="M69" s="21">
        <v>89.774881917241217</v>
      </c>
      <c r="N69" s="21">
        <v>0</v>
      </c>
      <c r="O69" s="21">
        <v>25.461093176261674</v>
      </c>
      <c r="P69" s="21">
        <v>0</v>
      </c>
      <c r="Q69" s="21">
        <v>27.439226997291112</v>
      </c>
      <c r="R69" s="21">
        <v>623603.87452524388</v>
      </c>
      <c r="S69" s="21">
        <v>550897.82352777512</v>
      </c>
      <c r="T69" t="s">
        <v>3050</v>
      </c>
      <c r="U69" t="s">
        <v>3050</v>
      </c>
      <c r="V69" s="21">
        <v>112.84954943575289</v>
      </c>
      <c r="W69" s="21">
        <v>99.779048168368817</v>
      </c>
      <c r="X69" s="21">
        <v>304.87523425500001</v>
      </c>
      <c r="Y69" s="21">
        <v>262.72433610749999</v>
      </c>
      <c r="Z69" s="21">
        <v>261.47382020500004</v>
      </c>
      <c r="AA69" s="21">
        <v>223.12656591499999</v>
      </c>
      <c r="AB69" s="2">
        <f>((X69*1000)*(N69/100))/'Sq Ft lookup'!$D$1</f>
        <v>0</v>
      </c>
      <c r="AC69" s="26">
        <f>((Y69*1000)*(O69/100))/'Sq Ft lookup'!$D$1</f>
        <v>0.97216149303926103</v>
      </c>
      <c r="AD69" s="29">
        <f>(100-J69)/100*X69*1000/'Sq Ft lookup'!$D$1</f>
        <v>2.1481714553888893</v>
      </c>
      <c r="AE69" s="29">
        <f>(100-K69)/100*Y69*1000/'Sq Ft lookup'!$D$1</f>
        <v>1.5122403723229176</v>
      </c>
    </row>
    <row r="70" spans="1:31">
      <c r="A70" t="s">
        <v>3159</v>
      </c>
      <c r="B70" t="s">
        <v>3074</v>
      </c>
      <c r="C70" t="s">
        <v>3068</v>
      </c>
      <c r="D70" t="s">
        <v>3075</v>
      </c>
      <c r="E70" t="s">
        <v>99</v>
      </c>
      <c r="F70" t="str">
        <f t="shared" si="2"/>
        <v>2013</v>
      </c>
      <c r="G70" t="s">
        <v>3048</v>
      </c>
      <c r="H70" t="s">
        <v>2592</v>
      </c>
      <c r="I70" t="s">
        <v>57</v>
      </c>
      <c r="J70" s="21">
        <v>51.517419293307341</v>
      </c>
      <c r="K70" s="21">
        <v>58.700974772140398</v>
      </c>
      <c r="L70" s="21">
        <v>88.436186074602887</v>
      </c>
      <c r="M70" s="21">
        <v>89.530230426417418</v>
      </c>
      <c r="N70" s="21">
        <v>0</v>
      </c>
      <c r="O70" s="21">
        <v>21.872461114788557</v>
      </c>
      <c r="P70" s="21">
        <v>0</v>
      </c>
      <c r="Q70" s="21">
        <v>21.456070892840764</v>
      </c>
      <c r="R70" s="21">
        <v>623603.87452524388</v>
      </c>
      <c r="S70" s="21">
        <v>564040.88057727704</v>
      </c>
      <c r="T70" t="s">
        <v>3050</v>
      </c>
      <c r="U70" t="s">
        <v>3050</v>
      </c>
      <c r="V70" s="21">
        <v>112.84954943575289</v>
      </c>
      <c r="W70" s="21">
        <v>102.16641354545318</v>
      </c>
      <c r="X70" s="21">
        <v>304.87523425500001</v>
      </c>
      <c r="Y70" s="21">
        <v>262.38140343500004</v>
      </c>
      <c r="Z70" s="21">
        <v>261.47382020500004</v>
      </c>
      <c r="AA70" s="21">
        <v>225.18257491499995</v>
      </c>
      <c r="AB70" s="2">
        <f>((X70*1000)*(N70/100))/'Sq Ft lookup'!$D$1</f>
        <v>0</v>
      </c>
      <c r="AC70" s="26">
        <f>((Y70*1000)*(O70/100))/'Sq Ft lookup'!$D$1</f>
        <v>0.83404939016912094</v>
      </c>
      <c r="AD70" s="29">
        <f>(100-J70)/100*X70*1000/'Sq Ft lookup'!$D$1</f>
        <v>2.1481714553888893</v>
      </c>
      <c r="AE70" s="29">
        <f>(100-K70)/100*Y70*1000/'Sq Ft lookup'!$D$1</f>
        <v>1.5748308626588876</v>
      </c>
    </row>
    <row r="71" spans="1:31">
      <c r="A71" t="s">
        <v>3160</v>
      </c>
      <c r="B71" t="s">
        <v>3077</v>
      </c>
      <c r="C71" t="s">
        <v>3068</v>
      </c>
      <c r="D71" t="s">
        <v>3078</v>
      </c>
      <c r="E71" t="s">
        <v>99</v>
      </c>
      <c r="F71" t="str">
        <f t="shared" si="2"/>
        <v>2013</v>
      </c>
      <c r="G71" t="s">
        <v>3048</v>
      </c>
      <c r="H71" t="s">
        <v>2592</v>
      </c>
      <c r="I71" t="s">
        <v>57</v>
      </c>
      <c r="J71" s="21">
        <v>51.517419293307341</v>
      </c>
      <c r="K71" s="21">
        <v>57.130890643275187</v>
      </c>
      <c r="L71" s="21">
        <v>88.436186074602887</v>
      </c>
      <c r="M71" s="21">
        <v>89.391645546722771</v>
      </c>
      <c r="N71" s="21">
        <v>0</v>
      </c>
      <c r="O71" s="21">
        <v>15.628286477589862</v>
      </c>
      <c r="P71" s="21">
        <v>0</v>
      </c>
      <c r="Q71" s="21">
        <v>14.341630231886374</v>
      </c>
      <c r="R71" s="21">
        <v>623603.87452524388</v>
      </c>
      <c r="S71" s="21">
        <v>570892.2781309135</v>
      </c>
      <c r="T71" t="s">
        <v>3050</v>
      </c>
      <c r="U71" t="s">
        <v>3050</v>
      </c>
      <c r="V71" s="21">
        <v>112.84954943575289</v>
      </c>
      <c r="W71" s="21">
        <v>103.51875659660799</v>
      </c>
      <c r="X71" s="21">
        <v>304.87523425500001</v>
      </c>
      <c r="Y71" s="21">
        <v>267.28381790749995</v>
      </c>
      <c r="Z71" s="21">
        <v>261.47382020500004</v>
      </c>
      <c r="AA71" s="21">
        <v>234.98840948750004</v>
      </c>
      <c r="AB71" s="2">
        <f>((X71*1000)*(N71/100))/'Sq Ft lookup'!$D$1</f>
        <v>0</v>
      </c>
      <c r="AC71" s="26">
        <f>((Y71*1000)*(O71/100))/'Sq Ft lookup'!$D$1</f>
        <v>0.60707883924578143</v>
      </c>
      <c r="AD71" s="29">
        <f>(100-J71)/100*X71*1000/'Sq Ft lookup'!$D$1</f>
        <v>2.1481714553888893</v>
      </c>
      <c r="AE71" s="29">
        <f>(100-K71)/100*Y71*1000/'Sq Ft lookup'!$D$1</f>
        <v>1.6652452068305339</v>
      </c>
    </row>
    <row r="72" spans="1:31">
      <c r="A72" t="s">
        <v>3161</v>
      </c>
      <c r="B72" t="s">
        <v>3080</v>
      </c>
      <c r="C72" t="s">
        <v>3068</v>
      </c>
      <c r="D72" t="s">
        <v>3081</v>
      </c>
      <c r="E72" t="s">
        <v>99</v>
      </c>
      <c r="F72" t="str">
        <f t="shared" si="2"/>
        <v>2013</v>
      </c>
      <c r="G72" t="s">
        <v>3048</v>
      </c>
      <c r="H72" t="s">
        <v>2592</v>
      </c>
      <c r="I72" t="s">
        <v>57</v>
      </c>
      <c r="J72" s="21">
        <v>51.517419293307341</v>
      </c>
      <c r="K72" s="21">
        <v>52.870191631351695</v>
      </c>
      <c r="L72" s="21">
        <v>88.436186074602887</v>
      </c>
      <c r="M72" s="21">
        <v>88.577257086097745</v>
      </c>
      <c r="N72" s="21">
        <v>0</v>
      </c>
      <c r="O72" s="21">
        <v>4.8239118083555175</v>
      </c>
      <c r="P72" s="21">
        <v>0</v>
      </c>
      <c r="Q72" s="21">
        <v>3.7631956020159425</v>
      </c>
      <c r="R72" s="21">
        <v>623603.87452524388</v>
      </c>
      <c r="S72" s="21">
        <v>614730.89255149185</v>
      </c>
      <c r="T72" t="s">
        <v>3050</v>
      </c>
      <c r="U72" t="s">
        <v>3050</v>
      </c>
      <c r="V72" s="21">
        <v>112.84954943575289</v>
      </c>
      <c r="W72" s="21">
        <v>111.46574603798024</v>
      </c>
      <c r="X72" s="21">
        <v>304.87523425500001</v>
      </c>
      <c r="Y72" s="21">
        <v>283.44628539749999</v>
      </c>
      <c r="Z72" s="21">
        <v>261.47382020500004</v>
      </c>
      <c r="AA72" s="21">
        <v>246.81497525249998</v>
      </c>
      <c r="AB72" s="2">
        <f>((X72*1000)*(N72/100))/'Sq Ft lookup'!$D$1</f>
        <v>0</v>
      </c>
      <c r="AC72" s="26">
        <f>((Y72*1000)*(O72/100))/'Sq Ft lookup'!$D$1</f>
        <v>0.19871524868670912</v>
      </c>
      <c r="AD72" s="29">
        <f>(100-J72)/100*X72*1000/'Sq Ft lookup'!$D$1</f>
        <v>2.1481714553888893</v>
      </c>
      <c r="AE72" s="29">
        <f>(100-K72)/100*Y72*1000/'Sq Ft lookup'!$D$1</f>
        <v>1.9414558065325793</v>
      </c>
    </row>
    <row r="73" spans="1:31">
      <c r="A73" t="s">
        <v>3162</v>
      </c>
      <c r="B73" t="s">
        <v>3083</v>
      </c>
      <c r="C73" t="s">
        <v>3068</v>
      </c>
      <c r="D73" t="s">
        <v>3084</v>
      </c>
      <c r="E73" t="s">
        <v>99</v>
      </c>
      <c r="F73" t="str">
        <f t="shared" si="2"/>
        <v>2013</v>
      </c>
      <c r="G73" t="s">
        <v>3048</v>
      </c>
      <c r="H73" t="s">
        <v>2592</v>
      </c>
      <c r="I73" t="s">
        <v>57</v>
      </c>
      <c r="J73" s="21">
        <v>51.517419293307341</v>
      </c>
      <c r="K73" s="21">
        <v>53.749615599484393</v>
      </c>
      <c r="L73" s="21">
        <v>88.436186074602887</v>
      </c>
      <c r="M73" s="21">
        <v>88.905328634304738</v>
      </c>
      <c r="N73" s="21">
        <v>0</v>
      </c>
      <c r="O73" s="21">
        <v>0</v>
      </c>
      <c r="P73" s="21">
        <v>0</v>
      </c>
      <c r="Q73" s="21">
        <v>1.9085111340533731</v>
      </c>
      <c r="R73" s="21">
        <v>623603.87452524388</v>
      </c>
      <c r="S73" s="21">
        <v>597079.03625221644</v>
      </c>
      <c r="T73" t="s">
        <v>3050</v>
      </c>
      <c r="U73" t="s">
        <v>3050</v>
      </c>
      <c r="V73" s="21">
        <v>112.84954943575289</v>
      </c>
      <c r="W73" s="21">
        <v>108.26434860214943</v>
      </c>
      <c r="X73" s="21">
        <v>304.87523425500001</v>
      </c>
      <c r="Y73" s="21">
        <v>280.25135887249996</v>
      </c>
      <c r="Z73" s="21">
        <v>261.47382020500004</v>
      </c>
      <c r="AA73" s="21">
        <v>245.10346699999999</v>
      </c>
      <c r="AB73" s="2">
        <f>((X73*1000)*(N73/100))/'Sq Ft lookup'!$D$1</f>
        <v>0</v>
      </c>
      <c r="AC73" s="26">
        <f>((Y73*1000)*(O73/100))/'Sq Ft lookup'!$D$1</f>
        <v>0</v>
      </c>
      <c r="AD73" s="29">
        <f>(100-J73)/100*X73*1000/'Sq Ft lookup'!$D$1</f>
        <v>2.1481714553888893</v>
      </c>
      <c r="AE73" s="29">
        <f>(100-K73)/100*Y73*1000/'Sq Ft lookup'!$D$1</f>
        <v>1.8837537897657208</v>
      </c>
    </row>
    <row r="74" spans="1:31">
      <c r="A74" t="s">
        <v>3163</v>
      </c>
      <c r="B74" t="s">
        <v>3086</v>
      </c>
      <c r="C74" t="s">
        <v>3068</v>
      </c>
      <c r="D74" t="s">
        <v>3087</v>
      </c>
      <c r="E74" t="s">
        <v>99</v>
      </c>
      <c r="F74" t="str">
        <f t="shared" si="2"/>
        <v>2013</v>
      </c>
      <c r="G74" t="s">
        <v>3048</v>
      </c>
      <c r="H74" t="s">
        <v>2592</v>
      </c>
      <c r="I74" t="s">
        <v>57</v>
      </c>
      <c r="J74" s="21">
        <v>51.517419293307341</v>
      </c>
      <c r="K74" s="21">
        <v>55.586572488035671</v>
      </c>
      <c r="L74" s="21">
        <v>88.436186074602887</v>
      </c>
      <c r="M74" s="21">
        <v>88.584581152586296</v>
      </c>
      <c r="N74" s="21">
        <v>0</v>
      </c>
      <c r="O74" s="21">
        <v>0</v>
      </c>
      <c r="P74" s="21">
        <v>0</v>
      </c>
      <c r="Q74" s="21">
        <v>0</v>
      </c>
      <c r="R74" s="21">
        <v>623603.87452524388</v>
      </c>
      <c r="S74" s="21">
        <v>617915.44705937593</v>
      </c>
      <c r="T74" t="s">
        <v>3050</v>
      </c>
      <c r="U74" t="s">
        <v>3050</v>
      </c>
      <c r="V74" s="21">
        <v>112.84954943575289</v>
      </c>
      <c r="W74" s="21">
        <v>111.39455709119207</v>
      </c>
      <c r="X74" s="21">
        <v>304.87523425500001</v>
      </c>
      <c r="Y74" s="21">
        <v>287.86131645750004</v>
      </c>
      <c r="Z74" s="21">
        <v>261.47382020500004</v>
      </c>
      <c r="AA74" s="21">
        <v>239.78641855250004</v>
      </c>
      <c r="AB74" s="2">
        <f>((X74*1000)*(N74/100))/'Sq Ft lookup'!$D$1</f>
        <v>0</v>
      </c>
      <c r="AC74" s="26">
        <f>((Y74*1000)*(O74/100))/'Sq Ft lookup'!$D$1</f>
        <v>0</v>
      </c>
      <c r="AD74" s="29">
        <f>(100-J74)/100*X74*1000/'Sq Ft lookup'!$D$1</f>
        <v>2.1481714553888893</v>
      </c>
      <c r="AE74" s="29">
        <f>(100-K74)/100*Y74*1000/'Sq Ft lookup'!$D$1</f>
        <v>1.8580554168096446</v>
      </c>
    </row>
    <row r="75" spans="1:31">
      <c r="A75" t="s">
        <v>3164</v>
      </c>
      <c r="B75" t="s">
        <v>3089</v>
      </c>
      <c r="C75" t="s">
        <v>3068</v>
      </c>
      <c r="D75" t="s">
        <v>3090</v>
      </c>
      <c r="E75" t="s">
        <v>99</v>
      </c>
      <c r="F75" t="str">
        <f t="shared" si="2"/>
        <v>2013</v>
      </c>
      <c r="G75" t="s">
        <v>3048</v>
      </c>
      <c r="H75" t="s">
        <v>2592</v>
      </c>
      <c r="I75" t="s">
        <v>57</v>
      </c>
      <c r="J75" s="21">
        <v>51.517419293307341</v>
      </c>
      <c r="K75" s="21">
        <v>54.355561498378059</v>
      </c>
      <c r="L75" s="21">
        <v>88.436186074602887</v>
      </c>
      <c r="M75" s="21">
        <v>88.780888176244247</v>
      </c>
      <c r="N75" s="21">
        <v>0</v>
      </c>
      <c r="O75" s="21">
        <v>0</v>
      </c>
      <c r="P75" s="21">
        <v>0</v>
      </c>
      <c r="Q75" s="21">
        <v>0</v>
      </c>
      <c r="R75" s="21">
        <v>623603.87452524388</v>
      </c>
      <c r="S75" s="21">
        <v>605552.74171831843</v>
      </c>
      <c r="T75" t="s">
        <v>3050</v>
      </c>
      <c r="U75" t="s">
        <v>3050</v>
      </c>
      <c r="V75" s="21">
        <v>112.84954943575289</v>
      </c>
      <c r="W75" s="21">
        <v>109.47925031190037</v>
      </c>
      <c r="X75" s="21">
        <v>304.87523425500001</v>
      </c>
      <c r="Y75" s="21">
        <v>289.61850434500002</v>
      </c>
      <c r="Z75" s="21">
        <v>261.47382020500004</v>
      </c>
      <c r="AA75" s="21">
        <v>242.78326034750003</v>
      </c>
      <c r="AB75" s="2">
        <f>((X75*1000)*(N75/100))/'Sq Ft lookup'!$D$1</f>
        <v>0</v>
      </c>
      <c r="AC75" s="26">
        <f>((Y75*1000)*(O75/100))/'Sq Ft lookup'!$D$1</f>
        <v>0</v>
      </c>
      <c r="AD75" s="29">
        <f>(100-J75)/100*X75*1000/'Sq Ft lookup'!$D$1</f>
        <v>2.1481714553888893</v>
      </c>
      <c r="AE75" s="29">
        <f>(100-K75)/100*Y75*1000/'Sq Ft lookup'!$D$1</f>
        <v>1.9212117792272816</v>
      </c>
    </row>
    <row r="76" spans="1:31">
      <c r="A76" t="s">
        <v>3165</v>
      </c>
      <c r="B76" t="s">
        <v>3092</v>
      </c>
      <c r="C76" t="s">
        <v>3068</v>
      </c>
      <c r="D76" t="s">
        <v>3093</v>
      </c>
      <c r="E76" t="s">
        <v>99</v>
      </c>
      <c r="F76" t="str">
        <f t="shared" si="2"/>
        <v>2013</v>
      </c>
      <c r="G76" t="s">
        <v>3048</v>
      </c>
      <c r="H76" t="s">
        <v>2592</v>
      </c>
      <c r="I76" t="s">
        <v>57</v>
      </c>
      <c r="J76" s="21">
        <v>51.517419293307341</v>
      </c>
      <c r="K76" s="21">
        <v>52.052157103278482</v>
      </c>
      <c r="L76" s="21">
        <v>88.436186074602887</v>
      </c>
      <c r="M76" s="21">
        <v>88.519737085388286</v>
      </c>
      <c r="N76" s="21">
        <v>0</v>
      </c>
      <c r="O76" s="21">
        <v>2.8895920836253142</v>
      </c>
      <c r="P76" s="21">
        <v>0</v>
      </c>
      <c r="Q76" s="21">
        <v>2.1080630850514481</v>
      </c>
      <c r="R76" s="21">
        <v>623603.87452524388</v>
      </c>
      <c r="S76" s="21">
        <v>618775.59246266366</v>
      </c>
      <c r="T76" t="s">
        <v>3050</v>
      </c>
      <c r="U76" t="s">
        <v>3050</v>
      </c>
      <c r="V76" s="21">
        <v>112.84954943575289</v>
      </c>
      <c r="W76" s="21">
        <v>112.03426139409517</v>
      </c>
      <c r="X76" s="21">
        <v>304.87523425500001</v>
      </c>
      <c r="Y76" s="21">
        <v>304.76298006249999</v>
      </c>
      <c r="Z76" s="21">
        <v>261.47382020500004</v>
      </c>
      <c r="AA76" s="21">
        <v>257.03627106750002</v>
      </c>
      <c r="AB76" s="2">
        <f>((X76*1000)*(N76/100))/'Sq Ft lookup'!$D$1</f>
        <v>0</v>
      </c>
      <c r="AC76" s="26">
        <f>((Y76*1000)*(O76/100))/'Sq Ft lookup'!$D$1</f>
        <v>0.12798521895283388</v>
      </c>
      <c r="AD76" s="29">
        <f>(100-J76)/100*X76*1000/'Sq Ft lookup'!$D$1</f>
        <v>2.1481714553888893</v>
      </c>
      <c r="AE76" s="29">
        <f>(100-K76)/100*Y76*1000/'Sq Ft lookup'!$D$1</f>
        <v>2.1236960075533982</v>
      </c>
    </row>
    <row r="77" spans="1:31">
      <c r="A77" t="s">
        <v>3166</v>
      </c>
      <c r="B77" t="s">
        <v>3095</v>
      </c>
      <c r="C77" t="s">
        <v>3068</v>
      </c>
      <c r="D77" t="s">
        <v>3096</v>
      </c>
      <c r="E77" t="s">
        <v>99</v>
      </c>
      <c r="F77" t="str">
        <f t="shared" si="2"/>
        <v>2013</v>
      </c>
      <c r="G77" t="s">
        <v>3048</v>
      </c>
      <c r="H77" t="s">
        <v>2592</v>
      </c>
      <c r="I77" t="s">
        <v>57</v>
      </c>
      <c r="J77" s="21">
        <v>51.517419293307341</v>
      </c>
      <c r="K77" s="21">
        <v>51.75070366220227</v>
      </c>
      <c r="L77" s="21">
        <v>88.436186074602887</v>
      </c>
      <c r="M77" s="21">
        <v>88.523204794201348</v>
      </c>
      <c r="N77" s="21">
        <v>0</v>
      </c>
      <c r="O77" s="21">
        <v>0</v>
      </c>
      <c r="P77" s="21">
        <v>0</v>
      </c>
      <c r="Q77" s="21">
        <v>0</v>
      </c>
      <c r="R77" s="21">
        <v>623603.87452524388</v>
      </c>
      <c r="S77" s="21">
        <v>617243.99654954614</v>
      </c>
      <c r="T77" t="s">
        <v>3050</v>
      </c>
      <c r="U77" t="s">
        <v>3050</v>
      </c>
      <c r="V77" s="21">
        <v>112.84954943575289</v>
      </c>
      <c r="W77" s="21">
        <v>111.99320070335366</v>
      </c>
      <c r="X77" s="21">
        <v>304.87523425500001</v>
      </c>
      <c r="Y77" s="21">
        <v>285.01706294749994</v>
      </c>
      <c r="Z77" s="21">
        <v>261.47382020500004</v>
      </c>
      <c r="AA77" s="21">
        <v>252.42524474749999</v>
      </c>
      <c r="AB77" s="2">
        <f>((X77*1000)*(N77/100))/'Sq Ft lookup'!$D$1</f>
        <v>0</v>
      </c>
      <c r="AC77" s="26">
        <f>((Y77*1000)*(O77/100))/'Sq Ft lookup'!$D$1</f>
        <v>0</v>
      </c>
      <c r="AD77" s="29">
        <f>(100-J77)/100*X77*1000/'Sq Ft lookup'!$D$1</f>
        <v>2.1481714553888893</v>
      </c>
      <c r="AE77" s="29">
        <f>(100-K77)/100*Y77*1000/'Sq Ft lookup'!$D$1</f>
        <v>1.9985863172135034</v>
      </c>
    </row>
    <row r="78" spans="1:31">
      <c r="A78" t="s">
        <v>3167</v>
      </c>
      <c r="B78" t="s">
        <v>3098</v>
      </c>
      <c r="C78" t="s">
        <v>3068</v>
      </c>
      <c r="D78" t="s">
        <v>3099</v>
      </c>
      <c r="E78" t="s">
        <v>99</v>
      </c>
      <c r="F78" t="str">
        <f t="shared" si="2"/>
        <v>2013</v>
      </c>
      <c r="G78" t="s">
        <v>3048</v>
      </c>
      <c r="H78" t="s">
        <v>2592</v>
      </c>
      <c r="I78" t="s">
        <v>57</v>
      </c>
      <c r="J78" s="21">
        <v>51.517419293307341</v>
      </c>
      <c r="K78" s="21">
        <v>52.63333634158505</v>
      </c>
      <c r="L78" s="21">
        <v>88.436186074602887</v>
      </c>
      <c r="M78" s="21">
        <v>88.511312420960223</v>
      </c>
      <c r="N78" s="21">
        <v>0</v>
      </c>
      <c r="O78" s="21">
        <v>4.9639432992368278</v>
      </c>
      <c r="P78" s="21">
        <v>0</v>
      </c>
      <c r="Q78" s="21">
        <v>3.8818791339866086</v>
      </c>
      <c r="R78" s="21">
        <v>623603.87452524388</v>
      </c>
      <c r="S78" s="21">
        <v>619751.41115849337</v>
      </c>
      <c r="T78" t="s">
        <v>3050</v>
      </c>
      <c r="U78" t="s">
        <v>3050</v>
      </c>
      <c r="V78" s="21">
        <v>112.84954943575289</v>
      </c>
      <c r="W78" s="21">
        <v>112.11637639480594</v>
      </c>
      <c r="X78" s="21">
        <v>304.87523425500001</v>
      </c>
      <c r="Y78" s="21">
        <v>304.55485671999998</v>
      </c>
      <c r="Z78" s="21">
        <v>261.47382020500004</v>
      </c>
      <c r="AA78" s="21">
        <v>254.68047143500002</v>
      </c>
      <c r="AB78" s="2">
        <f>((X78*1000)*(N78/100))/'Sq Ft lookup'!$D$1</f>
        <v>0</v>
      </c>
      <c r="AC78" s="26">
        <f>((Y78*1000)*(O78/100))/'Sq Ft lookup'!$D$1</f>
        <v>0.21971181261848566</v>
      </c>
      <c r="AD78" s="29">
        <f>(100-J78)/100*X78*1000/'Sq Ft lookup'!$D$1</f>
        <v>2.1481714553888893</v>
      </c>
      <c r="AE78" s="29">
        <f>(100-K78)/100*Y78*1000/'Sq Ft lookup'!$D$1</f>
        <v>2.0965218381282691</v>
      </c>
    </row>
    <row r="79" spans="1:31">
      <c r="A79" t="s">
        <v>3168</v>
      </c>
      <c r="B79" t="s">
        <v>3101</v>
      </c>
      <c r="C79" t="s">
        <v>3068</v>
      </c>
      <c r="D79" t="s">
        <v>3102</v>
      </c>
      <c r="E79" t="s">
        <v>99</v>
      </c>
      <c r="F79" t="str">
        <f t="shared" si="2"/>
        <v>2013</v>
      </c>
      <c r="G79" t="s">
        <v>3048</v>
      </c>
      <c r="H79" t="s">
        <v>2592</v>
      </c>
      <c r="I79" t="s">
        <v>57</v>
      </c>
      <c r="J79" s="21">
        <v>51.517419293307341</v>
      </c>
      <c r="K79" s="21">
        <v>53.390647567856774</v>
      </c>
      <c r="L79" s="21">
        <v>88.436186074602887</v>
      </c>
      <c r="M79" s="21">
        <v>88.695606663953612</v>
      </c>
      <c r="N79" s="21">
        <v>0</v>
      </c>
      <c r="O79" s="21">
        <v>3.2085974563670856</v>
      </c>
      <c r="P79" s="21">
        <v>0</v>
      </c>
      <c r="Q79" s="21">
        <v>5.4600144694783674</v>
      </c>
      <c r="R79" s="21">
        <v>623603.87452524388</v>
      </c>
      <c r="S79" s="21">
        <v>609670.9197032972</v>
      </c>
      <c r="T79" t="s">
        <v>3050</v>
      </c>
      <c r="U79" t="s">
        <v>3050</v>
      </c>
      <c r="V79" s="21">
        <v>112.84954943575289</v>
      </c>
      <c r="W79" s="21">
        <v>110.31819854286809</v>
      </c>
      <c r="X79" s="21">
        <v>304.87523425500001</v>
      </c>
      <c r="Y79" s="21">
        <v>304.96346145750005</v>
      </c>
      <c r="Z79" s="21">
        <v>261.47382020500004</v>
      </c>
      <c r="AA79" s="21">
        <v>251.75012209249999</v>
      </c>
      <c r="AB79" s="2">
        <f>((X79*1000)*(N79/100))/'Sq Ft lookup'!$D$1</f>
        <v>0</v>
      </c>
      <c r="AC79" s="26">
        <f>((Y79*1000)*(O79/100))/'Sq Ft lookup'!$D$1</f>
        <v>0.14220802620588252</v>
      </c>
      <c r="AD79" s="29">
        <f>(100-J79)/100*X79*1000/'Sq Ft lookup'!$D$1</f>
        <v>2.1481714553888893</v>
      </c>
      <c r="AE79" s="29">
        <f>(100-K79)/100*Y79*1000/'Sq Ft lookup'!$D$1</f>
        <v>2.0657698892569099</v>
      </c>
    </row>
    <row r="80" spans="1:31">
      <c r="A80" t="s">
        <v>3169</v>
      </c>
      <c r="B80" t="s">
        <v>3104</v>
      </c>
      <c r="C80" t="s">
        <v>3068</v>
      </c>
      <c r="D80" t="s">
        <v>3105</v>
      </c>
      <c r="E80" t="s">
        <v>99</v>
      </c>
      <c r="F80" t="str">
        <f t="shared" si="2"/>
        <v>2013</v>
      </c>
      <c r="G80" t="s">
        <v>3048</v>
      </c>
      <c r="H80" t="s">
        <v>2592</v>
      </c>
      <c r="I80" t="s">
        <v>57</v>
      </c>
      <c r="J80" s="21">
        <v>51.517419293307341</v>
      </c>
      <c r="K80" s="21">
        <v>53.265588993204474</v>
      </c>
      <c r="L80" s="21">
        <v>88.436186074602887</v>
      </c>
      <c r="M80" s="21">
        <v>88.799854459712961</v>
      </c>
      <c r="N80" s="21">
        <v>0</v>
      </c>
      <c r="O80" s="21">
        <v>0</v>
      </c>
      <c r="P80" s="21">
        <v>0</v>
      </c>
      <c r="Q80" s="21">
        <v>0.53289340838828536</v>
      </c>
      <c r="R80" s="21">
        <v>623603.87452524388</v>
      </c>
      <c r="S80" s="21">
        <v>604084.74598796049</v>
      </c>
      <c r="T80" t="s">
        <v>3050</v>
      </c>
      <c r="U80" t="s">
        <v>3050</v>
      </c>
      <c r="V80" s="21">
        <v>112.84954943575289</v>
      </c>
      <c r="W80" s="21">
        <v>109.29925930306894</v>
      </c>
      <c r="X80" s="21">
        <v>304.87523425500001</v>
      </c>
      <c r="Y80" s="21">
        <v>301.04775497499998</v>
      </c>
      <c r="Z80" s="21">
        <v>261.47382020500004</v>
      </c>
      <c r="AA80" s="21">
        <v>256.09534509499997</v>
      </c>
      <c r="AB80" s="2">
        <f>((X80*1000)*(N80/100))/'Sq Ft lookup'!$D$1</f>
        <v>0</v>
      </c>
      <c r="AC80" s="26">
        <f>((Y80*1000)*(O80/100))/'Sq Ft lookup'!$D$1</f>
        <v>0</v>
      </c>
      <c r="AD80" s="29">
        <f>(100-J80)/100*X80*1000/'Sq Ft lookup'!$D$1</f>
        <v>2.1481714553888893</v>
      </c>
      <c r="AE80" s="29">
        <f>(100-K80)/100*Y80*1000/'Sq Ft lookup'!$D$1</f>
        <v>2.0447171133697712</v>
      </c>
    </row>
    <row r="81" spans="1:31">
      <c r="A81" t="s">
        <v>3170</v>
      </c>
      <c r="B81" t="s">
        <v>3107</v>
      </c>
      <c r="C81" t="s">
        <v>3068</v>
      </c>
      <c r="D81" t="s">
        <v>3108</v>
      </c>
      <c r="E81" t="s">
        <v>99</v>
      </c>
      <c r="F81" t="str">
        <f t="shared" si="2"/>
        <v>2013</v>
      </c>
      <c r="G81" t="s">
        <v>3048</v>
      </c>
      <c r="H81" t="s">
        <v>2592</v>
      </c>
      <c r="I81" t="s">
        <v>57</v>
      </c>
      <c r="J81" s="21">
        <v>51.517419293307341</v>
      </c>
      <c r="K81" s="21">
        <v>55.741587655097511</v>
      </c>
      <c r="L81" s="21">
        <v>88.436186074602887</v>
      </c>
      <c r="M81" s="21">
        <v>89.177731115295117</v>
      </c>
      <c r="N81" s="21">
        <v>0</v>
      </c>
      <c r="O81" s="21">
        <v>0</v>
      </c>
      <c r="P81" s="21">
        <v>0</v>
      </c>
      <c r="Q81" s="21">
        <v>0</v>
      </c>
      <c r="R81" s="21">
        <v>623603.87452524388</v>
      </c>
      <c r="S81" s="21">
        <v>582905.79276171257</v>
      </c>
      <c r="T81" t="s">
        <v>3050</v>
      </c>
      <c r="U81" t="s">
        <v>3050</v>
      </c>
      <c r="V81" s="21">
        <v>112.84954943575289</v>
      </c>
      <c r="W81" s="21">
        <v>105.60652243166082</v>
      </c>
      <c r="X81" s="21">
        <v>304.87523425500001</v>
      </c>
      <c r="Y81" s="21">
        <v>288.30709562000004</v>
      </c>
      <c r="Z81" s="21">
        <v>261.47382020500004</v>
      </c>
      <c r="AA81" s="21">
        <v>239.67196823250001</v>
      </c>
      <c r="AB81" s="2">
        <f>((X81*1000)*(N81/100))/'Sq Ft lookup'!$D$1</f>
        <v>0</v>
      </c>
      <c r="AC81" s="26">
        <f>((Y81*1000)*(O81/100))/'Sq Ft lookup'!$D$1</f>
        <v>0</v>
      </c>
      <c r="AD81" s="29">
        <f>(100-J81)/100*X81*1000/'Sq Ft lookup'!$D$1</f>
        <v>2.1481714553888893</v>
      </c>
      <c r="AE81" s="29">
        <f>(100-K81)/100*Y81*1000/'Sq Ft lookup'!$D$1</f>
        <v>1.8544376118926857</v>
      </c>
    </row>
    <row r="82" spans="1:31">
      <c r="A82" t="s">
        <v>3171</v>
      </c>
      <c r="B82" t="s">
        <v>3045</v>
      </c>
      <c r="C82" t="s">
        <v>3046</v>
      </c>
      <c r="D82" t="s">
        <v>3047</v>
      </c>
      <c r="E82" t="s">
        <v>99</v>
      </c>
      <c r="F82" t="str">
        <f t="shared" si="2"/>
        <v>2013</v>
      </c>
      <c r="G82" t="s">
        <v>3110</v>
      </c>
      <c r="H82" t="s">
        <v>2592</v>
      </c>
      <c r="I82" t="s">
        <v>70</v>
      </c>
      <c r="J82" s="21">
        <v>49.4511866973709</v>
      </c>
      <c r="K82" s="21">
        <v>50.009887097359652</v>
      </c>
      <c r="L82" s="21">
        <v>91.89655804489098</v>
      </c>
      <c r="M82" s="21">
        <v>91.766717278689086</v>
      </c>
      <c r="N82" s="21">
        <v>0</v>
      </c>
      <c r="O82" s="21">
        <v>0</v>
      </c>
      <c r="P82" s="21">
        <v>0</v>
      </c>
      <c r="Q82" s="21">
        <v>0</v>
      </c>
      <c r="R82" s="21">
        <v>485266.80985627876</v>
      </c>
      <c r="S82" s="21">
        <v>489060.77340506751</v>
      </c>
      <c r="T82" t="s">
        <v>3050</v>
      </c>
      <c r="U82" t="s">
        <v>3050</v>
      </c>
      <c r="V82" s="21">
        <v>51.784234656228904</v>
      </c>
      <c r="W82" s="21">
        <v>52.61065431614464</v>
      </c>
      <c r="X82" s="21">
        <v>208.27196949999998</v>
      </c>
      <c r="Y82" s="21">
        <v>151.4054165</v>
      </c>
      <c r="Z82" s="21">
        <v>201.61301591</v>
      </c>
      <c r="AA82" s="21">
        <v>147.63544250000004</v>
      </c>
      <c r="AB82" s="2">
        <f>((X82*1000)*(N82/100))/'Sq Ft lookup'!$D$1</f>
        <v>0</v>
      </c>
      <c r="AC82" s="26">
        <f>((Y82*1000)*(O82/100))/'Sq Ft lookup'!$D$1</f>
        <v>0</v>
      </c>
      <c r="AD82" s="29">
        <f>(100-J82)/100*X82*1000/'Sq Ft lookup'!$D$1</f>
        <v>1.5300402427663007</v>
      </c>
      <c r="AE82" s="29">
        <f>(100-K82)/100*Y82*1000/'Sq Ft lookup'!$D$1</f>
        <v>1.0999845751811252</v>
      </c>
    </row>
    <row r="83" spans="1:31">
      <c r="A83" t="s">
        <v>3172</v>
      </c>
      <c r="B83" t="s">
        <v>3052</v>
      </c>
      <c r="C83" t="s">
        <v>3046</v>
      </c>
      <c r="D83" t="s">
        <v>3053</v>
      </c>
      <c r="E83" t="s">
        <v>99</v>
      </c>
      <c r="F83" t="str">
        <f t="shared" si="2"/>
        <v>2013</v>
      </c>
      <c r="G83" t="s">
        <v>3110</v>
      </c>
      <c r="H83" t="s">
        <v>2592</v>
      </c>
      <c r="I83" t="s">
        <v>70</v>
      </c>
      <c r="J83" s="21">
        <v>49.4511866973709</v>
      </c>
      <c r="K83" s="21">
        <v>49.337528836544806</v>
      </c>
      <c r="L83" s="21">
        <v>91.89655804489098</v>
      </c>
      <c r="M83" s="21">
        <v>91.823301153537926</v>
      </c>
      <c r="N83" s="21">
        <v>0</v>
      </c>
      <c r="O83" s="21">
        <v>0</v>
      </c>
      <c r="P83" s="21">
        <v>0</v>
      </c>
      <c r="Q83" s="21">
        <v>0</v>
      </c>
      <c r="R83" s="21">
        <v>485266.80985627876</v>
      </c>
      <c r="S83" s="21">
        <v>487485.545751433</v>
      </c>
      <c r="T83" t="s">
        <v>3050</v>
      </c>
      <c r="U83" t="s">
        <v>3050</v>
      </c>
      <c r="V83" s="21">
        <v>51.784234656228904</v>
      </c>
      <c r="W83" s="21">
        <v>52.249083508933488</v>
      </c>
      <c r="X83" s="21">
        <v>208.27196949999998</v>
      </c>
      <c r="Y83" s="21">
        <v>164.47690385000001</v>
      </c>
      <c r="Z83" s="21">
        <v>201.61301591</v>
      </c>
      <c r="AA83" s="21">
        <v>162.45812900000001</v>
      </c>
      <c r="AB83" s="2">
        <f>((X83*1000)*(N83/100))/'Sq Ft lookup'!$D$1</f>
        <v>0</v>
      </c>
      <c r="AC83" s="26">
        <f>((Y83*1000)*(O83/100))/'Sq Ft lookup'!$D$1</f>
        <v>0</v>
      </c>
      <c r="AD83" s="29">
        <f>(100-J83)/100*X83*1000/'Sq Ft lookup'!$D$1</f>
        <v>1.5300402427663007</v>
      </c>
      <c r="AE83" s="29">
        <f>(100-K83)/100*Y83*1000/'Sq Ft lookup'!$D$1</f>
        <v>1.2110229040743834</v>
      </c>
    </row>
    <row r="84" spans="1:31">
      <c r="A84" t="s">
        <v>3173</v>
      </c>
      <c r="B84" t="s">
        <v>3055</v>
      </c>
      <c r="C84" t="s">
        <v>3046</v>
      </c>
      <c r="D84" t="s">
        <v>3056</v>
      </c>
      <c r="E84" t="s">
        <v>99</v>
      </c>
      <c r="F84" t="str">
        <f t="shared" si="2"/>
        <v>2013</v>
      </c>
      <c r="G84" t="s">
        <v>3110</v>
      </c>
      <c r="H84" t="s">
        <v>2592</v>
      </c>
      <c r="I84" t="s">
        <v>70</v>
      </c>
      <c r="J84" s="21">
        <v>49.4511866973709</v>
      </c>
      <c r="K84" s="21">
        <v>49.252029851619753</v>
      </c>
      <c r="L84" s="21">
        <v>91.89655804489098</v>
      </c>
      <c r="M84" s="21">
        <v>91.869117263417209</v>
      </c>
      <c r="N84" s="21">
        <v>0</v>
      </c>
      <c r="O84" s="21">
        <v>0</v>
      </c>
      <c r="P84" s="21">
        <v>0</v>
      </c>
      <c r="Q84" s="21">
        <v>0</v>
      </c>
      <c r="R84" s="21">
        <v>485266.80985627876</v>
      </c>
      <c r="S84" s="21">
        <v>486137.53518503468</v>
      </c>
      <c r="T84" t="s">
        <v>3050</v>
      </c>
      <c r="U84" t="s">
        <v>3050</v>
      </c>
      <c r="V84" s="21">
        <v>51.784234656228904</v>
      </c>
      <c r="W84" s="21">
        <v>51.956318690748709</v>
      </c>
      <c r="X84" s="21">
        <v>208.27196949999998</v>
      </c>
      <c r="Y84" s="21">
        <v>182.75418799999997</v>
      </c>
      <c r="Z84" s="21">
        <v>201.61301591</v>
      </c>
      <c r="AA84" s="21">
        <v>178.2149026525</v>
      </c>
      <c r="AB84" s="2">
        <f>((X84*1000)*(N84/100))/'Sq Ft lookup'!$D$1</f>
        <v>0</v>
      </c>
      <c r="AC84" s="26">
        <f>((Y84*1000)*(O84/100))/'Sq Ft lookup'!$D$1</f>
        <v>0</v>
      </c>
      <c r="AD84" s="29">
        <f>(100-J84)/100*X84*1000/'Sq Ft lookup'!$D$1</f>
        <v>1.5300402427663007</v>
      </c>
      <c r="AE84" s="29">
        <f>(100-K84)/100*Y84*1000/'Sq Ft lookup'!$D$1</f>
        <v>1.3478671196830994</v>
      </c>
    </row>
    <row r="85" spans="1:31">
      <c r="A85" t="s">
        <v>3174</v>
      </c>
      <c r="B85" t="s">
        <v>3058</v>
      </c>
      <c r="C85" t="s">
        <v>3046</v>
      </c>
      <c r="D85" t="s">
        <v>3059</v>
      </c>
      <c r="E85" t="s">
        <v>99</v>
      </c>
      <c r="F85" t="str">
        <f t="shared" si="2"/>
        <v>2013</v>
      </c>
      <c r="G85" t="s">
        <v>3110</v>
      </c>
      <c r="H85" t="s">
        <v>2592</v>
      </c>
      <c r="I85" t="s">
        <v>70</v>
      </c>
      <c r="J85" s="21">
        <v>49.4511866973709</v>
      </c>
      <c r="K85" s="21">
        <v>62.571419849906242</v>
      </c>
      <c r="L85" s="21">
        <v>91.89655804489098</v>
      </c>
      <c r="M85" s="21">
        <v>93.053222565622377</v>
      </c>
      <c r="N85" s="21">
        <v>0</v>
      </c>
      <c r="O85" s="21">
        <v>39.896623953350847</v>
      </c>
      <c r="P85" s="21">
        <v>0</v>
      </c>
      <c r="Q85" s="21">
        <v>44.702162879756493</v>
      </c>
      <c r="R85" s="21">
        <v>485266.80985627876</v>
      </c>
      <c r="S85" s="21">
        <v>414130.37418421888</v>
      </c>
      <c r="T85" t="s">
        <v>3050</v>
      </c>
      <c r="U85" t="s">
        <v>3050</v>
      </c>
      <c r="V85" s="21">
        <v>51.784234656228904</v>
      </c>
      <c r="W85" s="21">
        <v>44.389889012950128</v>
      </c>
      <c r="X85" s="21">
        <v>208.27196949999998</v>
      </c>
      <c r="Y85" s="21">
        <v>162.5210373125</v>
      </c>
      <c r="Z85" s="21">
        <v>201.61301591</v>
      </c>
      <c r="AA85" s="21">
        <v>146.7031792125</v>
      </c>
      <c r="AB85" s="2">
        <f>((X85*1000)*(N85/100))/'Sq Ft lookup'!$D$1</f>
        <v>0</v>
      </c>
      <c r="AC85" s="26">
        <f>((Y85*1000)*(O85/100))/'Sq Ft lookup'!$D$1</f>
        <v>0.94233820343060615</v>
      </c>
      <c r="AD85" s="29">
        <f>(100-J85)/100*X85*1000/'Sq Ft lookup'!$D$1</f>
        <v>1.5300402427663007</v>
      </c>
      <c r="AE85" s="29">
        <f>(100-K85)/100*Y85*1000/'Sq Ft lookup'!$D$1</f>
        <v>0.88404424937903803</v>
      </c>
    </row>
    <row r="86" spans="1:31">
      <c r="A86" t="s">
        <v>3175</v>
      </c>
      <c r="B86" t="s">
        <v>3061</v>
      </c>
      <c r="C86" t="s">
        <v>3046</v>
      </c>
      <c r="D86" t="s">
        <v>3062</v>
      </c>
      <c r="E86" t="s">
        <v>99</v>
      </c>
      <c r="F86" t="str">
        <f t="shared" si="2"/>
        <v>2013</v>
      </c>
      <c r="G86" t="s">
        <v>3110</v>
      </c>
      <c r="H86" t="s">
        <v>2592</v>
      </c>
      <c r="I86" t="s">
        <v>70</v>
      </c>
      <c r="J86" s="21">
        <v>49.4511866973709</v>
      </c>
      <c r="K86" s="21">
        <v>65.483623519561164</v>
      </c>
      <c r="L86" s="21">
        <v>91.89655804489098</v>
      </c>
      <c r="M86" s="21">
        <v>92.675013204814263</v>
      </c>
      <c r="N86" s="21">
        <v>0</v>
      </c>
      <c r="O86" s="21">
        <v>38.193324479207085</v>
      </c>
      <c r="P86" s="21">
        <v>0</v>
      </c>
      <c r="Q86" s="21">
        <v>54.458983955169963</v>
      </c>
      <c r="R86" s="21">
        <v>485266.80985627876</v>
      </c>
      <c r="S86" s="21">
        <v>432045.47943284881</v>
      </c>
      <c r="T86" t="s">
        <v>3050</v>
      </c>
      <c r="U86" t="s">
        <v>3050</v>
      </c>
      <c r="V86" s="21">
        <v>51.784234656228904</v>
      </c>
      <c r="W86" s="21">
        <v>46.806645805365889</v>
      </c>
      <c r="X86" s="21">
        <v>208.27196949999998</v>
      </c>
      <c r="Y86" s="21">
        <v>169.05664485000003</v>
      </c>
      <c r="Z86" s="21">
        <v>201.61301591</v>
      </c>
      <c r="AA86" s="21">
        <v>150.54361714000001</v>
      </c>
      <c r="AB86" s="2">
        <f>((X86*1000)*(N86/100))/'Sq Ft lookup'!$D$1</f>
        <v>0</v>
      </c>
      <c r="AC86" s="26">
        <f>((Y86*1000)*(O86/100))/'Sq Ft lookup'!$D$1</f>
        <v>0.93838438729829743</v>
      </c>
      <c r="AD86" s="29">
        <f>(100-J86)/100*X86*1000/'Sq Ft lookup'!$D$1</f>
        <v>1.5300402427663007</v>
      </c>
      <c r="AE86" s="29">
        <f>(100-K86)/100*Y86*1000/'Sq Ft lookup'!$D$1</f>
        <v>0.84804423906557991</v>
      </c>
    </row>
    <row r="87" spans="1:31">
      <c r="A87" t="s">
        <v>3176</v>
      </c>
      <c r="B87" t="s">
        <v>3064</v>
      </c>
      <c r="C87" t="s">
        <v>3046</v>
      </c>
      <c r="D87" t="s">
        <v>3065</v>
      </c>
      <c r="E87" t="s">
        <v>99</v>
      </c>
      <c r="F87" t="str">
        <f t="shared" si="2"/>
        <v>2013</v>
      </c>
      <c r="G87" t="s">
        <v>3110</v>
      </c>
      <c r="H87" t="s">
        <v>2592</v>
      </c>
      <c r="I87" t="s">
        <v>70</v>
      </c>
      <c r="J87" s="21">
        <v>49.4511866973709</v>
      </c>
      <c r="K87" s="21">
        <v>55.442209477354851</v>
      </c>
      <c r="L87" s="21">
        <v>91.89655804489098</v>
      </c>
      <c r="M87" s="21">
        <v>91.535430008673927</v>
      </c>
      <c r="N87" s="21">
        <v>0</v>
      </c>
      <c r="O87" s="21">
        <v>0</v>
      </c>
      <c r="P87" s="21">
        <v>0</v>
      </c>
      <c r="Q87" s="21">
        <v>0</v>
      </c>
      <c r="R87" s="21">
        <v>485266.80985627876</v>
      </c>
      <c r="S87" s="21">
        <v>501547.90096030256</v>
      </c>
      <c r="T87" t="s">
        <v>3050</v>
      </c>
      <c r="U87" t="s">
        <v>3050</v>
      </c>
      <c r="V87" s="21">
        <v>51.784234656228904</v>
      </c>
      <c r="W87" s="21">
        <v>54.090566726274979</v>
      </c>
      <c r="X87" s="21">
        <v>208.27196949999998</v>
      </c>
      <c r="Y87" s="21">
        <v>206.346478015</v>
      </c>
      <c r="Z87" s="21">
        <v>201.61301591</v>
      </c>
      <c r="AA87" s="21">
        <v>197.99139279499997</v>
      </c>
      <c r="AB87" s="2">
        <f>((X87*1000)*(N87/100))/'Sq Ft lookup'!$D$1</f>
        <v>0</v>
      </c>
      <c r="AC87" s="26">
        <f>((Y87*1000)*(O87/100))/'Sq Ft lookup'!$D$1</f>
        <v>0</v>
      </c>
      <c r="AD87" s="29">
        <f>(100-J87)/100*X87*1000/'Sq Ft lookup'!$D$1</f>
        <v>1.5300402427663007</v>
      </c>
      <c r="AE87" s="29">
        <f>(100-K87)/100*Y87*1000/'Sq Ft lookup'!$D$1</f>
        <v>1.3362317088823932</v>
      </c>
    </row>
    <row r="88" spans="1:31">
      <c r="A88" t="s">
        <v>3177</v>
      </c>
      <c r="B88" t="s">
        <v>3067</v>
      </c>
      <c r="C88" t="s">
        <v>3046</v>
      </c>
      <c r="D88" t="s">
        <v>3069</v>
      </c>
      <c r="E88" t="s">
        <v>99</v>
      </c>
      <c r="F88" t="str">
        <f t="shared" si="2"/>
        <v>2013</v>
      </c>
      <c r="G88" t="s">
        <v>3110</v>
      </c>
      <c r="H88" t="s">
        <v>2592</v>
      </c>
      <c r="I88" t="s">
        <v>70</v>
      </c>
      <c r="J88" s="21">
        <v>49.4511866973709</v>
      </c>
      <c r="K88" s="21">
        <v>61.223077495040215</v>
      </c>
      <c r="L88" s="21">
        <v>91.89655804489098</v>
      </c>
      <c r="M88" s="21">
        <v>93.066007612114831</v>
      </c>
      <c r="N88" s="21">
        <v>0</v>
      </c>
      <c r="O88" s="21">
        <v>39.896623953350847</v>
      </c>
      <c r="P88" s="21">
        <v>0</v>
      </c>
      <c r="Q88" s="21">
        <v>43.501922554598636</v>
      </c>
      <c r="R88" s="21">
        <v>485266.80985627876</v>
      </c>
      <c r="S88" s="21">
        <v>414130.37418421888</v>
      </c>
      <c r="T88" t="s">
        <v>3050</v>
      </c>
      <c r="U88" t="s">
        <v>3050</v>
      </c>
      <c r="V88" s="21">
        <v>51.784234656228904</v>
      </c>
      <c r="W88" s="21">
        <v>44.308192600450212</v>
      </c>
      <c r="X88" s="21">
        <v>208.27196949999998</v>
      </c>
      <c r="Y88" s="21">
        <v>162.5210373125</v>
      </c>
      <c r="Z88" s="21">
        <v>201.61301591</v>
      </c>
      <c r="AA88" s="21">
        <v>146.7031792125</v>
      </c>
      <c r="AB88" s="2">
        <f>((X88*1000)*(N88/100))/'Sq Ft lookup'!$D$1</f>
        <v>0</v>
      </c>
      <c r="AC88" s="26">
        <f>((Y88*1000)*(O88/100))/'Sq Ft lookup'!$D$1</f>
        <v>0.94233820343060615</v>
      </c>
      <c r="AD88" s="29">
        <f>(100-J88)/100*X88*1000/'Sq Ft lookup'!$D$1</f>
        <v>1.5300402427663007</v>
      </c>
      <c r="AE88" s="29">
        <f>(100-K88)/100*Y88*1000/'Sq Ft lookup'!$D$1</f>
        <v>0.91589141804622876</v>
      </c>
    </row>
    <row r="89" spans="1:31">
      <c r="A89" t="s">
        <v>3178</v>
      </c>
      <c r="B89" t="s">
        <v>3071</v>
      </c>
      <c r="C89" t="s">
        <v>3046</v>
      </c>
      <c r="D89" t="s">
        <v>3072</v>
      </c>
      <c r="E89" t="s">
        <v>99</v>
      </c>
      <c r="F89" t="str">
        <f t="shared" si="2"/>
        <v>2013</v>
      </c>
      <c r="G89" t="s">
        <v>3110</v>
      </c>
      <c r="H89" t="s">
        <v>2592</v>
      </c>
      <c r="I89" t="s">
        <v>70</v>
      </c>
      <c r="J89" s="21">
        <v>49.4511866973709</v>
      </c>
      <c r="K89" s="21">
        <v>60.291225471416922</v>
      </c>
      <c r="L89" s="21">
        <v>91.89655804489098</v>
      </c>
      <c r="M89" s="21">
        <v>92.986719789234058</v>
      </c>
      <c r="N89" s="21">
        <v>0</v>
      </c>
      <c r="O89" s="21">
        <v>33.976417739409435</v>
      </c>
      <c r="P89" s="21">
        <v>0</v>
      </c>
      <c r="Q89" s="21">
        <v>39.899741276798629</v>
      </c>
      <c r="R89" s="21">
        <v>485266.80985627876</v>
      </c>
      <c r="S89" s="21">
        <v>419057.36535211053</v>
      </c>
      <c r="T89" t="s">
        <v>3050</v>
      </c>
      <c r="U89" t="s">
        <v>3050</v>
      </c>
      <c r="V89" s="21">
        <v>51.784234656228904</v>
      </c>
      <c r="W89" s="21">
        <v>44.814841574165548</v>
      </c>
      <c r="X89" s="21">
        <v>208.27196949999998</v>
      </c>
      <c r="Y89" s="21">
        <v>162.83676644000002</v>
      </c>
      <c r="Z89" s="21">
        <v>201.61301591</v>
      </c>
      <c r="AA89" s="21">
        <v>147.47751413750001</v>
      </c>
      <c r="AB89" s="2">
        <f>((X89*1000)*(N89/100))/'Sq Ft lookup'!$D$1</f>
        <v>0</v>
      </c>
      <c r="AC89" s="26">
        <f>((Y89*1000)*(O89/100))/'Sq Ft lookup'!$D$1</f>
        <v>0.80406493429544346</v>
      </c>
      <c r="AD89" s="29">
        <f>(100-J89)/100*X89*1000/'Sq Ft lookup'!$D$1</f>
        <v>1.5300402427663007</v>
      </c>
      <c r="AE89" s="29">
        <f>(100-K89)/100*Y89*1000/'Sq Ft lookup'!$D$1</f>
        <v>0.93972335244877114</v>
      </c>
    </row>
    <row r="90" spans="1:31">
      <c r="A90" t="s">
        <v>3179</v>
      </c>
      <c r="B90" t="s">
        <v>3074</v>
      </c>
      <c r="C90" t="s">
        <v>3046</v>
      </c>
      <c r="D90" t="s">
        <v>3075</v>
      </c>
      <c r="E90" t="s">
        <v>99</v>
      </c>
      <c r="F90" t="str">
        <f t="shared" si="2"/>
        <v>2013</v>
      </c>
      <c r="G90" t="s">
        <v>3110</v>
      </c>
      <c r="H90" t="s">
        <v>2592</v>
      </c>
      <c r="I90" t="s">
        <v>70</v>
      </c>
      <c r="J90" s="21">
        <v>49.4511866973709</v>
      </c>
      <c r="K90" s="21">
        <v>57.34180219618721</v>
      </c>
      <c r="L90" s="21">
        <v>91.89655804489098</v>
      </c>
      <c r="M90" s="21">
        <v>92.743116368980864</v>
      </c>
      <c r="N90" s="21">
        <v>0</v>
      </c>
      <c r="O90" s="21">
        <v>26.635088901783476</v>
      </c>
      <c r="P90" s="21">
        <v>0</v>
      </c>
      <c r="Q90" s="21">
        <v>30.089920964262472</v>
      </c>
      <c r="R90" s="21">
        <v>485266.80985627876</v>
      </c>
      <c r="S90" s="21">
        <v>433531.80645119754</v>
      </c>
      <c r="T90" t="s">
        <v>3050</v>
      </c>
      <c r="U90" t="s">
        <v>3050</v>
      </c>
      <c r="V90" s="21">
        <v>51.784234656228904</v>
      </c>
      <c r="W90" s="21">
        <v>46.371466770576774</v>
      </c>
      <c r="X90" s="21">
        <v>208.27196949999998</v>
      </c>
      <c r="Y90" s="21">
        <v>165.7409357025</v>
      </c>
      <c r="Z90" s="21">
        <v>201.61301591</v>
      </c>
      <c r="AA90" s="21">
        <v>155.88166939499999</v>
      </c>
      <c r="AB90" s="2">
        <f>((X90*1000)*(N90/100))/'Sq Ft lookup'!$D$1</f>
        <v>0</v>
      </c>
      <c r="AC90" s="26">
        <f>((Y90*1000)*(O90/100))/'Sq Ft lookup'!$D$1</f>
        <v>0.64157140987979111</v>
      </c>
      <c r="AD90" s="29">
        <f>(100-J90)/100*X90*1000/'Sq Ft lookup'!$D$1</f>
        <v>1.5300402427663007</v>
      </c>
      <c r="AE90" s="29">
        <f>(100-K90)/100*Y90*1000/'Sq Ft lookup'!$D$1</f>
        <v>1.0275272670890394</v>
      </c>
    </row>
    <row r="91" spans="1:31">
      <c r="A91" t="s">
        <v>3180</v>
      </c>
      <c r="B91" t="s">
        <v>3077</v>
      </c>
      <c r="C91" t="s">
        <v>3046</v>
      </c>
      <c r="D91" t="s">
        <v>3078</v>
      </c>
      <c r="E91" t="s">
        <v>99</v>
      </c>
      <c r="F91" t="str">
        <f t="shared" si="2"/>
        <v>2013</v>
      </c>
      <c r="G91" t="s">
        <v>3110</v>
      </c>
      <c r="H91" t="s">
        <v>2592</v>
      </c>
      <c r="I91" t="s">
        <v>70</v>
      </c>
      <c r="J91" s="21">
        <v>49.4511866973709</v>
      </c>
      <c r="K91" s="21">
        <v>56.512208203841375</v>
      </c>
      <c r="L91" s="21">
        <v>91.89655804489098</v>
      </c>
      <c r="M91" s="21">
        <v>92.666617868106215</v>
      </c>
      <c r="N91" s="21">
        <v>0</v>
      </c>
      <c r="O91" s="21">
        <v>22.519754744512227</v>
      </c>
      <c r="P91" s="21">
        <v>0</v>
      </c>
      <c r="Q91" s="21">
        <v>25.002873674431985</v>
      </c>
      <c r="R91" s="21">
        <v>485266.80985627876</v>
      </c>
      <c r="S91" s="21">
        <v>438171.12706646713</v>
      </c>
      <c r="T91" t="s">
        <v>3050</v>
      </c>
      <c r="U91" t="s">
        <v>3050</v>
      </c>
      <c r="V91" s="21">
        <v>51.784234656228904</v>
      </c>
      <c r="W91" s="21">
        <v>46.860291984218776</v>
      </c>
      <c r="X91" s="21">
        <v>208.27196949999998</v>
      </c>
      <c r="Y91" s="21">
        <v>174.3460487275</v>
      </c>
      <c r="Z91" s="21">
        <v>201.61301591</v>
      </c>
      <c r="AA91" s="21">
        <v>162.61230762249997</v>
      </c>
      <c r="AB91" s="2">
        <f>((X91*1000)*(N91/100))/'Sq Ft lookup'!$D$1</f>
        <v>0</v>
      </c>
      <c r="AC91" s="26">
        <f>((Y91*1000)*(O91/100))/'Sq Ft lookup'!$D$1</f>
        <v>0.57060665300809177</v>
      </c>
      <c r="AD91" s="29">
        <f>(100-J91)/100*X91*1000/'Sq Ft lookup'!$D$1</f>
        <v>1.5300402427663007</v>
      </c>
      <c r="AE91" s="29">
        <f>(100-K91)/100*Y91*1000/'Sq Ft lookup'!$D$1</f>
        <v>1.1018958068167142</v>
      </c>
    </row>
    <row r="92" spans="1:31">
      <c r="A92" t="s">
        <v>3181</v>
      </c>
      <c r="B92" t="s">
        <v>3080</v>
      </c>
      <c r="C92" t="s">
        <v>3046</v>
      </c>
      <c r="D92" t="s">
        <v>3081</v>
      </c>
      <c r="E92" t="s">
        <v>99</v>
      </c>
      <c r="F92" t="str">
        <f t="shared" si="2"/>
        <v>2013</v>
      </c>
      <c r="G92" t="s">
        <v>3110</v>
      </c>
      <c r="H92" t="s">
        <v>2592</v>
      </c>
      <c r="I92" t="s">
        <v>70</v>
      </c>
      <c r="J92" s="21">
        <v>49.4511866973709</v>
      </c>
      <c r="K92" s="21">
        <v>52.963830993132774</v>
      </c>
      <c r="L92" s="21">
        <v>91.89655804489098</v>
      </c>
      <c r="M92" s="21">
        <v>92.197411384847825</v>
      </c>
      <c r="N92" s="21">
        <v>0</v>
      </c>
      <c r="O92" s="21">
        <v>11.20099886067184</v>
      </c>
      <c r="P92" s="21">
        <v>0</v>
      </c>
      <c r="Q92" s="21">
        <v>12.998185256080022</v>
      </c>
      <c r="R92" s="21">
        <v>485266.80985627876</v>
      </c>
      <c r="S92" s="21">
        <v>466726.27882932615</v>
      </c>
      <c r="T92" t="s">
        <v>3050</v>
      </c>
      <c r="U92" t="s">
        <v>3050</v>
      </c>
      <c r="V92" s="21">
        <v>51.784234656228904</v>
      </c>
      <c r="W92" s="21">
        <v>49.858520142922181</v>
      </c>
      <c r="X92" s="21">
        <v>208.27196949999998</v>
      </c>
      <c r="Y92" s="21">
        <v>183.34016721999998</v>
      </c>
      <c r="Z92" s="21">
        <v>201.61301591</v>
      </c>
      <c r="AA92" s="21">
        <v>176.46271805499998</v>
      </c>
      <c r="AB92" s="2">
        <f>((X92*1000)*(N92/100))/'Sq Ft lookup'!$D$1</f>
        <v>0</v>
      </c>
      <c r="AC92" s="26">
        <f>((Y92*1000)*(O92/100))/'Sq Ft lookup'!$D$1</f>
        <v>0.29845265145718586</v>
      </c>
      <c r="AD92" s="29">
        <f>(100-J92)/100*X92*1000/'Sq Ft lookup'!$D$1</f>
        <v>1.5300402427663007</v>
      </c>
      <c r="AE92" s="29">
        <f>(100-K92)/100*Y92*1000/'Sq Ft lookup'!$D$1</f>
        <v>1.2532872763497294</v>
      </c>
    </row>
    <row r="93" spans="1:31">
      <c r="A93" t="s">
        <v>3182</v>
      </c>
      <c r="B93" t="s">
        <v>3083</v>
      </c>
      <c r="C93" t="s">
        <v>3046</v>
      </c>
      <c r="D93" t="s">
        <v>3084</v>
      </c>
      <c r="E93" t="s">
        <v>99</v>
      </c>
      <c r="F93" t="str">
        <f t="shared" si="2"/>
        <v>2013</v>
      </c>
      <c r="G93" t="s">
        <v>3110</v>
      </c>
      <c r="H93" t="s">
        <v>2592</v>
      </c>
      <c r="I93" t="s">
        <v>70</v>
      </c>
      <c r="J93" s="21">
        <v>49.4511866973709</v>
      </c>
      <c r="K93" s="21">
        <v>52.97517996855732</v>
      </c>
      <c r="L93" s="21">
        <v>91.89655804489098</v>
      </c>
      <c r="M93" s="21">
        <v>92.331719513477012</v>
      </c>
      <c r="N93" s="21">
        <v>0</v>
      </c>
      <c r="O93" s="21">
        <v>0</v>
      </c>
      <c r="P93" s="21">
        <v>0</v>
      </c>
      <c r="Q93" s="21">
        <v>0.35895476545685467</v>
      </c>
      <c r="R93" s="21">
        <v>485266.80985627876</v>
      </c>
      <c r="S93" s="21">
        <v>458609.50846930419</v>
      </c>
      <c r="T93" t="s">
        <v>3050</v>
      </c>
      <c r="U93" t="s">
        <v>3050</v>
      </c>
      <c r="V93" s="21">
        <v>51.784234656228904</v>
      </c>
      <c r="W93" s="21">
        <v>49.000291564317813</v>
      </c>
      <c r="X93" s="21">
        <v>208.27196949999998</v>
      </c>
      <c r="Y93" s="21">
        <v>186.92869768750001</v>
      </c>
      <c r="Z93" s="21">
        <v>201.61301591</v>
      </c>
      <c r="AA93" s="21">
        <v>180.82957459749997</v>
      </c>
      <c r="AB93" s="2">
        <f>((X93*1000)*(N93/100))/'Sq Ft lookup'!$D$1</f>
        <v>0</v>
      </c>
      <c r="AC93" s="26">
        <f>((Y93*1000)*(O93/100))/'Sq Ft lookup'!$D$1</f>
        <v>0</v>
      </c>
      <c r="AD93" s="29">
        <f>(100-J93)/100*X93*1000/'Sq Ft lookup'!$D$1</f>
        <v>1.5300402427663007</v>
      </c>
      <c r="AE93" s="29">
        <f>(100-K93)/100*Y93*1000/'Sq Ft lookup'!$D$1</f>
        <v>1.2775096453125574</v>
      </c>
    </row>
    <row r="94" spans="1:31">
      <c r="A94" t="s">
        <v>3183</v>
      </c>
      <c r="B94" t="s">
        <v>3086</v>
      </c>
      <c r="C94" t="s">
        <v>3046</v>
      </c>
      <c r="D94" t="s">
        <v>3087</v>
      </c>
      <c r="E94" t="s">
        <v>99</v>
      </c>
      <c r="F94" t="str">
        <f t="shared" si="2"/>
        <v>2013</v>
      </c>
      <c r="G94" t="s">
        <v>3110</v>
      </c>
      <c r="H94" t="s">
        <v>2592</v>
      </c>
      <c r="I94" t="s">
        <v>70</v>
      </c>
      <c r="J94" s="21">
        <v>49.4511866973709</v>
      </c>
      <c r="K94" s="21">
        <v>53.385103347917038</v>
      </c>
      <c r="L94" s="21">
        <v>91.89655804489098</v>
      </c>
      <c r="M94" s="21">
        <v>92.168648931077271</v>
      </c>
      <c r="N94" s="21">
        <v>0</v>
      </c>
      <c r="O94" s="21">
        <v>0</v>
      </c>
      <c r="P94" s="21">
        <v>0</v>
      </c>
      <c r="Q94" s="21">
        <v>0</v>
      </c>
      <c r="R94" s="21">
        <v>485266.80985627876</v>
      </c>
      <c r="S94" s="21">
        <v>469096.20283482171</v>
      </c>
      <c r="T94" t="s">
        <v>3050</v>
      </c>
      <c r="U94" t="s">
        <v>3050</v>
      </c>
      <c r="V94" s="21">
        <v>51.784234656228904</v>
      </c>
      <c r="W94" s="21">
        <v>50.042312144706713</v>
      </c>
      <c r="X94" s="21">
        <v>208.27196949999998</v>
      </c>
      <c r="Y94" s="21">
        <v>183.87144866</v>
      </c>
      <c r="Z94" s="21">
        <v>201.61301591</v>
      </c>
      <c r="AA94" s="21">
        <v>178.05729024999999</v>
      </c>
      <c r="AB94" s="2">
        <f>((X94*1000)*(N94/100))/'Sq Ft lookup'!$D$1</f>
        <v>0</v>
      </c>
      <c r="AC94" s="26">
        <f>((Y94*1000)*(O94/100))/'Sq Ft lookup'!$D$1</f>
        <v>0</v>
      </c>
      <c r="AD94" s="29">
        <f>(100-J94)/100*X94*1000/'Sq Ft lookup'!$D$1</f>
        <v>1.5300402427663007</v>
      </c>
      <c r="AE94" s="29">
        <f>(100-K94)/100*Y94*1000/'Sq Ft lookup'!$D$1</f>
        <v>1.2456616347742526</v>
      </c>
    </row>
    <row r="95" spans="1:31">
      <c r="A95" t="s">
        <v>3184</v>
      </c>
      <c r="B95" t="s">
        <v>3089</v>
      </c>
      <c r="C95" t="s">
        <v>3046</v>
      </c>
      <c r="D95" t="s">
        <v>3090</v>
      </c>
      <c r="E95" t="s">
        <v>99</v>
      </c>
      <c r="F95" t="str">
        <f t="shared" si="2"/>
        <v>2013</v>
      </c>
      <c r="G95" t="s">
        <v>3110</v>
      </c>
      <c r="H95" t="s">
        <v>2592</v>
      </c>
      <c r="I95" t="s">
        <v>70</v>
      </c>
      <c r="J95" s="21">
        <v>49.4511866973709</v>
      </c>
      <c r="K95" s="21">
        <v>51.152426313991903</v>
      </c>
      <c r="L95" s="21">
        <v>91.89655804489098</v>
      </c>
      <c r="M95" s="21">
        <v>92.064322994336067</v>
      </c>
      <c r="N95" s="21">
        <v>0</v>
      </c>
      <c r="O95" s="21">
        <v>0</v>
      </c>
      <c r="P95" s="21">
        <v>0</v>
      </c>
      <c r="Q95" s="21">
        <v>0</v>
      </c>
      <c r="R95" s="21">
        <v>485266.80985627876</v>
      </c>
      <c r="S95" s="21">
        <v>475088.91006031481</v>
      </c>
      <c r="T95" t="s">
        <v>3050</v>
      </c>
      <c r="U95" t="s">
        <v>3050</v>
      </c>
      <c r="V95" s="21">
        <v>51.784234656228904</v>
      </c>
      <c r="W95" s="21">
        <v>50.70923097497365</v>
      </c>
      <c r="X95" s="21">
        <v>208.27196949999998</v>
      </c>
      <c r="Y95" s="21">
        <v>196.89322443500004</v>
      </c>
      <c r="Z95" s="21">
        <v>201.61301591</v>
      </c>
      <c r="AA95" s="21">
        <v>190.81529818749999</v>
      </c>
      <c r="AB95" s="2">
        <f>((X95*1000)*(N95/100))/'Sq Ft lookup'!$D$1</f>
        <v>0</v>
      </c>
      <c r="AC95" s="26">
        <f>((Y95*1000)*(O95/100))/'Sq Ft lookup'!$D$1</f>
        <v>0</v>
      </c>
      <c r="AD95" s="29">
        <f>(100-J95)/100*X95*1000/'Sq Ft lookup'!$D$1</f>
        <v>1.5300402427663007</v>
      </c>
      <c r="AE95" s="29">
        <f>(100-K95)/100*Y95*1000/'Sq Ft lookup'!$D$1</f>
        <v>1.3977671620835359</v>
      </c>
    </row>
    <row r="96" spans="1:31">
      <c r="A96" t="s">
        <v>3185</v>
      </c>
      <c r="B96" t="s">
        <v>3092</v>
      </c>
      <c r="C96" t="s">
        <v>3046</v>
      </c>
      <c r="D96" t="s">
        <v>3093</v>
      </c>
      <c r="E96" t="s">
        <v>99</v>
      </c>
      <c r="F96" t="str">
        <f t="shared" si="2"/>
        <v>2013</v>
      </c>
      <c r="G96" t="s">
        <v>3110</v>
      </c>
      <c r="H96" t="s">
        <v>2592</v>
      </c>
      <c r="I96" t="s">
        <v>70</v>
      </c>
      <c r="J96" s="21">
        <v>49.4511866973709</v>
      </c>
      <c r="K96" s="21">
        <v>50.536698375703203</v>
      </c>
      <c r="L96" s="21">
        <v>91.89655804489098</v>
      </c>
      <c r="M96" s="21">
        <v>91.984201801201166</v>
      </c>
      <c r="N96" s="21">
        <v>0</v>
      </c>
      <c r="O96" s="21">
        <v>5.2605311611239918</v>
      </c>
      <c r="P96" s="21">
        <v>0</v>
      </c>
      <c r="Q96" s="21">
        <v>3.2730147799119682</v>
      </c>
      <c r="R96" s="21">
        <v>485266.80985627876</v>
      </c>
      <c r="S96" s="21">
        <v>479799.39895209385</v>
      </c>
      <c r="T96" t="s">
        <v>3050</v>
      </c>
      <c r="U96" t="s">
        <v>3050</v>
      </c>
      <c r="V96" s="21">
        <v>51.784234656228904</v>
      </c>
      <c r="W96" s="21">
        <v>51.221265404703857</v>
      </c>
      <c r="X96" s="21">
        <v>208.27196949999998</v>
      </c>
      <c r="Y96" s="21">
        <v>198.77593060999999</v>
      </c>
      <c r="Z96" s="21">
        <v>201.61301591</v>
      </c>
      <c r="AA96" s="21">
        <v>192.55741690500003</v>
      </c>
      <c r="AB96" s="2">
        <f>((X96*1000)*(N96/100))/'Sq Ft lookup'!$D$1</f>
        <v>0</v>
      </c>
      <c r="AC96" s="26">
        <f>((Y96*1000)*(O96/100))/'Sq Ft lookup'!$D$1</f>
        <v>0.15196880843147964</v>
      </c>
      <c r="AD96" s="29">
        <f>(100-J96)/100*X96*1000/'Sq Ft lookup'!$D$1</f>
        <v>1.5300402427663007</v>
      </c>
      <c r="AE96" s="29">
        <f>(100-K96)/100*Y96*1000/'Sq Ft lookup'!$D$1</f>
        <v>1.4289201562918148</v>
      </c>
    </row>
    <row r="97" spans="1:31">
      <c r="A97" t="s">
        <v>3186</v>
      </c>
      <c r="B97" t="s">
        <v>3095</v>
      </c>
      <c r="C97" t="s">
        <v>3046</v>
      </c>
      <c r="D97" t="s">
        <v>3096</v>
      </c>
      <c r="E97" t="s">
        <v>99</v>
      </c>
      <c r="F97" t="str">
        <f t="shared" si="2"/>
        <v>2013</v>
      </c>
      <c r="G97" t="s">
        <v>3110</v>
      </c>
      <c r="H97" t="s">
        <v>2592</v>
      </c>
      <c r="I97" t="s">
        <v>70</v>
      </c>
      <c r="J97" s="21">
        <v>49.4511866973709</v>
      </c>
      <c r="K97" s="21">
        <v>51.897911068311053</v>
      </c>
      <c r="L97" s="21">
        <v>91.89655804489098</v>
      </c>
      <c r="M97" s="21">
        <v>92.163120574617622</v>
      </c>
      <c r="N97" s="21">
        <v>0</v>
      </c>
      <c r="O97" s="21">
        <v>0</v>
      </c>
      <c r="P97" s="21">
        <v>0</v>
      </c>
      <c r="Q97" s="21">
        <v>0</v>
      </c>
      <c r="R97" s="21">
        <v>485266.80985627876</v>
      </c>
      <c r="S97" s="21">
        <v>468664.70775509131</v>
      </c>
      <c r="T97" t="s">
        <v>3050</v>
      </c>
      <c r="U97" t="s">
        <v>3050</v>
      </c>
      <c r="V97" s="21">
        <v>51.784234656228904</v>
      </c>
      <c r="W97" s="21">
        <v>50.077719643156961</v>
      </c>
      <c r="X97" s="21">
        <v>208.27196949999998</v>
      </c>
      <c r="Y97" s="21">
        <v>192.12971436999996</v>
      </c>
      <c r="Z97" s="21">
        <v>201.61301591</v>
      </c>
      <c r="AA97" s="21">
        <v>185.79102030499999</v>
      </c>
      <c r="AB97" s="2">
        <f>((X97*1000)*(N97/100))/'Sq Ft lookup'!$D$1</f>
        <v>0</v>
      </c>
      <c r="AC97" s="26">
        <f>((Y97*1000)*(O97/100))/'Sq Ft lookup'!$D$1</f>
        <v>0</v>
      </c>
      <c r="AD97" s="29">
        <f>(100-J97)/100*X97*1000/'Sq Ft lookup'!$D$1</f>
        <v>1.5300402427663007</v>
      </c>
      <c r="AE97" s="29">
        <f>(100-K97)/100*Y97*1000/'Sq Ft lookup'!$D$1</f>
        <v>1.3431346074650816</v>
      </c>
    </row>
    <row r="98" spans="1:31">
      <c r="A98" t="s">
        <v>3187</v>
      </c>
      <c r="B98" t="s">
        <v>3098</v>
      </c>
      <c r="C98" t="s">
        <v>3046</v>
      </c>
      <c r="D98" t="s">
        <v>3099</v>
      </c>
      <c r="E98" t="s">
        <v>99</v>
      </c>
      <c r="F98" t="str">
        <f t="shared" ref="F98:F121" si="3">IF(LEFT(A98,3)="HPB", "2013+","2013")</f>
        <v>2013</v>
      </c>
      <c r="G98" t="s">
        <v>3110</v>
      </c>
      <c r="H98" t="s">
        <v>2592</v>
      </c>
      <c r="I98" t="s">
        <v>70</v>
      </c>
      <c r="J98" s="21">
        <v>49.4511866973709</v>
      </c>
      <c r="K98" s="21">
        <v>50.933554375806622</v>
      </c>
      <c r="L98" s="21">
        <v>91.89655804489098</v>
      </c>
      <c r="M98" s="21">
        <v>91.963101812477746</v>
      </c>
      <c r="N98" s="21">
        <v>0</v>
      </c>
      <c r="O98" s="21">
        <v>5.7504290947293173</v>
      </c>
      <c r="P98" s="21">
        <v>0</v>
      </c>
      <c r="Q98" s="21">
        <v>5.2998275142202704</v>
      </c>
      <c r="R98" s="21">
        <v>485266.80985627876</v>
      </c>
      <c r="S98" s="21">
        <v>481358.55031647772</v>
      </c>
      <c r="T98" t="s">
        <v>3050</v>
      </c>
      <c r="U98" t="s">
        <v>3050</v>
      </c>
      <c r="V98" s="21">
        <v>51.784234656228904</v>
      </c>
      <c r="W98" s="21">
        <v>51.355989905518811</v>
      </c>
      <c r="X98" s="21">
        <v>208.27196949999998</v>
      </c>
      <c r="Y98" s="21">
        <v>197.80367505999999</v>
      </c>
      <c r="Z98" s="21">
        <v>201.61301591</v>
      </c>
      <c r="AA98" s="21">
        <v>191.48676625249999</v>
      </c>
      <c r="AB98" s="2">
        <f>((X98*1000)*(N98/100))/'Sq Ft lookup'!$D$1</f>
        <v>0</v>
      </c>
      <c r="AC98" s="26">
        <f>((Y98*1000)*(O98/100))/'Sq Ft lookup'!$D$1</f>
        <v>0.16530868621517961</v>
      </c>
      <c r="AD98" s="29">
        <f>(100-J98)/100*X98*1000/'Sq Ft lookup'!$D$1</f>
        <v>1.5300402427663007</v>
      </c>
      <c r="AE98" s="29">
        <f>(100-K98)/100*Y98*1000/'Sq Ft lookup'!$D$1</f>
        <v>1.4105225070627114</v>
      </c>
    </row>
    <row r="99" spans="1:31">
      <c r="A99" t="s">
        <v>3188</v>
      </c>
      <c r="B99" t="s">
        <v>3101</v>
      </c>
      <c r="C99" t="s">
        <v>3046</v>
      </c>
      <c r="D99" t="s">
        <v>3102</v>
      </c>
      <c r="E99" t="s">
        <v>99</v>
      </c>
      <c r="F99" t="str">
        <f t="shared" si="3"/>
        <v>2013</v>
      </c>
      <c r="G99" t="s">
        <v>3110</v>
      </c>
      <c r="H99" t="s">
        <v>2592</v>
      </c>
      <c r="I99" t="s">
        <v>70</v>
      </c>
      <c r="J99" s="21">
        <v>49.4511866973709</v>
      </c>
      <c r="K99" s="21">
        <v>52.790500308145958</v>
      </c>
      <c r="L99" s="21">
        <v>91.89655804489098</v>
      </c>
      <c r="M99" s="21">
        <v>92.152593262498414</v>
      </c>
      <c r="N99" s="21">
        <v>0</v>
      </c>
      <c r="O99" s="21">
        <v>5.9909578852827785</v>
      </c>
      <c r="P99" s="21">
        <v>0</v>
      </c>
      <c r="Q99" s="21">
        <v>8.703839973946085</v>
      </c>
      <c r="R99" s="21">
        <v>485266.80985627876</v>
      </c>
      <c r="S99" s="21">
        <v>470054.20875331282</v>
      </c>
      <c r="T99" t="s">
        <v>3050</v>
      </c>
      <c r="U99" t="s">
        <v>3050</v>
      </c>
      <c r="V99" s="21">
        <v>51.784234656228904</v>
      </c>
      <c r="W99" s="21">
        <v>50.144907823491089</v>
      </c>
      <c r="X99" s="21">
        <v>208.27196949999998</v>
      </c>
      <c r="Y99" s="21">
        <v>189.0907786775</v>
      </c>
      <c r="Z99" s="21">
        <v>201.61301591</v>
      </c>
      <c r="AA99" s="21">
        <v>183.18818282999999</v>
      </c>
      <c r="AB99" s="2">
        <f>((X99*1000)*(N99/100))/'Sq Ft lookup'!$D$1</f>
        <v>0</v>
      </c>
      <c r="AC99" s="26">
        <f>((Y99*1000)*(O99/100))/'Sq Ft lookup'!$D$1</f>
        <v>0.1646370903895229</v>
      </c>
      <c r="AD99" s="29">
        <f>(100-J99)/100*X99*1000/'Sq Ft lookup'!$D$1</f>
        <v>1.5300402427663007</v>
      </c>
      <c r="AE99" s="29">
        <f>(100-K99)/100*Y99*1000/'Sq Ft lookup'!$D$1</f>
        <v>1.2973609257219911</v>
      </c>
    </row>
    <row r="100" spans="1:31">
      <c r="A100" t="s">
        <v>3189</v>
      </c>
      <c r="B100" t="s">
        <v>3104</v>
      </c>
      <c r="C100" t="s">
        <v>3046</v>
      </c>
      <c r="D100" t="s">
        <v>3105</v>
      </c>
      <c r="E100" t="s">
        <v>99</v>
      </c>
      <c r="F100" t="str">
        <f t="shared" si="3"/>
        <v>2013</v>
      </c>
      <c r="G100" t="s">
        <v>3110</v>
      </c>
      <c r="H100" t="s">
        <v>2592</v>
      </c>
      <c r="I100" t="s">
        <v>70</v>
      </c>
      <c r="J100" s="21">
        <v>49.4511866973709</v>
      </c>
      <c r="K100" s="21">
        <v>50.544556818502514</v>
      </c>
      <c r="L100" s="21">
        <v>91.89655804489098</v>
      </c>
      <c r="M100" s="21">
        <v>92.068233043806629</v>
      </c>
      <c r="N100" s="21">
        <v>0</v>
      </c>
      <c r="O100" s="21">
        <v>0</v>
      </c>
      <c r="P100" s="21">
        <v>0</v>
      </c>
      <c r="Q100" s="21">
        <v>0.2044140890103521</v>
      </c>
      <c r="R100" s="21">
        <v>485266.80985627876</v>
      </c>
      <c r="S100" s="21">
        <v>474868.80309869198</v>
      </c>
      <c r="T100" t="s">
        <v>3050</v>
      </c>
      <c r="U100" t="s">
        <v>3050</v>
      </c>
      <c r="V100" s="21">
        <v>51.784234656228904</v>
      </c>
      <c r="W100" s="21">
        <v>50.684877787345911</v>
      </c>
      <c r="X100" s="21">
        <v>208.27196949999998</v>
      </c>
      <c r="Y100" s="21">
        <v>202.82129094249999</v>
      </c>
      <c r="Z100" s="21">
        <v>201.61301591</v>
      </c>
      <c r="AA100" s="21">
        <v>196.54014508</v>
      </c>
      <c r="AB100" s="2">
        <f>((X100*1000)*(N100/100))/'Sq Ft lookup'!$D$1</f>
        <v>0</v>
      </c>
      <c r="AC100" s="26">
        <f>((Y100*1000)*(O100/100))/'Sq Ft lookup'!$D$1</f>
        <v>0</v>
      </c>
      <c r="AD100" s="29">
        <f>(100-J100)/100*X100*1000/'Sq Ft lookup'!$D$1</f>
        <v>1.5300402427663007</v>
      </c>
      <c r="AE100" s="29">
        <f>(100-K100)/100*Y100*1000/'Sq Ft lookup'!$D$1</f>
        <v>1.457768984740841</v>
      </c>
    </row>
    <row r="101" spans="1:31">
      <c r="A101" t="s">
        <v>3190</v>
      </c>
      <c r="B101" t="s">
        <v>3107</v>
      </c>
      <c r="C101" t="s">
        <v>3046</v>
      </c>
      <c r="D101" t="s">
        <v>3108</v>
      </c>
      <c r="E101" t="s">
        <v>99</v>
      </c>
      <c r="F101" t="str">
        <f t="shared" si="3"/>
        <v>2013</v>
      </c>
      <c r="G101" t="s">
        <v>3110</v>
      </c>
      <c r="H101" t="s">
        <v>2592</v>
      </c>
      <c r="I101" t="s">
        <v>70</v>
      </c>
      <c r="J101" s="21">
        <v>49.4511866973709</v>
      </c>
      <c r="K101" s="21">
        <v>54.187566450140444</v>
      </c>
      <c r="L101" s="21">
        <v>91.89655804489098</v>
      </c>
      <c r="M101" s="21">
        <v>92.479798006359289</v>
      </c>
      <c r="N101" s="21">
        <v>0</v>
      </c>
      <c r="O101" s="21">
        <v>0</v>
      </c>
      <c r="P101" s="21">
        <v>0</v>
      </c>
      <c r="Q101" s="21">
        <v>0</v>
      </c>
      <c r="R101" s="21">
        <v>485266.80985627876</v>
      </c>
      <c r="S101" s="21">
        <v>449498.78603258717</v>
      </c>
      <c r="T101" t="s">
        <v>3050</v>
      </c>
      <c r="U101" t="s">
        <v>3050</v>
      </c>
      <c r="V101" s="21">
        <v>51.784234656228904</v>
      </c>
      <c r="W101" s="21">
        <v>48.054070395388678</v>
      </c>
      <c r="X101" s="21">
        <v>208.27196949999998</v>
      </c>
      <c r="Y101" s="21">
        <v>183.80953506</v>
      </c>
      <c r="Z101" s="21">
        <v>201.61301591</v>
      </c>
      <c r="AA101" s="21">
        <v>177.85853227249999</v>
      </c>
      <c r="AB101" s="2">
        <f>((X101*1000)*(N101/100))/'Sq Ft lookup'!$D$1</f>
        <v>0</v>
      </c>
      <c r="AC101" s="26">
        <f>((Y101*1000)*(O101/100))/'Sq Ft lookup'!$D$1</f>
        <v>0</v>
      </c>
      <c r="AD101" s="29">
        <f>(100-J101)/100*X101*1000/'Sq Ft lookup'!$D$1</f>
        <v>1.5300402427663007</v>
      </c>
      <c r="AE101" s="29">
        <f>(100-K101)/100*Y101*1000/'Sq Ft lookup'!$D$1</f>
        <v>1.2238056782302682</v>
      </c>
    </row>
    <row r="102" spans="1:31">
      <c r="A102" t="s">
        <v>3191</v>
      </c>
      <c r="B102" t="s">
        <v>3045</v>
      </c>
      <c r="C102" t="s">
        <v>3068</v>
      </c>
      <c r="D102" t="s">
        <v>3047</v>
      </c>
      <c r="E102" t="s">
        <v>99</v>
      </c>
      <c r="F102" t="str">
        <f t="shared" si="3"/>
        <v>2013</v>
      </c>
      <c r="G102" t="s">
        <v>3131</v>
      </c>
      <c r="H102" t="s">
        <v>2592</v>
      </c>
      <c r="I102" t="s">
        <v>70</v>
      </c>
      <c r="J102" s="21">
        <v>30.109160420973691</v>
      </c>
      <c r="K102" s="21">
        <v>34.016210893439194</v>
      </c>
      <c r="L102" s="21">
        <v>87.82642959735864</v>
      </c>
      <c r="M102" s="21">
        <v>87.673208948896402</v>
      </c>
      <c r="N102" s="21">
        <v>0</v>
      </c>
      <c r="O102" s="21">
        <v>0</v>
      </c>
      <c r="P102" s="21">
        <v>0</v>
      </c>
      <c r="Q102" s="21">
        <v>0</v>
      </c>
      <c r="R102" s="21">
        <v>657545.41862375347</v>
      </c>
      <c r="S102" s="21">
        <v>661767.24985913956</v>
      </c>
      <c r="T102" t="s">
        <v>3050</v>
      </c>
      <c r="U102" t="s">
        <v>3050</v>
      </c>
      <c r="V102" s="21">
        <v>189.20125081815496</v>
      </c>
      <c r="W102" s="21">
        <v>191.5741069487365</v>
      </c>
      <c r="X102" s="21">
        <v>285.80704994750005</v>
      </c>
      <c r="Y102" s="21">
        <v>235.836927</v>
      </c>
      <c r="Z102" s="21">
        <v>285.80704994750005</v>
      </c>
      <c r="AA102" s="21">
        <v>234.06842475000002</v>
      </c>
      <c r="AB102" s="2">
        <f>((X102*1000)*(N102/100))/'Sq Ft lookup'!$D$1</f>
        <v>0</v>
      </c>
      <c r="AC102" s="26">
        <f>((Y102*1000)*(O102/100))/'Sq Ft lookup'!$D$1</f>
        <v>0</v>
      </c>
      <c r="AD102" s="29">
        <f>(100-J102)/100*X102*1000/'Sq Ft lookup'!$D$1</f>
        <v>2.9030482906690338</v>
      </c>
      <c r="AE102" s="29">
        <f>(100-K102)/100*Y102*1000/'Sq Ft lookup'!$D$1</f>
        <v>2.2615704648743424</v>
      </c>
    </row>
    <row r="103" spans="1:31">
      <c r="A103" t="s">
        <v>3192</v>
      </c>
      <c r="B103" t="s">
        <v>3052</v>
      </c>
      <c r="C103" t="s">
        <v>3068</v>
      </c>
      <c r="D103" t="s">
        <v>3053</v>
      </c>
      <c r="E103" t="s">
        <v>99</v>
      </c>
      <c r="F103" t="str">
        <f t="shared" si="3"/>
        <v>2013</v>
      </c>
      <c r="G103" t="s">
        <v>3131</v>
      </c>
      <c r="H103" t="s">
        <v>2592</v>
      </c>
      <c r="I103" t="s">
        <v>70</v>
      </c>
      <c r="J103" s="21">
        <v>30.109160420973691</v>
      </c>
      <c r="K103" s="21">
        <v>32.120689714295295</v>
      </c>
      <c r="L103" s="21">
        <v>87.82642959735864</v>
      </c>
      <c r="M103" s="21">
        <v>87.732826373590967</v>
      </c>
      <c r="N103" s="21">
        <v>0</v>
      </c>
      <c r="O103" s="21">
        <v>0</v>
      </c>
      <c r="P103" s="21">
        <v>0</v>
      </c>
      <c r="Q103" s="21">
        <v>0</v>
      </c>
      <c r="R103" s="21">
        <v>657545.41862375347</v>
      </c>
      <c r="S103" s="21">
        <v>660094.68385411566</v>
      </c>
      <c r="T103" t="s">
        <v>3050</v>
      </c>
      <c r="U103" t="s">
        <v>3050</v>
      </c>
      <c r="V103" s="21">
        <v>189.20125081815496</v>
      </c>
      <c r="W103" s="21">
        <v>190.64757587937038</v>
      </c>
      <c r="X103" s="21">
        <v>285.80704994750005</v>
      </c>
      <c r="Y103" s="21">
        <v>246.10710025000003</v>
      </c>
      <c r="Z103" s="21">
        <v>285.80704994750005</v>
      </c>
      <c r="AA103" s="21">
        <v>244.11697550000002</v>
      </c>
      <c r="AB103" s="2">
        <f>((X103*1000)*(N103/100))/'Sq Ft lookup'!$D$1</f>
        <v>0</v>
      </c>
      <c r="AC103" s="26">
        <f>((Y103*1000)*(O103/100))/'Sq Ft lookup'!$D$1</f>
        <v>0</v>
      </c>
      <c r="AD103" s="29">
        <f>(100-J103)/100*X103*1000/'Sq Ft lookup'!$D$1</f>
        <v>2.9030482906690338</v>
      </c>
      <c r="AE103" s="29">
        <f>(100-K103)/100*Y103*1000/'Sq Ft lookup'!$D$1</f>
        <v>2.4278543514394819</v>
      </c>
    </row>
    <row r="104" spans="1:31">
      <c r="A104" t="s">
        <v>3193</v>
      </c>
      <c r="B104" t="s">
        <v>3055</v>
      </c>
      <c r="C104" t="s">
        <v>3068</v>
      </c>
      <c r="D104" t="s">
        <v>3056</v>
      </c>
      <c r="E104" t="s">
        <v>99</v>
      </c>
      <c r="F104" t="str">
        <f t="shared" si="3"/>
        <v>2013</v>
      </c>
      <c r="G104" t="s">
        <v>3131</v>
      </c>
      <c r="H104" t="s">
        <v>2592</v>
      </c>
      <c r="I104" t="s">
        <v>70</v>
      </c>
      <c r="J104" s="21">
        <v>30.109160420973691</v>
      </c>
      <c r="K104" s="21">
        <v>30.711178522424841</v>
      </c>
      <c r="L104" s="21">
        <v>87.82642959735864</v>
      </c>
      <c r="M104" s="21">
        <v>87.789290179000517</v>
      </c>
      <c r="N104" s="21">
        <v>0</v>
      </c>
      <c r="O104" s="21">
        <v>0</v>
      </c>
      <c r="P104" s="21">
        <v>0</v>
      </c>
      <c r="Q104" s="21">
        <v>0</v>
      </c>
      <c r="R104" s="21">
        <v>657545.41862375347</v>
      </c>
      <c r="S104" s="21">
        <v>658653.80098236643</v>
      </c>
      <c r="T104" t="s">
        <v>3050</v>
      </c>
      <c r="U104" t="s">
        <v>3050</v>
      </c>
      <c r="V104" s="21">
        <v>189.20125081815496</v>
      </c>
      <c r="W104" s="21">
        <v>189.77005608922943</v>
      </c>
      <c r="X104" s="21">
        <v>285.80704994750005</v>
      </c>
      <c r="Y104" s="21">
        <v>264.004793275</v>
      </c>
      <c r="Z104" s="21">
        <v>285.80704994750005</v>
      </c>
      <c r="AA104" s="21">
        <v>261.62049177500006</v>
      </c>
      <c r="AB104" s="2">
        <f>((X104*1000)*(N104/100))/'Sq Ft lookup'!$D$1</f>
        <v>0</v>
      </c>
      <c r="AC104" s="26">
        <f>((Y104*1000)*(O104/100))/'Sq Ft lookup'!$D$1</f>
        <v>0</v>
      </c>
      <c r="AD104" s="29">
        <f>(100-J104)/100*X104*1000/'Sq Ft lookup'!$D$1</f>
        <v>2.9030482906690338</v>
      </c>
      <c r="AE104" s="29">
        <f>(100-K104)/100*Y104*1000/'Sq Ft lookup'!$D$1</f>
        <v>2.6584962490488913</v>
      </c>
    </row>
    <row r="105" spans="1:31">
      <c r="A105" t="s">
        <v>3194</v>
      </c>
      <c r="B105" t="s">
        <v>3058</v>
      </c>
      <c r="C105" t="s">
        <v>3068</v>
      </c>
      <c r="D105" t="s">
        <v>3059</v>
      </c>
      <c r="E105" t="s">
        <v>99</v>
      </c>
      <c r="F105" t="str">
        <f t="shared" si="3"/>
        <v>2013</v>
      </c>
      <c r="G105" t="s">
        <v>3131</v>
      </c>
      <c r="H105" t="s">
        <v>2592</v>
      </c>
      <c r="I105" t="s">
        <v>70</v>
      </c>
      <c r="J105" s="21">
        <v>30.109160420973691</v>
      </c>
      <c r="K105" s="21">
        <v>47.520731302269006</v>
      </c>
      <c r="L105" s="21">
        <v>87.82642959735864</v>
      </c>
      <c r="M105" s="21">
        <v>89.767881961307921</v>
      </c>
      <c r="N105" s="21">
        <v>0</v>
      </c>
      <c r="O105" s="21">
        <v>33.860444033233996</v>
      </c>
      <c r="P105" s="21">
        <v>0</v>
      </c>
      <c r="Q105" s="21">
        <v>37.807966556478654</v>
      </c>
      <c r="R105" s="21">
        <v>657545.41862375347</v>
      </c>
      <c r="S105" s="21">
        <v>553496.01685666863</v>
      </c>
      <c r="T105" t="s">
        <v>3050</v>
      </c>
      <c r="U105" t="s">
        <v>3050</v>
      </c>
      <c r="V105" s="21">
        <v>189.20125081815496</v>
      </c>
      <c r="W105" s="21">
        <v>159.02020788135258</v>
      </c>
      <c r="X105" s="21">
        <v>285.80704994750005</v>
      </c>
      <c r="Y105" s="21">
        <v>247.96200025999997</v>
      </c>
      <c r="Z105" s="21">
        <v>285.80704994750005</v>
      </c>
      <c r="AA105" s="21">
        <v>246.37582739250001</v>
      </c>
      <c r="AB105" s="2">
        <f>((X105*1000)*(N105/100))/'Sq Ft lookup'!$D$1</f>
        <v>0</v>
      </c>
      <c r="AC105" s="26">
        <f>((Y105*1000)*(O105/100))/'Sq Ft lookup'!$D$1</f>
        <v>1.2202219846780145</v>
      </c>
      <c r="AD105" s="29">
        <f>(100-J105)/100*X105*1000/'Sq Ft lookup'!$D$1</f>
        <v>2.9030482906690338</v>
      </c>
      <c r="AE105" s="29">
        <f>(100-K105)/100*Y105*1000/'Sq Ft lookup'!$D$1</f>
        <v>1.8911848096836681</v>
      </c>
    </row>
    <row r="106" spans="1:31">
      <c r="A106" t="s">
        <v>3195</v>
      </c>
      <c r="B106" t="s">
        <v>3061</v>
      </c>
      <c r="C106" t="s">
        <v>3068</v>
      </c>
      <c r="D106" t="s">
        <v>3062</v>
      </c>
      <c r="E106" t="s">
        <v>99</v>
      </c>
      <c r="F106" t="str">
        <f t="shared" si="3"/>
        <v>2013</v>
      </c>
      <c r="G106" t="s">
        <v>3131</v>
      </c>
      <c r="H106" t="s">
        <v>2592</v>
      </c>
      <c r="I106" t="s">
        <v>70</v>
      </c>
      <c r="J106" s="21">
        <v>30.109160420973691</v>
      </c>
      <c r="K106" s="21">
        <v>52.857312646446488</v>
      </c>
      <c r="L106" s="21">
        <v>87.82642959735864</v>
      </c>
      <c r="M106" s="21">
        <v>89.650394472658178</v>
      </c>
      <c r="N106" s="21">
        <v>0</v>
      </c>
      <c r="O106" s="21">
        <v>37.792548691489436</v>
      </c>
      <c r="P106" s="21">
        <v>0</v>
      </c>
      <c r="Q106" s="21">
        <v>51.071914810347629</v>
      </c>
      <c r="R106" s="21">
        <v>657545.41862375347</v>
      </c>
      <c r="S106" s="21">
        <v>560493.03980275465</v>
      </c>
      <c r="T106" t="s">
        <v>3050</v>
      </c>
      <c r="U106" t="s">
        <v>3050</v>
      </c>
      <c r="V106" s="21">
        <v>189.20125081815496</v>
      </c>
      <c r="W106" s="21">
        <v>160.84611379818259</v>
      </c>
      <c r="X106" s="21">
        <v>285.80704994750005</v>
      </c>
      <c r="Y106" s="21">
        <v>243.64430902250001</v>
      </c>
      <c r="Z106" s="21">
        <v>285.80704994750005</v>
      </c>
      <c r="AA106" s="21">
        <v>240.54647104</v>
      </c>
      <c r="AB106" s="2">
        <f>((X106*1000)*(N106/100))/'Sq Ft lookup'!$D$1</f>
        <v>0</v>
      </c>
      <c r="AC106" s="26">
        <f>((Y106*1000)*(O106/100))/'Sq Ft lookup'!$D$1</f>
        <v>1.3382076811035242</v>
      </c>
      <c r="AD106" s="29">
        <f>(100-J106)/100*X106*1000/'Sq Ft lookup'!$D$1</f>
        <v>2.9030482906690338</v>
      </c>
      <c r="AE106" s="29">
        <f>(100-K106)/100*Y106*1000/'Sq Ft lookup'!$D$1</f>
        <v>1.6692895427450727</v>
      </c>
    </row>
    <row r="107" spans="1:31">
      <c r="A107" t="s">
        <v>3196</v>
      </c>
      <c r="B107" t="s">
        <v>3064</v>
      </c>
      <c r="C107" t="s">
        <v>3068</v>
      </c>
      <c r="D107" t="s">
        <v>3065</v>
      </c>
      <c r="E107" t="s">
        <v>99</v>
      </c>
      <c r="F107" t="str">
        <f t="shared" si="3"/>
        <v>2013</v>
      </c>
      <c r="G107" t="s">
        <v>3131</v>
      </c>
      <c r="H107" t="s">
        <v>2592</v>
      </c>
      <c r="I107" t="s">
        <v>70</v>
      </c>
      <c r="J107" s="21">
        <v>30.109160420973691</v>
      </c>
      <c r="K107" s="21">
        <v>36.798902037304572</v>
      </c>
      <c r="L107" s="21">
        <v>87.82642959735864</v>
      </c>
      <c r="M107" s="21">
        <v>87.748116430795093</v>
      </c>
      <c r="N107" s="21">
        <v>0</v>
      </c>
      <c r="O107" s="21">
        <v>0</v>
      </c>
      <c r="P107" s="21">
        <v>0</v>
      </c>
      <c r="Q107" s="21">
        <v>0</v>
      </c>
      <c r="R107" s="21">
        <v>657545.41862375347</v>
      </c>
      <c r="S107" s="21">
        <v>662936.15059923509</v>
      </c>
      <c r="T107" t="s">
        <v>3050</v>
      </c>
      <c r="U107" t="s">
        <v>3050</v>
      </c>
      <c r="V107" s="21">
        <v>189.20125081815496</v>
      </c>
      <c r="W107" s="21">
        <v>190.40994882445125</v>
      </c>
      <c r="X107" s="21">
        <v>285.80704994750005</v>
      </c>
      <c r="Y107" s="21">
        <v>267.67618389</v>
      </c>
      <c r="Z107" s="21">
        <v>285.80704994750005</v>
      </c>
      <c r="AA107" s="21">
        <v>266.91069004000002</v>
      </c>
      <c r="AB107" s="2">
        <f>((X107*1000)*(N107/100))/'Sq Ft lookup'!$D$1</f>
        <v>0</v>
      </c>
      <c r="AC107" s="26">
        <f>((Y107*1000)*(O107/100))/'Sq Ft lookup'!$D$1</f>
        <v>0</v>
      </c>
      <c r="AD107" s="29">
        <f>(100-J107)/100*X107*1000/'Sq Ft lookup'!$D$1</f>
        <v>2.9030482906690338</v>
      </c>
      <c r="AE107" s="29">
        <f>(100-K107)/100*Y107*1000/'Sq Ft lookup'!$D$1</f>
        <v>2.4586427043821022</v>
      </c>
    </row>
    <row r="108" spans="1:31">
      <c r="A108" t="s">
        <v>3197</v>
      </c>
      <c r="B108" t="s">
        <v>3067</v>
      </c>
      <c r="C108" t="s">
        <v>3068</v>
      </c>
      <c r="D108" t="s">
        <v>3069</v>
      </c>
      <c r="E108" t="s">
        <v>99</v>
      </c>
      <c r="F108" t="str">
        <f t="shared" si="3"/>
        <v>2013</v>
      </c>
      <c r="G108" t="s">
        <v>3131</v>
      </c>
      <c r="H108" t="s">
        <v>2592</v>
      </c>
      <c r="I108" t="s">
        <v>70</v>
      </c>
      <c r="J108" s="21">
        <v>30.109160420973691</v>
      </c>
      <c r="K108" s="21">
        <v>46.87967231469031</v>
      </c>
      <c r="L108" s="21">
        <v>87.82642959735864</v>
      </c>
      <c r="M108" s="21">
        <v>89.761996039135312</v>
      </c>
      <c r="N108" s="21">
        <v>0</v>
      </c>
      <c r="O108" s="21">
        <v>33.860444033233996</v>
      </c>
      <c r="P108" s="21">
        <v>0</v>
      </c>
      <c r="Q108" s="21">
        <v>37.036409867583927</v>
      </c>
      <c r="R108" s="21">
        <v>657545.41862375347</v>
      </c>
      <c r="S108" s="21">
        <v>553496.01685666863</v>
      </c>
      <c r="T108" t="s">
        <v>3050</v>
      </c>
      <c r="U108" t="s">
        <v>3050</v>
      </c>
      <c r="V108" s="21">
        <v>189.20125081815496</v>
      </c>
      <c r="W108" s="21">
        <v>159.11168264385296</v>
      </c>
      <c r="X108" s="21">
        <v>285.80704994750005</v>
      </c>
      <c r="Y108" s="21">
        <v>247.96200025999997</v>
      </c>
      <c r="Z108" s="21">
        <v>285.80704994750005</v>
      </c>
      <c r="AA108" s="21">
        <v>246.37582739250001</v>
      </c>
      <c r="AB108" s="2">
        <f>((X108*1000)*(N108/100))/'Sq Ft lookup'!$D$1</f>
        <v>0</v>
      </c>
      <c r="AC108" s="26">
        <f>((Y108*1000)*(O108/100))/'Sq Ft lookup'!$D$1</f>
        <v>1.2202219846780145</v>
      </c>
      <c r="AD108" s="29">
        <f>(100-J108)/100*X108*1000/'Sq Ft lookup'!$D$1</f>
        <v>2.9030482906690338</v>
      </c>
      <c r="AE108" s="29">
        <f>(100-K108)/100*Y108*1000/'Sq Ft lookup'!$D$1</f>
        <v>1.9142865229793111</v>
      </c>
    </row>
    <row r="109" spans="1:31">
      <c r="A109" t="s">
        <v>3198</v>
      </c>
      <c r="B109" t="s">
        <v>3071</v>
      </c>
      <c r="C109" t="s">
        <v>3068</v>
      </c>
      <c r="D109" t="s">
        <v>3072</v>
      </c>
      <c r="E109" t="s">
        <v>99</v>
      </c>
      <c r="F109" t="str">
        <f t="shared" si="3"/>
        <v>2013</v>
      </c>
      <c r="G109" t="s">
        <v>3131</v>
      </c>
      <c r="H109" t="s">
        <v>2592</v>
      </c>
      <c r="I109" t="s">
        <v>70</v>
      </c>
      <c r="J109" s="21">
        <v>30.109160420973691</v>
      </c>
      <c r="K109" s="21">
        <v>45.781399110059837</v>
      </c>
      <c r="L109" s="21">
        <v>87.82642959735864</v>
      </c>
      <c r="M109" s="21">
        <v>89.661579315107005</v>
      </c>
      <c r="N109" s="21">
        <v>0</v>
      </c>
      <c r="O109" s="21">
        <v>29.576544578636916</v>
      </c>
      <c r="P109" s="21">
        <v>0</v>
      </c>
      <c r="Q109" s="21">
        <v>34.462611057879641</v>
      </c>
      <c r="R109" s="21">
        <v>657545.41862375347</v>
      </c>
      <c r="S109" s="21">
        <v>559165.1531258102</v>
      </c>
      <c r="T109" t="s">
        <v>3050</v>
      </c>
      <c r="U109" t="s">
        <v>3050</v>
      </c>
      <c r="V109" s="21">
        <v>189.20125081815496</v>
      </c>
      <c r="W109" s="21">
        <v>160.67228703381073</v>
      </c>
      <c r="X109" s="21">
        <v>285.80704994750005</v>
      </c>
      <c r="Y109" s="21">
        <v>248.10012375250002</v>
      </c>
      <c r="Z109" s="21">
        <v>285.80704994750005</v>
      </c>
      <c r="AA109" s="21">
        <v>246.54099755249999</v>
      </c>
      <c r="AB109" s="2">
        <f>((X109*1000)*(N109/100))/'Sq Ft lookup'!$D$1</f>
        <v>0</v>
      </c>
      <c r="AC109" s="26">
        <f>((Y109*1000)*(O109/100))/'Sq Ft lookup'!$D$1</f>
        <v>1.0664376773240252</v>
      </c>
      <c r="AD109" s="29">
        <f>(100-J109)/100*X109*1000/'Sq Ft lookup'!$D$1</f>
        <v>2.9030482906690338</v>
      </c>
      <c r="AE109" s="29">
        <f>(100-K109)/100*Y109*1000/'Sq Ft lookup'!$D$1</f>
        <v>1.9549531435998087</v>
      </c>
    </row>
    <row r="110" spans="1:31">
      <c r="A110" t="s">
        <v>3199</v>
      </c>
      <c r="B110" t="s">
        <v>3074</v>
      </c>
      <c r="C110" t="s">
        <v>3068</v>
      </c>
      <c r="D110" t="s">
        <v>3075</v>
      </c>
      <c r="E110" t="s">
        <v>99</v>
      </c>
      <c r="F110" t="str">
        <f t="shared" si="3"/>
        <v>2013</v>
      </c>
      <c r="G110" t="s">
        <v>3131</v>
      </c>
      <c r="H110" t="s">
        <v>2592</v>
      </c>
      <c r="I110" t="s">
        <v>70</v>
      </c>
      <c r="J110" s="21">
        <v>30.109160420973691</v>
      </c>
      <c r="K110" s="21">
        <v>43.082145188332589</v>
      </c>
      <c r="L110" s="21">
        <v>87.82642959735864</v>
      </c>
      <c r="M110" s="21">
        <v>89.364650598203582</v>
      </c>
      <c r="N110" s="21">
        <v>0</v>
      </c>
      <c r="O110" s="21">
        <v>24.939295312758262</v>
      </c>
      <c r="P110" s="21">
        <v>0</v>
      </c>
      <c r="Q110" s="21">
        <v>27.9913363553922</v>
      </c>
      <c r="R110" s="21">
        <v>657545.41862375347</v>
      </c>
      <c r="S110" s="21">
        <v>575443.82285099558</v>
      </c>
      <c r="T110" t="s">
        <v>3050</v>
      </c>
      <c r="U110" t="s">
        <v>3050</v>
      </c>
      <c r="V110" s="21">
        <v>189.20125081815496</v>
      </c>
      <c r="W110" s="21">
        <v>165.28693926019969</v>
      </c>
      <c r="X110" s="21">
        <v>285.80704994750005</v>
      </c>
      <c r="Y110" s="21">
        <v>248.82577279250003</v>
      </c>
      <c r="Z110" s="21">
        <v>285.80704994750005</v>
      </c>
      <c r="AA110" s="21">
        <v>247.41682162750004</v>
      </c>
      <c r="AB110" s="2">
        <f>((X110*1000)*(N110/100))/'Sq Ft lookup'!$D$1</f>
        <v>0</v>
      </c>
      <c r="AC110" s="26">
        <f>((Y110*1000)*(O110/100))/'Sq Ft lookup'!$D$1</f>
        <v>0.90186307247666664</v>
      </c>
      <c r="AD110" s="29">
        <f>(100-J110)/100*X110*1000/'Sq Ft lookup'!$D$1</f>
        <v>2.9030482906690338</v>
      </c>
      <c r="AE110" s="29">
        <f>(100-K110)/100*Y110*1000/'Sq Ft lookup'!$D$1</f>
        <v>2.0582823522271334</v>
      </c>
    </row>
    <row r="111" spans="1:31">
      <c r="A111" t="s">
        <v>3200</v>
      </c>
      <c r="B111" t="s">
        <v>3077</v>
      </c>
      <c r="C111" t="s">
        <v>3068</v>
      </c>
      <c r="D111" t="s">
        <v>3078</v>
      </c>
      <c r="E111" t="s">
        <v>99</v>
      </c>
      <c r="F111" t="str">
        <f t="shared" si="3"/>
        <v>2013</v>
      </c>
      <c r="G111" t="s">
        <v>3131</v>
      </c>
      <c r="H111" t="s">
        <v>2592</v>
      </c>
      <c r="I111" t="s">
        <v>70</v>
      </c>
      <c r="J111" s="21">
        <v>30.109160420973691</v>
      </c>
      <c r="K111" s="21">
        <v>40.184467136999672</v>
      </c>
      <c r="L111" s="21">
        <v>87.82642959735864</v>
      </c>
      <c r="M111" s="21">
        <v>89.014928456117119</v>
      </c>
      <c r="N111" s="21">
        <v>0</v>
      </c>
      <c r="O111" s="21">
        <v>19.782660790270985</v>
      </c>
      <c r="P111" s="21">
        <v>0</v>
      </c>
      <c r="Q111" s="21">
        <v>21.749534354469432</v>
      </c>
      <c r="R111" s="21">
        <v>657545.41862375347</v>
      </c>
      <c r="S111" s="21">
        <v>593730.62876859203</v>
      </c>
      <c r="T111" t="s">
        <v>3050</v>
      </c>
      <c r="U111" t="s">
        <v>3050</v>
      </c>
      <c r="V111" s="21">
        <v>189.20125081815496</v>
      </c>
      <c r="W111" s="21">
        <v>170.72206887119634</v>
      </c>
      <c r="X111" s="21">
        <v>285.80704994750005</v>
      </c>
      <c r="Y111" s="21">
        <v>260.42653764499994</v>
      </c>
      <c r="Z111" s="21">
        <v>285.80704994750005</v>
      </c>
      <c r="AA111" s="21">
        <v>258.33554449499997</v>
      </c>
      <c r="AB111" s="2">
        <f>((X111*1000)*(N111/100))/'Sq Ft lookup'!$D$1</f>
        <v>0</v>
      </c>
      <c r="AC111" s="26">
        <f>((Y111*1000)*(O111/100))/'Sq Ft lookup'!$D$1</f>
        <v>0.74873995102542878</v>
      </c>
      <c r="AD111" s="29">
        <f>(100-J111)/100*X111*1000/'Sq Ft lookup'!$D$1</f>
        <v>2.9030482906690338</v>
      </c>
      <c r="AE111" s="29">
        <f>(100-K111)/100*Y111*1000/'Sq Ft lookup'!$D$1</f>
        <v>2.2639158413123313</v>
      </c>
    </row>
    <row r="112" spans="1:31">
      <c r="A112" t="s">
        <v>3201</v>
      </c>
      <c r="B112" t="s">
        <v>3080</v>
      </c>
      <c r="C112" t="s">
        <v>3068</v>
      </c>
      <c r="D112" t="s">
        <v>3081</v>
      </c>
      <c r="E112" t="s">
        <v>99</v>
      </c>
      <c r="F112" t="str">
        <f t="shared" si="3"/>
        <v>2013</v>
      </c>
      <c r="G112" t="s">
        <v>3131</v>
      </c>
      <c r="H112" t="s">
        <v>2592</v>
      </c>
      <c r="I112" t="s">
        <v>70</v>
      </c>
      <c r="J112" s="21">
        <v>30.109160420973691</v>
      </c>
      <c r="K112" s="21">
        <v>34.204531504580217</v>
      </c>
      <c r="L112" s="21">
        <v>87.82642959735864</v>
      </c>
      <c r="M112" s="21">
        <v>88.196523742909193</v>
      </c>
      <c r="N112" s="21">
        <v>0</v>
      </c>
      <c r="O112" s="21">
        <v>8.9535983689351557</v>
      </c>
      <c r="P112" s="21">
        <v>0</v>
      </c>
      <c r="Q112" s="21">
        <v>9.7874962134918277</v>
      </c>
      <c r="R112" s="21">
        <v>657545.41862375347</v>
      </c>
      <c r="S112" s="21">
        <v>637434.57943327737</v>
      </c>
      <c r="T112" t="s">
        <v>3050</v>
      </c>
      <c r="U112" t="s">
        <v>3050</v>
      </c>
      <c r="V112" s="21">
        <v>189.20125081815496</v>
      </c>
      <c r="W112" s="21">
        <v>183.44112538845599</v>
      </c>
      <c r="X112" s="21">
        <v>285.80704994750005</v>
      </c>
      <c r="Y112" s="21">
        <v>263.0075515625</v>
      </c>
      <c r="Z112" s="21">
        <v>285.80704994750005</v>
      </c>
      <c r="AA112" s="21">
        <v>262.40051714750001</v>
      </c>
      <c r="AB112" s="2">
        <f>((X112*1000)*(N112/100))/'Sq Ft lookup'!$D$1</f>
        <v>0</v>
      </c>
      <c r="AC112" s="26">
        <f>((Y112*1000)*(O112/100))/'Sq Ft lookup'!$D$1</f>
        <v>0.34223694696657786</v>
      </c>
      <c r="AD112" s="29">
        <f>(100-J112)/100*X112*1000/'Sq Ft lookup'!$D$1</f>
        <v>2.9030482906690338</v>
      </c>
      <c r="AE112" s="29">
        <f>(100-K112)/100*Y112*1000/'Sq Ft lookup'!$D$1</f>
        <v>2.5149263273003086</v>
      </c>
    </row>
    <row r="113" spans="1:31">
      <c r="A113" t="s">
        <v>3202</v>
      </c>
      <c r="B113" t="s">
        <v>3083</v>
      </c>
      <c r="C113" t="s">
        <v>3068</v>
      </c>
      <c r="D113" t="s">
        <v>3084</v>
      </c>
      <c r="E113" t="s">
        <v>99</v>
      </c>
      <c r="F113" t="str">
        <f t="shared" si="3"/>
        <v>2013</v>
      </c>
      <c r="G113" t="s">
        <v>3131</v>
      </c>
      <c r="H113" t="s">
        <v>2592</v>
      </c>
      <c r="I113" t="s">
        <v>70</v>
      </c>
      <c r="J113" s="21">
        <v>30.109160420973691</v>
      </c>
      <c r="K113" s="21">
        <v>32.861198481019095</v>
      </c>
      <c r="L113" s="21">
        <v>87.82642959735864</v>
      </c>
      <c r="M113" s="21">
        <v>88.329500010858126</v>
      </c>
      <c r="N113" s="21">
        <v>0</v>
      </c>
      <c r="O113" s="21">
        <v>0</v>
      </c>
      <c r="P113" s="21">
        <v>0</v>
      </c>
      <c r="Q113" s="21">
        <v>-3.1556173637662638E-2</v>
      </c>
      <c r="R113" s="21">
        <v>657545.41862375347</v>
      </c>
      <c r="S113" s="21">
        <v>629586.04273824976</v>
      </c>
      <c r="T113" t="s">
        <v>3050</v>
      </c>
      <c r="U113" t="s">
        <v>3050</v>
      </c>
      <c r="V113" s="21">
        <v>189.20125081815496</v>
      </c>
      <c r="W113" s="21">
        <v>181.37450402105623</v>
      </c>
      <c r="X113" s="21">
        <v>285.80704994750005</v>
      </c>
      <c r="Y113" s="21">
        <v>270.80302860749998</v>
      </c>
      <c r="Z113" s="21">
        <v>285.80704994750005</v>
      </c>
      <c r="AA113" s="21">
        <v>270.80302860749998</v>
      </c>
      <c r="AB113" s="2">
        <f>((X113*1000)*(N113/100))/'Sq Ft lookup'!$D$1</f>
        <v>0</v>
      </c>
      <c r="AC113" s="26">
        <f>((Y113*1000)*(O113/100))/'Sq Ft lookup'!$D$1</f>
        <v>0</v>
      </c>
      <c r="AD113" s="29">
        <f>(100-J113)/100*X113*1000/'Sq Ft lookup'!$D$1</f>
        <v>2.9030482906690338</v>
      </c>
      <c r="AE113" s="29">
        <f>(100-K113)/100*Y113*1000/'Sq Ft lookup'!$D$1</f>
        <v>2.6423367614838167</v>
      </c>
    </row>
    <row r="114" spans="1:31">
      <c r="A114" t="s">
        <v>3203</v>
      </c>
      <c r="B114" t="s">
        <v>3086</v>
      </c>
      <c r="C114" t="s">
        <v>3068</v>
      </c>
      <c r="D114" t="s">
        <v>3087</v>
      </c>
      <c r="E114" t="s">
        <v>99</v>
      </c>
      <c r="F114" t="str">
        <f t="shared" si="3"/>
        <v>2013</v>
      </c>
      <c r="G114" t="s">
        <v>3131</v>
      </c>
      <c r="H114" t="s">
        <v>2592</v>
      </c>
      <c r="I114" t="s">
        <v>70</v>
      </c>
      <c r="J114" s="21">
        <v>30.109160420973691</v>
      </c>
      <c r="K114" s="21">
        <v>36.313680204272657</v>
      </c>
      <c r="L114" s="21">
        <v>87.82642959735864</v>
      </c>
      <c r="M114" s="21">
        <v>88.60528011541146</v>
      </c>
      <c r="N114" s="21">
        <v>0</v>
      </c>
      <c r="O114" s="21">
        <v>0</v>
      </c>
      <c r="P114" s="21">
        <v>0</v>
      </c>
      <c r="Q114" s="21">
        <v>0</v>
      </c>
      <c r="R114" s="21">
        <v>657545.41862375347</v>
      </c>
      <c r="S114" s="21">
        <v>616287.11215963727</v>
      </c>
      <c r="T114" t="s">
        <v>3050</v>
      </c>
      <c r="U114" t="s">
        <v>3050</v>
      </c>
      <c r="V114" s="21">
        <v>189.20125081815496</v>
      </c>
      <c r="W114" s="21">
        <v>177.08852829347111</v>
      </c>
      <c r="X114" s="21">
        <v>285.80704994750005</v>
      </c>
      <c r="Y114" s="21">
        <v>261.93110063500001</v>
      </c>
      <c r="Z114" s="21">
        <v>285.80704994750005</v>
      </c>
      <c r="AA114" s="21">
        <v>261.93110063500001</v>
      </c>
      <c r="AB114" s="2">
        <f>((X114*1000)*(N114/100))/'Sq Ft lookup'!$D$1</f>
        <v>0</v>
      </c>
      <c r="AC114" s="26">
        <f>((Y114*1000)*(O114/100))/'Sq Ft lookup'!$D$1</f>
        <v>0</v>
      </c>
      <c r="AD114" s="29">
        <f>(100-J114)/100*X114*1000/'Sq Ft lookup'!$D$1</f>
        <v>2.9030482906690338</v>
      </c>
      <c r="AE114" s="29">
        <f>(100-K114)/100*Y114*1000/'Sq Ft lookup'!$D$1</f>
        <v>2.4243442389674823</v>
      </c>
    </row>
    <row r="115" spans="1:31">
      <c r="A115" t="s">
        <v>3204</v>
      </c>
      <c r="B115" t="s">
        <v>3089</v>
      </c>
      <c r="C115" t="s">
        <v>3068</v>
      </c>
      <c r="D115" t="s">
        <v>3090</v>
      </c>
      <c r="E115" t="s">
        <v>99</v>
      </c>
      <c r="F115" t="str">
        <f t="shared" si="3"/>
        <v>2013</v>
      </c>
      <c r="G115" t="s">
        <v>3131</v>
      </c>
      <c r="H115" t="s">
        <v>2592</v>
      </c>
      <c r="I115" t="s">
        <v>70</v>
      </c>
      <c r="J115" s="21">
        <v>30.109160420973691</v>
      </c>
      <c r="K115" s="21">
        <v>33.959091499769457</v>
      </c>
      <c r="L115" s="21">
        <v>87.82642959735864</v>
      </c>
      <c r="M115" s="21">
        <v>88.331557930650732</v>
      </c>
      <c r="N115" s="21">
        <v>0</v>
      </c>
      <c r="O115" s="21">
        <v>0</v>
      </c>
      <c r="P115" s="21">
        <v>0</v>
      </c>
      <c r="Q115" s="21">
        <v>0</v>
      </c>
      <c r="R115" s="21">
        <v>657545.41862375347</v>
      </c>
      <c r="S115" s="21">
        <v>630694.7210956465</v>
      </c>
      <c r="T115" t="s">
        <v>3050</v>
      </c>
      <c r="U115" t="s">
        <v>3050</v>
      </c>
      <c r="V115" s="21">
        <v>189.20125081815496</v>
      </c>
      <c r="W115" s="21">
        <v>181.34252131405557</v>
      </c>
      <c r="X115" s="21">
        <v>285.80704994750005</v>
      </c>
      <c r="Y115" s="21">
        <v>270.1681233475</v>
      </c>
      <c r="Z115" s="21">
        <v>285.80704994750005</v>
      </c>
      <c r="AA115" s="21">
        <v>270.1681233475</v>
      </c>
      <c r="AB115" s="2">
        <f>((X115*1000)*(N115/100))/'Sq Ft lookup'!$D$1</f>
        <v>0</v>
      </c>
      <c r="AC115" s="26">
        <f>((Y115*1000)*(O115/100))/'Sq Ft lookup'!$D$1</f>
        <v>0</v>
      </c>
      <c r="AD115" s="29">
        <f>(100-J115)/100*X115*1000/'Sq Ft lookup'!$D$1</f>
        <v>2.9030482906690338</v>
      </c>
      <c r="AE115" s="29">
        <f>(100-K115)/100*Y115*1000/'Sq Ft lookup'!$D$1</f>
        <v>2.5930339951272017</v>
      </c>
    </row>
    <row r="116" spans="1:31">
      <c r="A116" t="s">
        <v>3205</v>
      </c>
      <c r="B116" t="s">
        <v>3092</v>
      </c>
      <c r="C116" t="s">
        <v>3068</v>
      </c>
      <c r="D116" t="s">
        <v>3093</v>
      </c>
      <c r="E116" t="s">
        <v>99</v>
      </c>
      <c r="F116" t="str">
        <f t="shared" si="3"/>
        <v>2013</v>
      </c>
      <c r="G116" t="s">
        <v>3131</v>
      </c>
      <c r="H116" t="s">
        <v>2592</v>
      </c>
      <c r="I116" t="s">
        <v>70</v>
      </c>
      <c r="J116" s="21">
        <v>30.109160420973691</v>
      </c>
      <c r="K116" s="21">
        <v>31.301636243573039</v>
      </c>
      <c r="L116" s="21">
        <v>87.82642959735864</v>
      </c>
      <c r="M116" s="21">
        <v>87.936172854131073</v>
      </c>
      <c r="N116" s="21">
        <v>0</v>
      </c>
      <c r="O116" s="21">
        <v>4.0521982177481783</v>
      </c>
      <c r="P116" s="21">
        <v>0</v>
      </c>
      <c r="Q116" s="21">
        <v>2.5813300758667381</v>
      </c>
      <c r="R116" s="21">
        <v>657545.41862375347</v>
      </c>
      <c r="S116" s="21">
        <v>651329.88695025723</v>
      </c>
      <c r="T116" t="s">
        <v>3050</v>
      </c>
      <c r="U116" t="s">
        <v>3050</v>
      </c>
      <c r="V116" s="21">
        <v>189.20125081815496</v>
      </c>
      <c r="W116" s="21">
        <v>187.49007389492704</v>
      </c>
      <c r="X116" s="21">
        <v>285.80704994750005</v>
      </c>
      <c r="Y116" s="21">
        <v>277.17133106250003</v>
      </c>
      <c r="Z116" s="21">
        <v>285.80704994750005</v>
      </c>
      <c r="AA116" s="21">
        <v>277.17133106250003</v>
      </c>
      <c r="AB116" s="2">
        <f>((X116*1000)*(N116/100))/'Sq Ft lookup'!$D$1</f>
        <v>0</v>
      </c>
      <c r="AC116" s="26">
        <f>((Y116*1000)*(O116/100))/'Sq Ft lookup'!$D$1</f>
        <v>0.16323002757562391</v>
      </c>
      <c r="AD116" s="29">
        <f>(100-J116)/100*X116*1000/'Sq Ft lookup'!$D$1</f>
        <v>2.9030482906690338</v>
      </c>
      <c r="AE116" s="29">
        <f>(100-K116)/100*Y116*1000/'Sq Ft lookup'!$D$1</f>
        <v>2.7672969602640198</v>
      </c>
    </row>
    <row r="117" spans="1:31">
      <c r="A117" t="s">
        <v>3206</v>
      </c>
      <c r="B117" t="s">
        <v>3095</v>
      </c>
      <c r="C117" t="s">
        <v>3068</v>
      </c>
      <c r="D117" t="s">
        <v>3096</v>
      </c>
      <c r="E117" t="s">
        <v>99</v>
      </c>
      <c r="F117" t="str">
        <f t="shared" si="3"/>
        <v>2013</v>
      </c>
      <c r="G117" t="s">
        <v>3131</v>
      </c>
      <c r="H117" t="s">
        <v>2592</v>
      </c>
      <c r="I117" t="s">
        <v>70</v>
      </c>
      <c r="J117" s="21">
        <v>30.109160420973691</v>
      </c>
      <c r="K117" s="21">
        <v>31.266024324861931</v>
      </c>
      <c r="L117" s="21">
        <v>87.82642959735864</v>
      </c>
      <c r="M117" s="21">
        <v>88.095683444542189</v>
      </c>
      <c r="N117" s="21">
        <v>0</v>
      </c>
      <c r="O117" s="21">
        <v>0</v>
      </c>
      <c r="P117" s="21">
        <v>0</v>
      </c>
      <c r="Q117" s="21">
        <v>0</v>
      </c>
      <c r="R117" s="21">
        <v>657545.41862375347</v>
      </c>
      <c r="S117" s="21">
        <v>642306.61920574121</v>
      </c>
      <c r="T117" t="s">
        <v>3050</v>
      </c>
      <c r="U117" t="s">
        <v>3050</v>
      </c>
      <c r="V117" s="21">
        <v>189.20125081815496</v>
      </c>
      <c r="W117" s="21">
        <v>185.01322108127587</v>
      </c>
      <c r="X117" s="21">
        <v>285.80704994750005</v>
      </c>
      <c r="Y117" s="21">
        <v>279.18105170249999</v>
      </c>
      <c r="Z117" s="21">
        <v>285.80704994750005</v>
      </c>
      <c r="AA117" s="21">
        <v>279.18105170249999</v>
      </c>
      <c r="AB117" s="2">
        <f>((X117*1000)*(N117/100))/'Sq Ft lookup'!$D$1</f>
        <v>0</v>
      </c>
      <c r="AC117" s="26">
        <f>((Y117*1000)*(O117/100))/'Sq Ft lookup'!$D$1</f>
        <v>0</v>
      </c>
      <c r="AD117" s="29">
        <f>(100-J117)/100*X117*1000/'Sq Ft lookup'!$D$1</f>
        <v>2.9030482906690338</v>
      </c>
      <c r="AE117" s="29">
        <f>(100-K117)/100*Y117*1000/'Sq Ft lookup'!$D$1</f>
        <v>2.788807059742922</v>
      </c>
    </row>
    <row r="118" spans="1:31">
      <c r="A118" t="s">
        <v>3207</v>
      </c>
      <c r="B118" t="s">
        <v>3098</v>
      </c>
      <c r="C118" t="s">
        <v>3068</v>
      </c>
      <c r="D118" t="s">
        <v>3099</v>
      </c>
      <c r="E118" t="s">
        <v>99</v>
      </c>
      <c r="F118" t="str">
        <f t="shared" si="3"/>
        <v>2013</v>
      </c>
      <c r="G118" t="s">
        <v>3131</v>
      </c>
      <c r="H118" t="s">
        <v>2592</v>
      </c>
      <c r="I118" t="s">
        <v>70</v>
      </c>
      <c r="J118" s="21">
        <v>30.109160420973691</v>
      </c>
      <c r="K118" s="21">
        <v>32.821890095454762</v>
      </c>
      <c r="L118" s="21">
        <v>87.82642959735864</v>
      </c>
      <c r="M118" s="21">
        <v>87.961982662325383</v>
      </c>
      <c r="N118" s="21">
        <v>0</v>
      </c>
      <c r="O118" s="21">
        <v>7.100195923865801</v>
      </c>
      <c r="P118" s="21">
        <v>0</v>
      </c>
      <c r="Q118" s="21">
        <v>6.6220267361143001</v>
      </c>
      <c r="R118" s="21">
        <v>657545.41862375347</v>
      </c>
      <c r="S118" s="21">
        <v>650615.42984873184</v>
      </c>
      <c r="T118" t="s">
        <v>3050</v>
      </c>
      <c r="U118" t="s">
        <v>3050</v>
      </c>
      <c r="V118" s="21">
        <v>189.20125081815496</v>
      </c>
      <c r="W118" s="21">
        <v>187.08619391191561</v>
      </c>
      <c r="X118" s="21">
        <v>285.80704994750005</v>
      </c>
      <c r="Y118" s="21">
        <v>270.17635067999998</v>
      </c>
      <c r="Z118" s="21">
        <v>285.80704994750005</v>
      </c>
      <c r="AA118" s="21">
        <v>270.17635067999998</v>
      </c>
      <c r="AB118" s="2">
        <f>((X118*1000)*(N118/100))/'Sq Ft lookup'!$D$1</f>
        <v>0</v>
      </c>
      <c r="AC118" s="26">
        <f>((Y118*1000)*(O118/100))/'Sq Ft lookup'!$D$1</f>
        <v>0.27879098706881078</v>
      </c>
      <c r="AD118" s="29">
        <f>(100-J118)/100*X118*1000/'Sq Ft lookup'!$D$1</f>
        <v>2.9030482906690338</v>
      </c>
      <c r="AE118" s="29">
        <f>(100-K118)/100*Y118*1000/'Sq Ft lookup'!$D$1</f>
        <v>2.6377654603519929</v>
      </c>
    </row>
    <row r="119" spans="1:31">
      <c r="A119" t="s">
        <v>3208</v>
      </c>
      <c r="B119" t="s">
        <v>3101</v>
      </c>
      <c r="C119" t="s">
        <v>3068</v>
      </c>
      <c r="D119" t="s">
        <v>3102</v>
      </c>
      <c r="E119" t="s">
        <v>99</v>
      </c>
      <c r="F119" t="str">
        <f t="shared" si="3"/>
        <v>2013</v>
      </c>
      <c r="G119" t="s">
        <v>3131</v>
      </c>
      <c r="H119" t="s">
        <v>2592</v>
      </c>
      <c r="I119" t="s">
        <v>70</v>
      </c>
      <c r="J119" s="21">
        <v>30.109160420973691</v>
      </c>
      <c r="K119" s="21">
        <v>33.08190917183228</v>
      </c>
      <c r="L119" s="21">
        <v>87.82642959735864</v>
      </c>
      <c r="M119" s="21">
        <v>88.146422251034579</v>
      </c>
      <c r="N119" s="21">
        <v>0</v>
      </c>
      <c r="O119" s="21">
        <v>4.4461765787926453</v>
      </c>
      <c r="P119" s="21">
        <v>0</v>
      </c>
      <c r="Q119" s="21">
        <v>6.7817639425616143</v>
      </c>
      <c r="R119" s="21">
        <v>657545.41862375347</v>
      </c>
      <c r="S119" s="21">
        <v>640045.30711803015</v>
      </c>
      <c r="T119" t="s">
        <v>3050</v>
      </c>
      <c r="U119" t="s">
        <v>3050</v>
      </c>
      <c r="V119" s="21">
        <v>189.20125081815496</v>
      </c>
      <c r="W119" s="21">
        <v>184.21976668471015</v>
      </c>
      <c r="X119" s="21">
        <v>285.80704994750005</v>
      </c>
      <c r="Y119" s="21">
        <v>265.30363013500005</v>
      </c>
      <c r="Z119" s="21">
        <v>285.80704994750005</v>
      </c>
      <c r="AA119" s="21">
        <v>265.30363013500005</v>
      </c>
      <c r="AB119" s="2">
        <f>((X119*1000)*(N119/100))/'Sq Ft lookup'!$D$1</f>
        <v>0</v>
      </c>
      <c r="AC119" s="26">
        <f>((Y119*1000)*(O119/100))/'Sq Ft lookup'!$D$1</f>
        <v>0.17143163390520053</v>
      </c>
      <c r="AD119" s="29">
        <f>(100-J119)/100*X119*1000/'Sq Ft lookup'!$D$1</f>
        <v>2.9030482906690338</v>
      </c>
      <c r="AE119" s="29">
        <f>(100-K119)/100*Y119*1000/'Sq Ft lookup'!$D$1</f>
        <v>2.5801669018742808</v>
      </c>
    </row>
    <row r="120" spans="1:31">
      <c r="A120" t="s">
        <v>3209</v>
      </c>
      <c r="B120" t="s">
        <v>3104</v>
      </c>
      <c r="C120" t="s">
        <v>3068</v>
      </c>
      <c r="D120" t="s">
        <v>3105</v>
      </c>
      <c r="E120" t="s">
        <v>99</v>
      </c>
      <c r="F120" t="str">
        <f t="shared" si="3"/>
        <v>2013</v>
      </c>
      <c r="G120" t="s">
        <v>3131</v>
      </c>
      <c r="H120" t="s">
        <v>2592</v>
      </c>
      <c r="I120" t="s">
        <v>70</v>
      </c>
      <c r="J120" s="21">
        <v>30.109160420973691</v>
      </c>
      <c r="K120" s="21">
        <v>31.663290725773873</v>
      </c>
      <c r="L120" s="21">
        <v>87.82642959735864</v>
      </c>
      <c r="M120" s="21">
        <v>88.057452324756198</v>
      </c>
      <c r="N120" s="21">
        <v>0</v>
      </c>
      <c r="O120" s="21">
        <v>0</v>
      </c>
      <c r="P120" s="21">
        <v>0</v>
      </c>
      <c r="Q120" s="21">
        <v>0.17690632577987506</v>
      </c>
      <c r="R120" s="21">
        <v>657545.41862375347</v>
      </c>
      <c r="S120" s="21">
        <v>644944.72780623904</v>
      </c>
      <c r="T120" t="s">
        <v>3050</v>
      </c>
      <c r="U120" t="s">
        <v>3050</v>
      </c>
      <c r="V120" s="21">
        <v>189.20125081815496</v>
      </c>
      <c r="W120" s="21">
        <v>185.60247318970525</v>
      </c>
      <c r="X120" s="21">
        <v>285.80704994750005</v>
      </c>
      <c r="Y120" s="21">
        <v>277.47638575999997</v>
      </c>
      <c r="Z120" s="21">
        <v>285.80704994750005</v>
      </c>
      <c r="AA120" s="21">
        <v>277.47638575999997</v>
      </c>
      <c r="AB120" s="2">
        <f>((X120*1000)*(N120/100))/'Sq Ft lookup'!$D$1</f>
        <v>0</v>
      </c>
      <c r="AC120" s="26">
        <f>((Y120*1000)*(O120/100))/'Sq Ft lookup'!$D$1</f>
        <v>0</v>
      </c>
      <c r="AD120" s="29">
        <f>(100-J120)/100*X120*1000/'Sq Ft lookup'!$D$1</f>
        <v>2.9030482906690338</v>
      </c>
      <c r="AE120" s="29">
        <f>(100-K120)/100*Y120*1000/'Sq Ft lookup'!$D$1</f>
        <v>2.7557585025206568</v>
      </c>
    </row>
    <row r="121" spans="1:31">
      <c r="A121" t="s">
        <v>3210</v>
      </c>
      <c r="B121" t="s">
        <v>3107</v>
      </c>
      <c r="C121" t="s">
        <v>3068</v>
      </c>
      <c r="D121" t="s">
        <v>3108</v>
      </c>
      <c r="E121" t="s">
        <v>99</v>
      </c>
      <c r="F121" t="str">
        <f t="shared" si="3"/>
        <v>2013</v>
      </c>
      <c r="G121" t="s">
        <v>3131</v>
      </c>
      <c r="H121" t="s">
        <v>2592</v>
      </c>
      <c r="I121" t="s">
        <v>70</v>
      </c>
      <c r="J121" s="21">
        <v>30.109160420973691</v>
      </c>
      <c r="K121" s="21">
        <v>37.500262451582977</v>
      </c>
      <c r="L121" s="21">
        <v>87.82642959735864</v>
      </c>
      <c r="M121" s="21">
        <v>88.905135183465859</v>
      </c>
      <c r="N121" s="21">
        <v>0</v>
      </c>
      <c r="O121" s="21">
        <v>0</v>
      </c>
      <c r="P121" s="21">
        <v>0</v>
      </c>
      <c r="Q121" s="21">
        <v>0</v>
      </c>
      <c r="R121" s="21">
        <v>657545.41862375347</v>
      </c>
      <c r="S121" s="21">
        <v>599491.44930996944</v>
      </c>
      <c r="T121" t="s">
        <v>3050</v>
      </c>
      <c r="U121" t="s">
        <v>3050</v>
      </c>
      <c r="V121" s="21">
        <v>189.20125081815496</v>
      </c>
      <c r="W121" s="21">
        <v>172.42839682548254</v>
      </c>
      <c r="X121" s="21">
        <v>285.80704994750005</v>
      </c>
      <c r="Y121" s="21">
        <v>255.4356580825</v>
      </c>
      <c r="Z121" s="21">
        <v>285.80704994750005</v>
      </c>
      <c r="AA121" s="21">
        <v>255.18678683249999</v>
      </c>
      <c r="AB121" s="2">
        <f>((X121*1000)*(N121/100))/'Sq Ft lookup'!$D$1</f>
        <v>0</v>
      </c>
      <c r="AC121" s="26">
        <f>((Y121*1000)*(O121/100))/'Sq Ft lookup'!$D$1</f>
        <v>0</v>
      </c>
      <c r="AD121" s="29">
        <f>(100-J121)/100*X121*1000/'Sq Ft lookup'!$D$1</f>
        <v>2.9030482906690338</v>
      </c>
      <c r="AE121" s="29">
        <f>(100-K121)/100*Y121*1000/'Sq Ft lookup'!$D$1</f>
        <v>2.3201752108277289</v>
      </c>
    </row>
  </sheetData>
  <autoFilter ref="A1:AE121" xr:uid="{1CC4524A-50EF-4D8E-A719-C47FB58F5885}"/>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3EF2F-08D1-4445-B3C8-671057D0F0AD}">
  <dimension ref="B1:D12"/>
  <sheetViews>
    <sheetView workbookViewId="0">
      <selection activeCell="C3" sqref="C3"/>
    </sheetView>
  </sheetViews>
  <sheetFormatPr defaultRowHeight="14.45"/>
  <cols>
    <col min="2" max="2" width="10.140625" customWidth="1"/>
    <col min="3" max="3" width="23.28515625" customWidth="1"/>
  </cols>
  <sheetData>
    <row r="1" spans="2:4">
      <c r="B1" t="s">
        <v>3211</v>
      </c>
      <c r="C1" t="s">
        <v>99</v>
      </c>
      <c r="D1">
        <v>68808</v>
      </c>
    </row>
    <row r="3" spans="2:4">
      <c r="B3" t="s">
        <v>3212</v>
      </c>
      <c r="C3" t="s">
        <v>129</v>
      </c>
      <c r="D3">
        <v>122132</v>
      </c>
    </row>
    <row r="4" spans="2:4">
      <c r="B4" t="s">
        <v>3212</v>
      </c>
      <c r="C4" t="s">
        <v>114</v>
      </c>
      <c r="D4">
        <v>498600</v>
      </c>
    </row>
    <row r="5" spans="2:4">
      <c r="B5" t="s">
        <v>3212</v>
      </c>
      <c r="C5" t="s">
        <v>99</v>
      </c>
      <c r="D5">
        <v>53600</v>
      </c>
    </row>
    <row r="6" spans="2:4">
      <c r="B6" t="s">
        <v>3212</v>
      </c>
      <c r="C6" t="s">
        <v>84</v>
      </c>
      <c r="D6">
        <v>24695</v>
      </c>
    </row>
    <row r="7" spans="2:4">
      <c r="B7" t="s">
        <v>3212</v>
      </c>
      <c r="C7" t="s">
        <v>37</v>
      </c>
      <c r="D7">
        <v>49495</v>
      </c>
    </row>
    <row r="9" spans="2:4">
      <c r="B9" t="s">
        <v>3213</v>
      </c>
      <c r="C9" t="s">
        <v>3214</v>
      </c>
      <c r="D9">
        <v>2008</v>
      </c>
    </row>
    <row r="11" spans="2:4">
      <c r="B11" t="s">
        <v>3215</v>
      </c>
      <c r="C11" t="s">
        <v>99</v>
      </c>
      <c r="D11">
        <v>53600</v>
      </c>
    </row>
    <row r="12" spans="2:4">
      <c r="B12" t="s">
        <v>3215</v>
      </c>
      <c r="C12" t="s">
        <v>2591</v>
      </c>
      <c r="D12">
        <v>5500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2004692-a83b-4e1e-b868-ef75efccb0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2FC4FD661A243A2CE26D4C88BB242" ma:contentTypeVersion="14" ma:contentTypeDescription="Create a new document." ma:contentTypeScope="" ma:versionID="09412358d6554e53776655164e319059">
  <xsd:schema xmlns:xsd="http://www.w3.org/2001/XMLSchema" xmlns:xs="http://www.w3.org/2001/XMLSchema" xmlns:p="http://schemas.microsoft.com/office/2006/metadata/properties" xmlns:ns2="d2004692-a83b-4e1e-b868-ef75efccb025" xmlns:ns3="1c6c2a5a-b89f-4baa-8462-4507b32daec6" targetNamespace="http://schemas.microsoft.com/office/2006/metadata/properties" ma:root="true" ma:fieldsID="ac49055b9eedf660ded277051ac40a6f" ns2:_="" ns3:_="">
    <xsd:import namespace="d2004692-a83b-4e1e-b868-ef75efccb025"/>
    <xsd:import namespace="1c6c2a5a-b89f-4baa-8462-4507b32daec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004692-a83b-4e1e-b868-ef75efccb0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6c2a5a-b89f-4baa-8462-4507b32daec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569AC3-B0D2-456F-A319-DC1BC08C5C54}"/>
</file>

<file path=customXml/itemProps2.xml><?xml version="1.0" encoding="utf-8"?>
<ds:datastoreItem xmlns:ds="http://schemas.openxmlformats.org/officeDocument/2006/customXml" ds:itemID="{B2CF6565-FFA1-47F6-9282-C6B06FD7D281}"/>
</file>

<file path=customXml/itemProps3.xml><?xml version="1.0" encoding="utf-8"?>
<ds:datastoreItem xmlns:ds="http://schemas.openxmlformats.org/officeDocument/2006/customXml" ds:itemID="{7109F481-875A-46F8-BA8D-B56A7E46122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Mischa Egolf</dc:creator>
  <cp:keywords/>
  <dc:description/>
  <cp:lastModifiedBy/>
  <cp:revision/>
  <dcterms:created xsi:type="dcterms:W3CDTF">2021-07-26T21:37:57Z</dcterms:created>
  <dcterms:modified xsi:type="dcterms:W3CDTF">2021-12-30T22:53:45Z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0x0101000DF2FC4FD661A243A2CE26D4C88BB242</vt:lpwstr>
  </property>
</Properties>
</file>